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6DC1489-6FF7-470F-AD2E-9B9A570C234D}" xr6:coauthVersionLast="47" xr6:coauthVersionMax="47" xr10:uidLastSave="{00000000-0000-0000-0000-000000000000}"/>
  <bookViews>
    <workbookView xWindow="22650" yWindow="13230" windowWidth="34590" windowHeight="18255" tabRatio="591" activeTab="2" xr2:uid="{00000000-000D-0000-FFFF-FFFF00000000}"/>
  </bookViews>
  <sheets>
    <sheet name="UI-DMCI-O" sheetId="33" r:id="rId1"/>
    <sheet name="UI-DMCI-R" sheetId="34" r:id="rId2"/>
    <sheet name="UI-DMCI-05-O-0401" sheetId="35" r:id="rId3"/>
  </sheets>
  <externalReferences>
    <externalReference r:id="rId4"/>
    <externalReference r:id="rId5"/>
  </externalReferences>
  <definedNames>
    <definedName name="_xlnm._FilterDatabase" localSheetId="2" hidden="1">'UI-DMCI-05-O-0401'!$A$1:$XEY$102</definedName>
    <definedName name="_xlnm._FilterDatabase" localSheetId="0" hidden="1">'UI-DMCI-O'!$A$1:$XEY$888</definedName>
    <definedName name="_xlnm._FilterDatabase" localSheetId="1" hidden="1">'UI-DMCI-R'!$A$1:$XEY$36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35" l="1"/>
  <c r="P59" i="35" s="1"/>
  <c r="M59" i="35"/>
  <c r="L59" i="35"/>
  <c r="J59" i="35"/>
  <c r="I59" i="35" s="1"/>
  <c r="G59" i="35"/>
  <c r="F59" i="35" s="1"/>
  <c r="B59" i="35"/>
  <c r="D59" i="35" s="1"/>
  <c r="Q58" i="35"/>
  <c r="P58" i="35" s="1"/>
  <c r="M58" i="35"/>
  <c r="L58" i="35"/>
  <c r="J58" i="35"/>
  <c r="I58" i="35" s="1"/>
  <c r="G58" i="35"/>
  <c r="F58" i="35"/>
  <c r="B58" i="35"/>
  <c r="D58" i="35" s="1"/>
  <c r="Q57" i="35"/>
  <c r="P57" i="35" s="1"/>
  <c r="M57" i="35"/>
  <c r="L57" i="35"/>
  <c r="J57" i="35"/>
  <c r="I57" i="35" s="1"/>
  <c r="G57" i="35"/>
  <c r="F57" i="35" s="1"/>
  <c r="B57" i="35"/>
  <c r="Q54" i="35"/>
  <c r="P54" i="35" s="1"/>
  <c r="Q52" i="35"/>
  <c r="P52" i="35" s="1"/>
  <c r="Q53" i="35"/>
  <c r="P53" i="35" s="1"/>
  <c r="Q51" i="35"/>
  <c r="P51" i="35" s="1"/>
  <c r="Q55" i="35"/>
  <c r="M55" i="35"/>
  <c r="L55" i="35"/>
  <c r="J55" i="35"/>
  <c r="I55" i="35" s="1"/>
  <c r="G55" i="35"/>
  <c r="F55" i="35" s="1"/>
  <c r="B55" i="35"/>
  <c r="D55" i="35" s="1"/>
  <c r="M54" i="35"/>
  <c r="L54" i="35"/>
  <c r="J54" i="35"/>
  <c r="I54" i="35" s="1"/>
  <c r="G54" i="35"/>
  <c r="F54" i="35" s="1"/>
  <c r="B54" i="35"/>
  <c r="D54" i="35" s="1"/>
  <c r="M52" i="35"/>
  <c r="L52" i="35"/>
  <c r="J52" i="35"/>
  <c r="I52" i="35" s="1"/>
  <c r="G52" i="35"/>
  <c r="F52" i="35" s="1"/>
  <c r="B52" i="35"/>
  <c r="D52" i="35" s="1"/>
  <c r="M53" i="35"/>
  <c r="L53" i="35"/>
  <c r="J53" i="35"/>
  <c r="I53" i="35" s="1"/>
  <c r="G53" i="35"/>
  <c r="F53" i="35" s="1"/>
  <c r="B53" i="35"/>
  <c r="D53" i="35" s="1"/>
  <c r="M51" i="35"/>
  <c r="L51" i="35"/>
  <c r="J51" i="35"/>
  <c r="I51" i="35" s="1"/>
  <c r="G51" i="35"/>
  <c r="F51" i="35" s="1"/>
  <c r="B51" i="35"/>
  <c r="D51" i="35" s="1"/>
  <c r="D57" i="35" l="1"/>
  <c r="C57" i="35" s="1"/>
  <c r="C58" i="35"/>
  <c r="C59" i="35"/>
  <c r="C54" i="35"/>
  <c r="C53" i="35"/>
  <c r="C55" i="35"/>
  <c r="C51" i="35"/>
  <c r="C52" i="35"/>
  <c r="Q49" i="35" l="1"/>
  <c r="P49" i="35" s="1"/>
  <c r="M49" i="35"/>
  <c r="L49" i="35"/>
  <c r="J49" i="35"/>
  <c r="I49" i="35" s="1"/>
  <c r="G49" i="35"/>
  <c r="F49" i="35" s="1"/>
  <c r="B49" i="35"/>
  <c r="D49" i="35" s="1"/>
  <c r="C49" i="35" s="1"/>
  <c r="Q102" i="35"/>
  <c r="P102" i="35"/>
  <c r="B102" i="35"/>
  <c r="D102" i="35" s="1"/>
  <c r="Q101" i="35"/>
  <c r="P101" i="35" s="1"/>
  <c r="M101" i="35"/>
  <c r="L101" i="35"/>
  <c r="J101" i="35"/>
  <c r="I101" i="35"/>
  <c r="G101" i="35"/>
  <c r="F101" i="35" s="1"/>
  <c r="B101" i="35"/>
  <c r="Q100" i="35"/>
  <c r="P100" i="35" s="1"/>
  <c r="M100" i="35"/>
  <c r="L100" i="35"/>
  <c r="J100" i="35"/>
  <c r="I100" i="35"/>
  <c r="G100" i="35"/>
  <c r="F100" i="35" s="1"/>
  <c r="B100" i="35"/>
  <c r="D100" i="35" s="1"/>
  <c r="Q99" i="35"/>
  <c r="P99" i="35" s="1"/>
  <c r="M99" i="35"/>
  <c r="L99" i="35"/>
  <c r="J99" i="35"/>
  <c r="I99" i="35"/>
  <c r="G99" i="35"/>
  <c r="F99" i="35" s="1"/>
  <c r="B99" i="35"/>
  <c r="D99" i="35" s="1"/>
  <c r="Q98" i="35"/>
  <c r="P98" i="35" s="1"/>
  <c r="M98" i="35"/>
  <c r="L98" i="35"/>
  <c r="J98" i="35"/>
  <c r="I98" i="35"/>
  <c r="G98" i="35"/>
  <c r="F98" i="35" s="1"/>
  <c r="B98" i="35"/>
  <c r="D98" i="35" s="1"/>
  <c r="C98" i="35" s="1"/>
  <c r="Q97" i="35"/>
  <c r="P97" i="35"/>
  <c r="M97" i="35"/>
  <c r="L97" i="35"/>
  <c r="J97" i="35"/>
  <c r="I97" i="35" s="1"/>
  <c r="G97" i="35"/>
  <c r="F97" i="35" s="1"/>
  <c r="B97" i="35"/>
  <c r="D97" i="35" s="1"/>
  <c r="Q96" i="35"/>
  <c r="P96" i="35" s="1"/>
  <c r="M96" i="35"/>
  <c r="L96" i="35"/>
  <c r="J96" i="35"/>
  <c r="I96" i="35" s="1"/>
  <c r="G96" i="35"/>
  <c r="F96" i="35" s="1"/>
  <c r="B96" i="35"/>
  <c r="Q95" i="35"/>
  <c r="P95" i="35" s="1"/>
  <c r="M95" i="35"/>
  <c r="L95" i="35"/>
  <c r="J95" i="35"/>
  <c r="I95" i="35" s="1"/>
  <c r="G95" i="35"/>
  <c r="F95" i="35" s="1"/>
  <c r="B95" i="35"/>
  <c r="Q94" i="35"/>
  <c r="P94" i="35"/>
  <c r="M94" i="35"/>
  <c r="L94" i="35"/>
  <c r="J94" i="35"/>
  <c r="I94" i="35"/>
  <c r="G94" i="35"/>
  <c r="F94" i="35" s="1"/>
  <c r="B94" i="35"/>
  <c r="D94" i="35" s="1"/>
  <c r="C94" i="35" s="1"/>
  <c r="Q93" i="35"/>
  <c r="P93" i="35" s="1"/>
  <c r="M93" i="35"/>
  <c r="L93" i="35"/>
  <c r="J93" i="35"/>
  <c r="I93" i="35" s="1"/>
  <c r="G93" i="35"/>
  <c r="F93" i="35" s="1"/>
  <c r="B93" i="35"/>
  <c r="D93" i="35" s="1"/>
  <c r="Q92" i="35"/>
  <c r="P92" i="35" s="1"/>
  <c r="M92" i="35"/>
  <c r="L92" i="35"/>
  <c r="J92" i="35"/>
  <c r="I92" i="35" s="1"/>
  <c r="G92" i="35"/>
  <c r="F92" i="35" s="1"/>
  <c r="B92" i="35"/>
  <c r="D92" i="35" s="1"/>
  <c r="Q91" i="35"/>
  <c r="P91" i="35" s="1"/>
  <c r="M91" i="35"/>
  <c r="L91" i="35"/>
  <c r="J91" i="35"/>
  <c r="I91" i="35" s="1"/>
  <c r="G91" i="35"/>
  <c r="F91" i="35" s="1"/>
  <c r="B91" i="35"/>
  <c r="Q90" i="35"/>
  <c r="P90" i="35" s="1"/>
  <c r="M90" i="35"/>
  <c r="L90" i="35"/>
  <c r="J90" i="35"/>
  <c r="I90" i="35" s="1"/>
  <c r="G90" i="35"/>
  <c r="F90" i="35" s="1"/>
  <c r="B90" i="35"/>
  <c r="D90" i="35" s="1"/>
  <c r="Q89" i="35"/>
  <c r="P89" i="35" s="1"/>
  <c r="M89" i="35"/>
  <c r="L89" i="35"/>
  <c r="J89" i="35"/>
  <c r="I89" i="35" s="1"/>
  <c r="G89" i="35"/>
  <c r="F89" i="35" s="1"/>
  <c r="B89" i="35"/>
  <c r="D89" i="35" s="1"/>
  <c r="Q88" i="35"/>
  <c r="P88" i="35" s="1"/>
  <c r="M88" i="35"/>
  <c r="L88" i="35"/>
  <c r="J88" i="35"/>
  <c r="I88" i="35" s="1"/>
  <c r="G88" i="35"/>
  <c r="F88" i="35" s="1"/>
  <c r="B88" i="35"/>
  <c r="Q87" i="35"/>
  <c r="M87" i="35"/>
  <c r="L87" i="35"/>
  <c r="J87" i="35"/>
  <c r="I87" i="35" s="1"/>
  <c r="G87" i="35"/>
  <c r="F87" i="35" s="1"/>
  <c r="B87" i="35"/>
  <c r="D87" i="35" s="1"/>
  <c r="AD86" i="35"/>
  <c r="Q86" i="35"/>
  <c r="P86" i="35" s="1"/>
  <c r="M86" i="35"/>
  <c r="L86" i="35"/>
  <c r="J86" i="35"/>
  <c r="I86" i="35" s="1"/>
  <c r="G86" i="35"/>
  <c r="F86" i="35" s="1"/>
  <c r="B86" i="35"/>
  <c r="D86" i="35" s="1"/>
  <c r="C86" i="35" s="1"/>
  <c r="Q85" i="35"/>
  <c r="P85" i="35" s="1"/>
  <c r="M85" i="35"/>
  <c r="L85" i="35"/>
  <c r="J85" i="35"/>
  <c r="I85" i="35" s="1"/>
  <c r="G85" i="35"/>
  <c r="F85" i="35" s="1"/>
  <c r="B85" i="35"/>
  <c r="D85" i="35" s="1"/>
  <c r="C85" i="35" s="1"/>
  <c r="Q84" i="35"/>
  <c r="P84" i="35" s="1"/>
  <c r="M84" i="35"/>
  <c r="L84" i="35"/>
  <c r="J84" i="35"/>
  <c r="I84" i="35" s="1"/>
  <c r="G84" i="35"/>
  <c r="F84" i="35" s="1"/>
  <c r="B84" i="35"/>
  <c r="D84" i="35" s="1"/>
  <c r="Q83" i="35"/>
  <c r="P83" i="35" s="1"/>
  <c r="M83" i="35"/>
  <c r="L83" i="35"/>
  <c r="J83" i="35"/>
  <c r="I83" i="35" s="1"/>
  <c r="G83" i="35"/>
  <c r="F83" i="35" s="1"/>
  <c r="B83" i="35"/>
  <c r="Q82" i="35"/>
  <c r="P82" i="35" s="1"/>
  <c r="M82" i="35"/>
  <c r="L82" i="35"/>
  <c r="J82" i="35"/>
  <c r="I82" i="35" s="1"/>
  <c r="G82" i="35"/>
  <c r="F82" i="35" s="1"/>
  <c r="B82" i="35"/>
  <c r="Q81" i="35"/>
  <c r="P81" i="35" s="1"/>
  <c r="M81" i="35"/>
  <c r="L81" i="35"/>
  <c r="J81" i="35"/>
  <c r="I81" i="35" s="1"/>
  <c r="G81" i="35"/>
  <c r="F81" i="35" s="1"/>
  <c r="B81" i="35"/>
  <c r="D81" i="35" s="1"/>
  <c r="C81" i="35" s="1"/>
  <c r="Q80" i="35"/>
  <c r="P80" i="35" s="1"/>
  <c r="M80" i="35"/>
  <c r="L80" i="35"/>
  <c r="J80" i="35"/>
  <c r="I80" i="35" s="1"/>
  <c r="G80" i="35"/>
  <c r="F80" i="35" s="1"/>
  <c r="B80" i="35"/>
  <c r="Q79" i="35"/>
  <c r="P79" i="35" s="1"/>
  <c r="M79" i="35"/>
  <c r="L79" i="35"/>
  <c r="J79" i="35"/>
  <c r="I79" i="35" s="1"/>
  <c r="G79" i="35"/>
  <c r="F79" i="35" s="1"/>
  <c r="B79" i="35"/>
  <c r="D79" i="35" s="1"/>
  <c r="C79" i="35" s="1"/>
  <c r="Q78" i="35"/>
  <c r="P78" i="35" s="1"/>
  <c r="M78" i="35"/>
  <c r="L78" i="35"/>
  <c r="J78" i="35"/>
  <c r="I78" i="35" s="1"/>
  <c r="G78" i="35"/>
  <c r="F78" i="35" s="1"/>
  <c r="B78" i="35"/>
  <c r="D78" i="35" s="1"/>
  <c r="C78" i="35" s="1"/>
  <c r="Q77" i="35"/>
  <c r="P77" i="35"/>
  <c r="M77" i="35"/>
  <c r="L77" i="35"/>
  <c r="J77" i="35"/>
  <c r="I77" i="35"/>
  <c r="G77" i="35"/>
  <c r="F77" i="35" s="1"/>
  <c r="B77" i="35"/>
  <c r="Q76" i="35"/>
  <c r="M76" i="35"/>
  <c r="L76" i="35"/>
  <c r="J76" i="35"/>
  <c r="I76" i="35" s="1"/>
  <c r="G76" i="35"/>
  <c r="F76" i="35" s="1"/>
  <c r="B76" i="35"/>
  <c r="Q75" i="35"/>
  <c r="P75" i="35" s="1"/>
  <c r="M75" i="35"/>
  <c r="L75" i="35"/>
  <c r="J75" i="35"/>
  <c r="I75" i="35" s="1"/>
  <c r="G75" i="35"/>
  <c r="F75" i="35" s="1"/>
  <c r="B75" i="35"/>
  <c r="D75" i="35" s="1"/>
  <c r="Q74" i="35"/>
  <c r="P74" i="35" s="1"/>
  <c r="M74" i="35"/>
  <c r="L74" i="35"/>
  <c r="J74" i="35"/>
  <c r="I74" i="35" s="1"/>
  <c r="G74" i="35"/>
  <c r="F74" i="35" s="1"/>
  <c r="B74" i="35"/>
  <c r="D74" i="35" s="1"/>
  <c r="C74" i="35" s="1"/>
  <c r="Q73" i="35"/>
  <c r="P73" i="35" s="1"/>
  <c r="M73" i="35"/>
  <c r="L73" i="35"/>
  <c r="J73" i="35"/>
  <c r="I73" i="35" s="1"/>
  <c r="G73" i="35"/>
  <c r="F73" i="35" s="1"/>
  <c r="B73" i="35"/>
  <c r="D73" i="35" s="1"/>
  <c r="Q72" i="35"/>
  <c r="P72" i="35" s="1"/>
  <c r="M72" i="35"/>
  <c r="L72" i="35"/>
  <c r="J72" i="35"/>
  <c r="I72" i="35" s="1"/>
  <c r="G72" i="35"/>
  <c r="F72" i="35" s="1"/>
  <c r="B72" i="35"/>
  <c r="D72" i="35" s="1"/>
  <c r="Q71" i="35"/>
  <c r="P71" i="35" s="1"/>
  <c r="M71" i="35"/>
  <c r="L71" i="35"/>
  <c r="J71" i="35"/>
  <c r="I71" i="35" s="1"/>
  <c r="G71" i="35"/>
  <c r="F71" i="35" s="1"/>
  <c r="B71" i="35"/>
  <c r="D71" i="35" s="1"/>
  <c r="Q70" i="35"/>
  <c r="P70" i="35" s="1"/>
  <c r="M70" i="35"/>
  <c r="L70" i="35"/>
  <c r="J70" i="35"/>
  <c r="I70" i="35" s="1"/>
  <c r="G70" i="35"/>
  <c r="F70" i="35" s="1"/>
  <c r="B70" i="35"/>
  <c r="Q69" i="35"/>
  <c r="P69" i="35" s="1"/>
  <c r="M69" i="35"/>
  <c r="L69" i="35"/>
  <c r="J69" i="35"/>
  <c r="I69" i="35" s="1"/>
  <c r="G69" i="35"/>
  <c r="F69" i="35" s="1"/>
  <c r="B69" i="35"/>
  <c r="D69" i="35" s="1"/>
  <c r="Q68" i="35"/>
  <c r="P68" i="35" s="1"/>
  <c r="M68" i="35"/>
  <c r="L68" i="35"/>
  <c r="J68" i="35"/>
  <c r="I68" i="35" s="1"/>
  <c r="G68" i="35"/>
  <c r="F68" i="35" s="1"/>
  <c r="B68" i="35"/>
  <c r="D68" i="35" s="1"/>
  <c r="Q67" i="35"/>
  <c r="P67" i="35" s="1"/>
  <c r="M67" i="35"/>
  <c r="L67" i="35"/>
  <c r="J67" i="35"/>
  <c r="I67" i="35" s="1"/>
  <c r="G67" i="35"/>
  <c r="F67" i="35" s="1"/>
  <c r="B67" i="35"/>
  <c r="Q66" i="35"/>
  <c r="P66" i="35" s="1"/>
  <c r="M66" i="35"/>
  <c r="L66" i="35"/>
  <c r="J66" i="35"/>
  <c r="I66" i="35" s="1"/>
  <c r="G66" i="35"/>
  <c r="F66" i="35" s="1"/>
  <c r="B66" i="35"/>
  <c r="D66" i="35" s="1"/>
  <c r="Q65" i="35"/>
  <c r="P65" i="35" s="1"/>
  <c r="M65" i="35"/>
  <c r="L65" i="35"/>
  <c r="J65" i="35"/>
  <c r="I65" i="35" s="1"/>
  <c r="G65" i="35"/>
  <c r="F65" i="35" s="1"/>
  <c r="B65" i="35"/>
  <c r="Q64" i="35"/>
  <c r="P64" i="35"/>
  <c r="M64" i="35"/>
  <c r="L64" i="35"/>
  <c r="J64" i="35"/>
  <c r="I64" i="35" s="1"/>
  <c r="G64" i="35"/>
  <c r="F64" i="35" s="1"/>
  <c r="B64" i="35"/>
  <c r="D64" i="35" s="1"/>
  <c r="Q63" i="35"/>
  <c r="P63" i="35"/>
  <c r="M63" i="35"/>
  <c r="L63" i="35"/>
  <c r="J63" i="35"/>
  <c r="I63" i="35" s="1"/>
  <c r="G63" i="35"/>
  <c r="F63" i="35" s="1"/>
  <c r="B63" i="35"/>
  <c r="D63" i="35" s="1"/>
  <c r="C63" i="35" s="1"/>
  <c r="Q62" i="35"/>
  <c r="P62" i="35" s="1"/>
  <c r="M62" i="35"/>
  <c r="L62" i="35"/>
  <c r="J62" i="35"/>
  <c r="I62" i="35" s="1"/>
  <c r="G62" i="35"/>
  <c r="F62" i="35" s="1"/>
  <c r="B62" i="35"/>
  <c r="Q61" i="35"/>
  <c r="P61" i="35" s="1"/>
  <c r="M61" i="35"/>
  <c r="L61" i="35"/>
  <c r="J61" i="35"/>
  <c r="I61" i="35" s="1"/>
  <c r="G61" i="35"/>
  <c r="F61" i="35" s="1"/>
  <c r="B61" i="35"/>
  <c r="D61" i="35" s="1"/>
  <c r="Q60" i="35"/>
  <c r="P60" i="35" s="1"/>
  <c r="M60" i="35"/>
  <c r="L60" i="35"/>
  <c r="J60" i="35"/>
  <c r="I60" i="35" s="1"/>
  <c r="G60" i="35"/>
  <c r="F60" i="35" s="1"/>
  <c r="B60" i="35"/>
  <c r="D60" i="35" s="1"/>
  <c r="Q56" i="35"/>
  <c r="P56" i="35" s="1"/>
  <c r="M56" i="35"/>
  <c r="L56" i="35"/>
  <c r="J56" i="35"/>
  <c r="I56" i="35" s="1"/>
  <c r="G56" i="35"/>
  <c r="F56" i="35" s="1"/>
  <c r="B56" i="35"/>
  <c r="D56" i="35" s="1"/>
  <c r="C56" i="35" s="1"/>
  <c r="Q50" i="35"/>
  <c r="M50" i="35"/>
  <c r="L50" i="35"/>
  <c r="J50" i="35"/>
  <c r="I50" i="35"/>
  <c r="G50" i="35"/>
  <c r="F50" i="35" s="1"/>
  <c r="B50" i="35"/>
  <c r="Q48" i="35"/>
  <c r="P48" i="35" s="1"/>
  <c r="M48" i="35"/>
  <c r="L48" i="35"/>
  <c r="J48" i="35"/>
  <c r="I48" i="35" s="1"/>
  <c r="G48" i="35"/>
  <c r="F48" i="35" s="1"/>
  <c r="B48" i="35"/>
  <c r="D48" i="35" s="1"/>
  <c r="Q47" i="35"/>
  <c r="P47" i="35" s="1"/>
  <c r="M47" i="35"/>
  <c r="L47" i="35"/>
  <c r="J47" i="35"/>
  <c r="I47" i="35" s="1"/>
  <c r="G47" i="35"/>
  <c r="F47" i="35" s="1"/>
  <c r="B47" i="35"/>
  <c r="D47" i="35" s="1"/>
  <c r="C47" i="35" s="1"/>
  <c r="Q46" i="35"/>
  <c r="P46" i="35" s="1"/>
  <c r="M46" i="35"/>
  <c r="L46" i="35"/>
  <c r="J46" i="35"/>
  <c r="I46" i="35" s="1"/>
  <c r="G46" i="35"/>
  <c r="F46" i="35" s="1"/>
  <c r="B46" i="35"/>
  <c r="D46" i="35" s="1"/>
  <c r="C46" i="35" s="1"/>
  <c r="Q45" i="35"/>
  <c r="P45" i="35" s="1"/>
  <c r="M45" i="35"/>
  <c r="L45" i="35"/>
  <c r="J45" i="35"/>
  <c r="I45" i="35" s="1"/>
  <c r="G45" i="35"/>
  <c r="F45" i="35" s="1"/>
  <c r="B45" i="35"/>
  <c r="Q44" i="35"/>
  <c r="P44" i="35" s="1"/>
  <c r="M44" i="35"/>
  <c r="L44" i="35"/>
  <c r="J44" i="35"/>
  <c r="I44" i="35" s="1"/>
  <c r="G44" i="35"/>
  <c r="F44" i="35" s="1"/>
  <c r="B44" i="35"/>
  <c r="D44" i="35" s="1"/>
  <c r="Q43" i="35"/>
  <c r="P43" i="35" s="1"/>
  <c r="M43" i="35"/>
  <c r="L43" i="35"/>
  <c r="J43" i="35"/>
  <c r="I43" i="35" s="1"/>
  <c r="G43" i="35"/>
  <c r="F43" i="35" s="1"/>
  <c r="B43" i="35"/>
  <c r="D43" i="35" s="1"/>
  <c r="Q42" i="35"/>
  <c r="P42" i="35" s="1"/>
  <c r="M42" i="35"/>
  <c r="L42" i="35"/>
  <c r="J42" i="35"/>
  <c r="I42" i="35" s="1"/>
  <c r="G42" i="35"/>
  <c r="F42" i="35" s="1"/>
  <c r="B42" i="35"/>
  <c r="D42" i="35" s="1"/>
  <c r="C42" i="35" s="1"/>
  <c r="Q41" i="35"/>
  <c r="P41" i="35" s="1"/>
  <c r="M41" i="35"/>
  <c r="L41" i="35"/>
  <c r="J41" i="35"/>
  <c r="I41" i="35" s="1"/>
  <c r="G41" i="35"/>
  <c r="F41" i="35" s="1"/>
  <c r="B41" i="35"/>
  <c r="D41" i="35" s="1"/>
  <c r="Q40" i="35"/>
  <c r="P40" i="35"/>
  <c r="M40" i="35"/>
  <c r="L40" i="35"/>
  <c r="J40" i="35"/>
  <c r="I40" i="35"/>
  <c r="G40" i="35"/>
  <c r="F40" i="35" s="1"/>
  <c r="B40" i="35"/>
  <c r="Q39" i="35"/>
  <c r="P39" i="35" s="1"/>
  <c r="M39" i="35"/>
  <c r="L39" i="35"/>
  <c r="J39" i="35"/>
  <c r="I39" i="35"/>
  <c r="G39" i="35"/>
  <c r="F39" i="35" s="1"/>
  <c r="B39" i="35"/>
  <c r="Q38" i="35"/>
  <c r="P38" i="35" s="1"/>
  <c r="M38" i="35"/>
  <c r="L38" i="35"/>
  <c r="J38" i="35"/>
  <c r="I38" i="35"/>
  <c r="G38" i="35"/>
  <c r="F38" i="35" s="1"/>
  <c r="B38" i="35"/>
  <c r="D38" i="35" s="1"/>
  <c r="Q37" i="35"/>
  <c r="P37" i="35" s="1"/>
  <c r="M37" i="35"/>
  <c r="L37" i="35"/>
  <c r="J37" i="35"/>
  <c r="I37" i="35"/>
  <c r="G37" i="35"/>
  <c r="F37" i="35" s="1"/>
  <c r="B37" i="35"/>
  <c r="Q36" i="35"/>
  <c r="P36" i="35" s="1"/>
  <c r="M36" i="35"/>
  <c r="L36" i="35"/>
  <c r="J36" i="35"/>
  <c r="I36" i="35"/>
  <c r="G36" i="35"/>
  <c r="F36" i="35" s="1"/>
  <c r="B36" i="35"/>
  <c r="Q35" i="35"/>
  <c r="P35" i="35"/>
  <c r="M35" i="35"/>
  <c r="L35" i="35"/>
  <c r="J35" i="35"/>
  <c r="I35" i="35"/>
  <c r="B35" i="35"/>
  <c r="Q34" i="35"/>
  <c r="P34" i="35" s="1"/>
  <c r="M34" i="35"/>
  <c r="L34" i="35"/>
  <c r="J34" i="35"/>
  <c r="I34" i="35"/>
  <c r="B34" i="35"/>
  <c r="D34" i="35" s="1"/>
  <c r="C34" i="35" s="1"/>
  <c r="Q33" i="35"/>
  <c r="P33" i="35" s="1"/>
  <c r="M33" i="35"/>
  <c r="L33" i="35"/>
  <c r="J33" i="35"/>
  <c r="I33" i="35"/>
  <c r="B33" i="35"/>
  <c r="D33" i="35" s="1"/>
  <c r="Q32" i="35"/>
  <c r="P32" i="35" s="1"/>
  <c r="M32" i="35"/>
  <c r="L32" i="35"/>
  <c r="J32" i="35"/>
  <c r="I32" i="35"/>
  <c r="B32" i="35"/>
  <c r="D32" i="35" s="1"/>
  <c r="Q31" i="35"/>
  <c r="P31" i="35" s="1"/>
  <c r="M31" i="35"/>
  <c r="L31" i="35"/>
  <c r="J31" i="35"/>
  <c r="I31" i="35"/>
  <c r="B31" i="35"/>
  <c r="D31" i="35" s="1"/>
  <c r="Q30" i="35"/>
  <c r="P30" i="35" s="1"/>
  <c r="M30" i="35"/>
  <c r="L30" i="35"/>
  <c r="J30" i="35"/>
  <c r="I30" i="35"/>
  <c r="G30" i="35"/>
  <c r="F30" i="35"/>
  <c r="B30" i="35"/>
  <c r="Q29" i="35"/>
  <c r="P29" i="35" s="1"/>
  <c r="M29" i="35"/>
  <c r="L29" i="35"/>
  <c r="J29" i="35"/>
  <c r="I29" i="35"/>
  <c r="B29" i="35"/>
  <c r="D29" i="35" s="1"/>
  <c r="C29" i="35" s="1"/>
  <c r="Q28" i="35"/>
  <c r="P28" i="35" s="1"/>
  <c r="M28" i="35"/>
  <c r="L28" i="35"/>
  <c r="J28" i="35"/>
  <c r="I28" i="35"/>
  <c r="B28" i="35"/>
  <c r="Q27" i="35"/>
  <c r="M27" i="35"/>
  <c r="L27" i="35"/>
  <c r="J27" i="35"/>
  <c r="I27" i="35"/>
  <c r="G27" i="35"/>
  <c r="F27" i="35"/>
  <c r="B27" i="35"/>
  <c r="D27" i="35" s="1"/>
  <c r="Q26" i="35"/>
  <c r="P26" i="35" s="1"/>
  <c r="M26" i="35"/>
  <c r="L26" i="35"/>
  <c r="J26" i="35"/>
  <c r="I26" i="35"/>
  <c r="G26" i="35"/>
  <c r="F26" i="35"/>
  <c r="B26" i="35"/>
  <c r="D26" i="35" s="1"/>
  <c r="Q25" i="35"/>
  <c r="P25" i="35" s="1"/>
  <c r="M25" i="35"/>
  <c r="L25" i="35"/>
  <c r="J25" i="35"/>
  <c r="I25" i="35"/>
  <c r="G25" i="35"/>
  <c r="F25" i="35"/>
  <c r="B25" i="35"/>
  <c r="D25" i="35" s="1"/>
  <c r="C25" i="35" s="1"/>
  <c r="Q24" i="35"/>
  <c r="P24" i="35" s="1"/>
  <c r="M24" i="35"/>
  <c r="L24" i="35"/>
  <c r="J24" i="35"/>
  <c r="I24" i="35"/>
  <c r="G24" i="35"/>
  <c r="F24" i="35"/>
  <c r="B24" i="35"/>
  <c r="D24" i="35" s="1"/>
  <c r="Q23" i="35"/>
  <c r="P23" i="35" s="1"/>
  <c r="M23" i="35"/>
  <c r="L23" i="35"/>
  <c r="J23" i="35"/>
  <c r="I23" i="35"/>
  <c r="B23" i="35"/>
  <c r="D23" i="35" s="1"/>
  <c r="C23" i="35" s="1"/>
  <c r="Q22" i="35"/>
  <c r="P22" i="35" s="1"/>
  <c r="M22" i="35"/>
  <c r="L22" i="35"/>
  <c r="J22" i="35"/>
  <c r="I22" i="35"/>
  <c r="B22" i="35"/>
  <c r="D22" i="35" s="1"/>
  <c r="C22" i="35" s="1"/>
  <c r="Q21" i="35"/>
  <c r="P21" i="35" s="1"/>
  <c r="M21" i="35"/>
  <c r="L21" i="35"/>
  <c r="J21" i="35"/>
  <c r="I21" i="35"/>
  <c r="G21" i="35"/>
  <c r="F21" i="35"/>
  <c r="B21" i="35"/>
  <c r="D21" i="35" s="1"/>
  <c r="C21" i="35" s="1"/>
  <c r="Q20" i="35"/>
  <c r="P20" i="35" s="1"/>
  <c r="M20" i="35"/>
  <c r="L20" i="35"/>
  <c r="J20" i="35"/>
  <c r="I20" i="35"/>
  <c r="B20" i="35"/>
  <c r="D20" i="35" s="1"/>
  <c r="Q19" i="35"/>
  <c r="P19" i="35" s="1"/>
  <c r="M19" i="35"/>
  <c r="L19" i="35"/>
  <c r="J19" i="35"/>
  <c r="I19" i="35"/>
  <c r="B19" i="35"/>
  <c r="D19" i="35" s="1"/>
  <c r="C19" i="35" s="1"/>
  <c r="Q18" i="35"/>
  <c r="M18" i="35"/>
  <c r="L18" i="35"/>
  <c r="J18" i="35"/>
  <c r="I18" i="35"/>
  <c r="G18" i="35"/>
  <c r="F18" i="35"/>
  <c r="B18" i="35"/>
  <c r="D18" i="35" s="1"/>
  <c r="C18" i="35" s="1"/>
  <c r="Q17" i="35"/>
  <c r="P17" i="35" s="1"/>
  <c r="M17" i="35"/>
  <c r="L17" i="35"/>
  <c r="J17" i="35"/>
  <c r="I17" i="35"/>
  <c r="G17" i="35"/>
  <c r="F17" i="35"/>
  <c r="B17" i="35"/>
  <c r="D17" i="35" s="1"/>
  <c r="Q16" i="35"/>
  <c r="P16" i="35" s="1"/>
  <c r="M16" i="35"/>
  <c r="L16" i="35"/>
  <c r="J16" i="35"/>
  <c r="I16" i="35"/>
  <c r="G16" i="35"/>
  <c r="F16" i="35"/>
  <c r="B16" i="35"/>
  <c r="D16" i="35" s="1"/>
  <c r="C16" i="35" s="1"/>
  <c r="Q15" i="35"/>
  <c r="P15" i="35" s="1"/>
  <c r="M15" i="35"/>
  <c r="L15" i="35"/>
  <c r="J15" i="35"/>
  <c r="I15" i="35"/>
  <c r="B15" i="35"/>
  <c r="D15" i="35" s="1"/>
  <c r="Q14" i="35"/>
  <c r="P14" i="35" s="1"/>
  <c r="M14" i="35"/>
  <c r="L14" i="35"/>
  <c r="J14" i="35"/>
  <c r="I14" i="35"/>
  <c r="B14" i="35"/>
  <c r="D14" i="35" s="1"/>
  <c r="C14" i="35" s="1"/>
  <c r="Q13" i="35"/>
  <c r="P13" i="35" s="1"/>
  <c r="M13" i="35"/>
  <c r="L13" i="35"/>
  <c r="J13" i="35"/>
  <c r="I13" i="35"/>
  <c r="B13" i="35"/>
  <c r="Q12" i="35"/>
  <c r="P12" i="35" s="1"/>
  <c r="M12" i="35"/>
  <c r="L12" i="35"/>
  <c r="J12" i="35"/>
  <c r="I12" i="35"/>
  <c r="B12" i="35"/>
  <c r="D12" i="35" s="1"/>
  <c r="C12" i="35" s="1"/>
  <c r="Q11" i="35"/>
  <c r="P11" i="35" s="1"/>
  <c r="M11" i="35"/>
  <c r="L11" i="35"/>
  <c r="J11" i="35"/>
  <c r="I11" i="35"/>
  <c r="B11" i="35"/>
  <c r="D11" i="35" s="1"/>
  <c r="C11" i="35" s="1"/>
  <c r="Q10" i="35"/>
  <c r="P10" i="35" s="1"/>
  <c r="M10" i="35"/>
  <c r="L10" i="35"/>
  <c r="J10" i="35"/>
  <c r="I10" i="35"/>
  <c r="B10" i="35"/>
  <c r="Q9" i="35"/>
  <c r="P9" i="35" s="1"/>
  <c r="M9" i="35"/>
  <c r="L9" i="35"/>
  <c r="J9" i="35"/>
  <c r="I9" i="35"/>
  <c r="B9" i="35"/>
  <c r="D9" i="35" s="1"/>
  <c r="Q8" i="35"/>
  <c r="P8" i="35" s="1"/>
  <c r="M8" i="35"/>
  <c r="L8" i="35"/>
  <c r="J8" i="35"/>
  <c r="I8" i="35"/>
  <c r="G8" i="35"/>
  <c r="F8" i="35"/>
  <c r="B8" i="35"/>
  <c r="D8" i="35" s="1"/>
  <c r="C8" i="35" s="1"/>
  <c r="Q7" i="35"/>
  <c r="P7" i="35" s="1"/>
  <c r="M7" i="35"/>
  <c r="L7" i="35"/>
  <c r="J7" i="35"/>
  <c r="I7" i="35"/>
  <c r="B7" i="35"/>
  <c r="D7" i="35" s="1"/>
  <c r="C7" i="35" s="1"/>
  <c r="Q6" i="35"/>
  <c r="M6" i="35"/>
  <c r="L6" i="35"/>
  <c r="J6" i="35"/>
  <c r="I6" i="35"/>
  <c r="G6" i="35"/>
  <c r="F6" i="35"/>
  <c r="B6" i="35"/>
  <c r="Q5" i="35"/>
  <c r="P5" i="35" s="1"/>
  <c r="M5" i="35"/>
  <c r="L5" i="35"/>
  <c r="J5" i="35"/>
  <c r="I5" i="35"/>
  <c r="G5" i="35"/>
  <c r="F5" i="35"/>
  <c r="B5" i="35"/>
  <c r="D5" i="35" s="1"/>
  <c r="Q4" i="35"/>
  <c r="P4" i="35" s="1"/>
  <c r="M4" i="35"/>
  <c r="L4" i="35"/>
  <c r="J4" i="35"/>
  <c r="I4" i="35"/>
  <c r="G4" i="35"/>
  <c r="F4" i="35"/>
  <c r="B4" i="35"/>
  <c r="D4" i="35" s="1"/>
  <c r="C4" i="35" s="1"/>
  <c r="Q3" i="35"/>
  <c r="P3" i="35" s="1"/>
  <c r="M3" i="35"/>
  <c r="L3" i="35"/>
  <c r="J3" i="35"/>
  <c r="I3" i="35"/>
  <c r="G3" i="35"/>
  <c r="F3" i="35"/>
  <c r="B3" i="35"/>
  <c r="Q2" i="35"/>
  <c r="P2" i="35" s="1"/>
  <c r="M2" i="35"/>
  <c r="L2" i="35"/>
  <c r="J2" i="35"/>
  <c r="I2" i="35"/>
  <c r="G2" i="35"/>
  <c r="F2" i="35"/>
  <c r="B2" i="35"/>
  <c r="D2" i="35" s="1"/>
  <c r="C17" i="35" l="1"/>
  <c r="C72" i="35"/>
  <c r="C48" i="35"/>
  <c r="C2" i="35"/>
  <c r="D37" i="35"/>
  <c r="C37" i="35" s="1"/>
  <c r="C92" i="35"/>
  <c r="C68" i="35"/>
  <c r="D82" i="35"/>
  <c r="C82" i="35" s="1"/>
  <c r="C15" i="35"/>
  <c r="C61" i="35"/>
  <c r="D67" i="35"/>
  <c r="C67" i="35" s="1"/>
  <c r="C71" i="35"/>
  <c r="C73" i="35"/>
  <c r="C75" i="35"/>
  <c r="C97" i="35"/>
  <c r="C20" i="35"/>
  <c r="C9" i="35"/>
  <c r="C87" i="35"/>
  <c r="C89" i="35"/>
  <c r="D28" i="35"/>
  <c r="C28" i="35" s="1"/>
  <c r="D40" i="35"/>
  <c r="C40" i="35" s="1"/>
  <c r="C5" i="35"/>
  <c r="D6" i="35"/>
  <c r="C6" i="35" s="1"/>
  <c r="C102" i="35"/>
  <c r="D77" i="35"/>
  <c r="C77" i="35" s="1"/>
  <c r="D95" i="35"/>
  <c r="C95" i="35" s="1"/>
  <c r="D30" i="35"/>
  <c r="C30" i="35" s="1"/>
  <c r="D36" i="35"/>
  <c r="C36" i="35" s="1"/>
  <c r="D39" i="35"/>
  <c r="C39" i="35" s="1"/>
  <c r="D101" i="35"/>
  <c r="C101" i="35" s="1"/>
  <c r="D70" i="35"/>
  <c r="C70" i="35" s="1"/>
  <c r="D88" i="35"/>
  <c r="C88" i="35" s="1"/>
  <c r="D3" i="35"/>
  <c r="C3" i="35" s="1"/>
  <c r="D50" i="35"/>
  <c r="C50" i="35" s="1"/>
  <c r="C60" i="35"/>
  <c r="C66" i="35"/>
  <c r="D10" i="35"/>
  <c r="C10" i="35" s="1"/>
  <c r="C32" i="35"/>
  <c r="C27" i="35"/>
  <c r="D96" i="35"/>
  <c r="C96" i="35" s="1"/>
  <c r="C90" i="35"/>
  <c r="C24" i="35"/>
  <c r="C43" i="35"/>
  <c r="D65" i="35"/>
  <c r="C65" i="35" s="1"/>
  <c r="D13" i="35"/>
  <c r="C13" i="35" s="1"/>
  <c r="C33" i="35"/>
  <c r="D76" i="35"/>
  <c r="C76" i="35" s="1"/>
  <c r="D35" i="35"/>
  <c r="C35" i="35" s="1"/>
  <c r="D45" i="35"/>
  <c r="C45" i="35" s="1"/>
  <c r="C69" i="35"/>
  <c r="C100" i="35"/>
  <c r="D62" i="35"/>
  <c r="C62" i="35" s="1"/>
  <c r="D80" i="35"/>
  <c r="C80" i="35" s="1"/>
  <c r="D91" i="35"/>
  <c r="C91" i="35" s="1"/>
  <c r="C93" i="35"/>
  <c r="D83" i="35"/>
  <c r="C83" i="35" s="1"/>
  <c r="C64" i="35"/>
  <c r="C84" i="35"/>
  <c r="C44" i="35"/>
  <c r="C99" i="35"/>
  <c r="C41" i="35"/>
  <c r="C26" i="35"/>
  <c r="C31" i="35"/>
  <c r="C38" i="35"/>
  <c r="Q482" i="33" l="1"/>
  <c r="P482" i="33" s="1"/>
  <c r="M482" i="33"/>
  <c r="L482" i="33" s="1"/>
  <c r="J482" i="33"/>
  <c r="I482" i="33"/>
  <c r="G482" i="33"/>
  <c r="F482" i="33" s="1"/>
  <c r="B482" i="33"/>
  <c r="Q946" i="33"/>
  <c r="M946" i="33"/>
  <c r="L946" i="33"/>
  <c r="J946" i="33"/>
  <c r="I946" i="33"/>
  <c r="G946" i="33"/>
  <c r="F946" i="33"/>
  <c r="B946" i="33"/>
  <c r="D946" i="33" s="1"/>
  <c r="Q945" i="33"/>
  <c r="P945" i="33" s="1"/>
  <c r="M945" i="33"/>
  <c r="L945" i="33" s="1"/>
  <c r="J945" i="33"/>
  <c r="I945" i="33"/>
  <c r="G945" i="33"/>
  <c r="F945" i="33"/>
  <c r="B945" i="33"/>
  <c r="D945" i="33" s="1"/>
  <c r="Q944" i="33"/>
  <c r="P944" i="33" s="1"/>
  <c r="M944" i="33"/>
  <c r="L944" i="33" s="1"/>
  <c r="J944" i="33"/>
  <c r="I944" i="33"/>
  <c r="G944" i="33"/>
  <c r="F944" i="33"/>
  <c r="B944" i="33"/>
  <c r="D944" i="33" s="1"/>
  <c r="C944" i="33" s="1"/>
  <c r="Q943" i="33"/>
  <c r="P943" i="33" s="1"/>
  <c r="M943" i="33"/>
  <c r="L943" i="33" s="1"/>
  <c r="J943" i="33"/>
  <c r="I943" i="33"/>
  <c r="G943" i="33"/>
  <c r="F943" i="33"/>
  <c r="B943" i="33"/>
  <c r="D943" i="33" s="1"/>
  <c r="Q942" i="33"/>
  <c r="P942" i="33" s="1"/>
  <c r="M942" i="33"/>
  <c r="L942" i="33" s="1"/>
  <c r="J942" i="33"/>
  <c r="I942" i="33"/>
  <c r="G942" i="33"/>
  <c r="F942" i="33"/>
  <c r="B942" i="33"/>
  <c r="D942" i="33" s="1"/>
  <c r="Q941" i="33"/>
  <c r="P941" i="33" s="1"/>
  <c r="M941" i="33"/>
  <c r="L941" i="33" s="1"/>
  <c r="J941" i="33"/>
  <c r="I941" i="33"/>
  <c r="G941" i="33"/>
  <c r="F941" i="33"/>
  <c r="B941" i="33"/>
  <c r="D941" i="33" s="1"/>
  <c r="Q940" i="33"/>
  <c r="P940" i="33" s="1"/>
  <c r="M940" i="33"/>
  <c r="L940" i="33" s="1"/>
  <c r="J940" i="33"/>
  <c r="I940" i="33"/>
  <c r="G940" i="33"/>
  <c r="F940" i="33"/>
  <c r="B940" i="33"/>
  <c r="Q939" i="33"/>
  <c r="P939" i="33" s="1"/>
  <c r="M939" i="33"/>
  <c r="L939" i="33" s="1"/>
  <c r="J939" i="33"/>
  <c r="I939" i="33"/>
  <c r="G939" i="33"/>
  <c r="F939" i="33"/>
  <c r="B939" i="33"/>
  <c r="D939" i="33" s="1"/>
  <c r="Q938" i="33"/>
  <c r="P938" i="33" s="1"/>
  <c r="M938" i="33"/>
  <c r="L938" i="33"/>
  <c r="J938" i="33"/>
  <c r="I938" i="33"/>
  <c r="G938" i="33"/>
  <c r="F938" i="33"/>
  <c r="B938" i="33"/>
  <c r="D938" i="33" s="1"/>
  <c r="C938" i="33" s="1"/>
  <c r="Q937" i="33"/>
  <c r="P937" i="33" s="1"/>
  <c r="M937" i="33"/>
  <c r="L937" i="33"/>
  <c r="J937" i="33"/>
  <c r="I937" i="33"/>
  <c r="G937" i="33"/>
  <c r="F937" i="33"/>
  <c r="B937" i="33"/>
  <c r="D937" i="33" s="1"/>
  <c r="Q936" i="33"/>
  <c r="P936" i="33" s="1"/>
  <c r="M936" i="33"/>
  <c r="L936" i="33"/>
  <c r="J936" i="33"/>
  <c r="I936" i="33"/>
  <c r="G936" i="33"/>
  <c r="F936" i="33"/>
  <c r="B936" i="33"/>
  <c r="D936" i="33" s="1"/>
  <c r="Q935" i="33"/>
  <c r="P935" i="33" s="1"/>
  <c r="M935" i="33"/>
  <c r="L935" i="33"/>
  <c r="J935" i="33"/>
  <c r="I935" i="33"/>
  <c r="G935" i="33"/>
  <c r="F935" i="33"/>
  <c r="B935" i="33"/>
  <c r="D935" i="33" s="1"/>
  <c r="C935" i="33" s="1"/>
  <c r="Q934" i="33"/>
  <c r="P934" i="33" s="1"/>
  <c r="M934" i="33"/>
  <c r="L934" i="33"/>
  <c r="J934" i="33"/>
  <c r="I934" i="33"/>
  <c r="G934" i="33"/>
  <c r="F934" i="33"/>
  <c r="B934" i="33"/>
  <c r="Q933" i="33"/>
  <c r="M933" i="33"/>
  <c r="L933" i="33"/>
  <c r="J933" i="33"/>
  <c r="I933" i="33"/>
  <c r="G933" i="33"/>
  <c r="F933" i="33"/>
  <c r="B933" i="33"/>
  <c r="Q932" i="33"/>
  <c r="P932" i="33" s="1"/>
  <c r="M932" i="33"/>
  <c r="L932" i="33" s="1"/>
  <c r="J932" i="33"/>
  <c r="I932" i="33"/>
  <c r="G932" i="33"/>
  <c r="F932" i="33"/>
  <c r="B932" i="33"/>
  <c r="D932" i="33" s="1"/>
  <c r="Q931" i="33"/>
  <c r="P931" i="33" s="1"/>
  <c r="M931" i="33"/>
  <c r="L931" i="33" s="1"/>
  <c r="J931" i="33"/>
  <c r="I931" i="33"/>
  <c r="G931" i="33"/>
  <c r="F931" i="33"/>
  <c r="B931" i="33"/>
  <c r="Q930" i="33"/>
  <c r="P930" i="33" s="1"/>
  <c r="M930" i="33"/>
  <c r="L930" i="33" s="1"/>
  <c r="J930" i="33"/>
  <c r="I930" i="33"/>
  <c r="G930" i="33"/>
  <c r="F930" i="33"/>
  <c r="B930" i="33"/>
  <c r="Q929" i="33"/>
  <c r="P929" i="33" s="1"/>
  <c r="M929" i="33"/>
  <c r="L929" i="33" s="1"/>
  <c r="J929" i="33"/>
  <c r="I929" i="33"/>
  <c r="G929" i="33"/>
  <c r="F929" i="33"/>
  <c r="B929" i="33"/>
  <c r="Q928" i="33"/>
  <c r="P928" i="33" s="1"/>
  <c r="M928" i="33"/>
  <c r="L928" i="33" s="1"/>
  <c r="J928" i="33"/>
  <c r="I928" i="33"/>
  <c r="G928" i="33"/>
  <c r="F928" i="33"/>
  <c r="B928" i="33"/>
  <c r="D928" i="33" s="1"/>
  <c r="Q927" i="33"/>
  <c r="P927" i="33" s="1"/>
  <c r="M927" i="33"/>
  <c r="L927" i="33" s="1"/>
  <c r="J927" i="33"/>
  <c r="I927" i="33"/>
  <c r="G927" i="33"/>
  <c r="F927" i="33"/>
  <c r="B927" i="33"/>
  <c r="D927" i="33" s="1"/>
  <c r="Q926" i="33"/>
  <c r="P926" i="33" s="1"/>
  <c r="M926" i="33"/>
  <c r="L926" i="33" s="1"/>
  <c r="J926" i="33"/>
  <c r="I926" i="33"/>
  <c r="G926" i="33"/>
  <c r="F926" i="33"/>
  <c r="B926" i="33"/>
  <c r="D926" i="33" s="1"/>
  <c r="Q925" i="33"/>
  <c r="P925" i="33" s="1"/>
  <c r="M925" i="33"/>
  <c r="L925" i="33" s="1"/>
  <c r="J925" i="33"/>
  <c r="I925" i="33"/>
  <c r="G925" i="33"/>
  <c r="F925" i="33"/>
  <c r="B925" i="33"/>
  <c r="Q924" i="33"/>
  <c r="P924" i="33" s="1"/>
  <c r="M924" i="33"/>
  <c r="L924" i="33" s="1"/>
  <c r="J924" i="33"/>
  <c r="I924" i="33"/>
  <c r="G924" i="33"/>
  <c r="F924" i="33"/>
  <c r="B924" i="33"/>
  <c r="Q923" i="33"/>
  <c r="P923" i="33" s="1"/>
  <c r="M923" i="33"/>
  <c r="L923" i="33" s="1"/>
  <c r="J923" i="33"/>
  <c r="I923" i="33"/>
  <c r="G923" i="33"/>
  <c r="F923" i="33"/>
  <c r="B923" i="33"/>
  <c r="Q922" i="33"/>
  <c r="P922" i="33" s="1"/>
  <c r="M922" i="33"/>
  <c r="L922" i="33"/>
  <c r="J922" i="33"/>
  <c r="I922" i="33"/>
  <c r="G922" i="33"/>
  <c r="F922" i="33"/>
  <c r="B922" i="33"/>
  <c r="D922" i="33" s="1"/>
  <c r="Q921" i="33"/>
  <c r="P921" i="33" s="1"/>
  <c r="M921" i="33"/>
  <c r="L921" i="33"/>
  <c r="J921" i="33"/>
  <c r="I921" i="33"/>
  <c r="G921" i="33"/>
  <c r="F921" i="33"/>
  <c r="B921" i="33"/>
  <c r="D921" i="33" s="1"/>
  <c r="Q920" i="33"/>
  <c r="P920" i="33" s="1"/>
  <c r="M920" i="33"/>
  <c r="L920" i="33"/>
  <c r="J920" i="33"/>
  <c r="I920" i="33"/>
  <c r="G920" i="33"/>
  <c r="F920" i="33"/>
  <c r="B920" i="33"/>
  <c r="Q919" i="33"/>
  <c r="P919" i="33" s="1"/>
  <c r="M919" i="33"/>
  <c r="L919" i="33"/>
  <c r="J919" i="33"/>
  <c r="I919" i="33"/>
  <c r="G919" i="33"/>
  <c r="F919" i="33"/>
  <c r="B919" i="33"/>
  <c r="D919" i="33" s="1"/>
  <c r="C919" i="33" s="1"/>
  <c r="Q918" i="33"/>
  <c r="P918" i="33" s="1"/>
  <c r="M918" i="33"/>
  <c r="L918" i="33"/>
  <c r="J918" i="33"/>
  <c r="I918" i="33"/>
  <c r="G918" i="33"/>
  <c r="F918" i="33"/>
  <c r="B918" i="33"/>
  <c r="Q903" i="33"/>
  <c r="M903" i="33"/>
  <c r="L903" i="33"/>
  <c r="J903" i="33"/>
  <c r="I903" i="33"/>
  <c r="G903" i="33"/>
  <c r="F903" i="33"/>
  <c r="Q902" i="33"/>
  <c r="P902" i="33" s="1"/>
  <c r="M902" i="33"/>
  <c r="L902" i="33" s="1"/>
  <c r="J902" i="33"/>
  <c r="I902" i="33"/>
  <c r="G902" i="33"/>
  <c r="F902" i="33"/>
  <c r="Q901" i="33"/>
  <c r="P901" i="33" s="1"/>
  <c r="M901" i="33"/>
  <c r="L901" i="33" s="1"/>
  <c r="J901" i="33"/>
  <c r="I901" i="33"/>
  <c r="G901" i="33"/>
  <c r="F901" i="33"/>
  <c r="Q900" i="33"/>
  <c r="P900" i="33" s="1"/>
  <c r="M900" i="33"/>
  <c r="L900" i="33" s="1"/>
  <c r="J900" i="33"/>
  <c r="I900" i="33"/>
  <c r="G900" i="33"/>
  <c r="F900" i="33"/>
  <c r="Q899" i="33"/>
  <c r="P899" i="33" s="1"/>
  <c r="M899" i="33"/>
  <c r="L899" i="33" s="1"/>
  <c r="J899" i="33"/>
  <c r="I899" i="33"/>
  <c r="G899" i="33"/>
  <c r="F899" i="33"/>
  <c r="Q898" i="33"/>
  <c r="P898" i="33" s="1"/>
  <c r="M898" i="33"/>
  <c r="L898" i="33" s="1"/>
  <c r="J898" i="33"/>
  <c r="I898" i="33"/>
  <c r="G898" i="33"/>
  <c r="F898" i="33"/>
  <c r="Q897" i="33"/>
  <c r="P897" i="33" s="1"/>
  <c r="M897" i="33"/>
  <c r="L897" i="33" s="1"/>
  <c r="J897" i="33"/>
  <c r="I897" i="33"/>
  <c r="G897" i="33"/>
  <c r="F897" i="33"/>
  <c r="Q896" i="33"/>
  <c r="P896" i="33" s="1"/>
  <c r="M896" i="33"/>
  <c r="L896" i="33" s="1"/>
  <c r="J896" i="33"/>
  <c r="I896" i="33"/>
  <c r="G896" i="33"/>
  <c r="F896" i="33"/>
  <c r="Q895" i="33"/>
  <c r="P895" i="33" s="1"/>
  <c r="M895" i="33"/>
  <c r="L895" i="33" s="1"/>
  <c r="J895" i="33"/>
  <c r="I895" i="33"/>
  <c r="G895" i="33"/>
  <c r="F895" i="33"/>
  <c r="Q894" i="33"/>
  <c r="P894" i="33" s="1"/>
  <c r="M894" i="33"/>
  <c r="L894" i="33" s="1"/>
  <c r="J894" i="33"/>
  <c r="I894" i="33"/>
  <c r="G894" i="33"/>
  <c r="F894" i="33"/>
  <c r="B894" i="33"/>
  <c r="D894" i="33" s="1"/>
  <c r="Q893" i="33"/>
  <c r="P893" i="33" s="1"/>
  <c r="M893" i="33"/>
  <c r="L893" i="33" s="1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 s="1"/>
  <c r="M891" i="33"/>
  <c r="L891" i="33"/>
  <c r="J891" i="33"/>
  <c r="I891" i="33"/>
  <c r="G891" i="33"/>
  <c r="F891" i="33"/>
  <c r="Q890" i="33"/>
  <c r="P890" i="33" s="1"/>
  <c r="M890" i="33"/>
  <c r="L890" i="33"/>
  <c r="J890" i="33"/>
  <c r="I890" i="33"/>
  <c r="G890" i="33"/>
  <c r="F890" i="33"/>
  <c r="Q889" i="33"/>
  <c r="P889" i="33" s="1"/>
  <c r="M889" i="33"/>
  <c r="L889" i="33"/>
  <c r="J889" i="33"/>
  <c r="I889" i="33"/>
  <c r="G889" i="33"/>
  <c r="F889" i="33"/>
  <c r="Q982" i="33"/>
  <c r="P982" i="33" s="1"/>
  <c r="M982" i="33"/>
  <c r="L982" i="33" s="1"/>
  <c r="J982" i="33"/>
  <c r="I982" i="33" s="1"/>
  <c r="G982" i="33"/>
  <c r="F982" i="33"/>
  <c r="B982" i="33"/>
  <c r="Q973" i="33"/>
  <c r="P973" i="33" s="1"/>
  <c r="M973" i="33"/>
  <c r="L973" i="33" s="1"/>
  <c r="J973" i="33"/>
  <c r="I973" i="33" s="1"/>
  <c r="G973" i="33"/>
  <c r="F973" i="33"/>
  <c r="B973" i="33"/>
  <c r="Q972" i="33"/>
  <c r="P972" i="33" s="1"/>
  <c r="M972" i="33"/>
  <c r="L972" i="33" s="1"/>
  <c r="J972" i="33"/>
  <c r="I972" i="33" s="1"/>
  <c r="G972" i="33"/>
  <c r="F972" i="33"/>
  <c r="B972" i="33"/>
  <c r="D972" i="33" s="1"/>
  <c r="Q967" i="33"/>
  <c r="P967" i="33" s="1"/>
  <c r="M967" i="33"/>
  <c r="L967" i="33"/>
  <c r="J967" i="33"/>
  <c r="I967" i="33"/>
  <c r="G967" i="33"/>
  <c r="F967" i="33"/>
  <c r="B967" i="33"/>
  <c r="D967" i="33" s="1"/>
  <c r="Q966" i="33"/>
  <c r="P966" i="33" s="1"/>
  <c r="M966" i="33"/>
  <c r="L966" i="33"/>
  <c r="J966" i="33"/>
  <c r="I966" i="33"/>
  <c r="G966" i="33"/>
  <c r="F966" i="33"/>
  <c r="B966" i="33"/>
  <c r="D966" i="33" s="1"/>
  <c r="Q965" i="33"/>
  <c r="P965" i="33" s="1"/>
  <c r="M965" i="33"/>
  <c r="L965" i="33"/>
  <c r="J965" i="33"/>
  <c r="I965" i="33"/>
  <c r="G965" i="33"/>
  <c r="F965" i="33"/>
  <c r="B965" i="33"/>
  <c r="Q981" i="33"/>
  <c r="P981" i="33" s="1"/>
  <c r="M981" i="33"/>
  <c r="L981" i="33" s="1"/>
  <c r="J981" i="33"/>
  <c r="I981" i="33" s="1"/>
  <c r="G981" i="33"/>
  <c r="F981" i="33"/>
  <c r="B981" i="33"/>
  <c r="D981" i="33" s="1"/>
  <c r="Q980" i="33"/>
  <c r="P980" i="33" s="1"/>
  <c r="M980" i="33"/>
  <c r="L980" i="33" s="1"/>
  <c r="J980" i="33"/>
  <c r="I980" i="33" s="1"/>
  <c r="G980" i="33"/>
  <c r="F980" i="33"/>
  <c r="B980" i="33"/>
  <c r="Q979" i="33"/>
  <c r="P979" i="33" s="1"/>
  <c r="M979" i="33"/>
  <c r="L979" i="33" s="1"/>
  <c r="J979" i="33"/>
  <c r="I979" i="33" s="1"/>
  <c r="G979" i="33"/>
  <c r="F979" i="33"/>
  <c r="B979" i="33"/>
  <c r="Q978" i="33"/>
  <c r="P978" i="33" s="1"/>
  <c r="M978" i="33"/>
  <c r="L978" i="33" s="1"/>
  <c r="J978" i="33"/>
  <c r="I978" i="33" s="1"/>
  <c r="G978" i="33"/>
  <c r="F978" i="33"/>
  <c r="B978" i="33"/>
  <c r="D978" i="33" s="1"/>
  <c r="Q977" i="33"/>
  <c r="P977" i="33" s="1"/>
  <c r="M977" i="33"/>
  <c r="L977" i="33" s="1"/>
  <c r="J977" i="33"/>
  <c r="I977" i="33" s="1"/>
  <c r="G977" i="33"/>
  <c r="F977" i="33"/>
  <c r="B977" i="33"/>
  <c r="Q976" i="33"/>
  <c r="P976" i="33" s="1"/>
  <c r="M976" i="33"/>
  <c r="L976" i="33" s="1"/>
  <c r="J976" i="33"/>
  <c r="I976" i="33" s="1"/>
  <c r="G976" i="33"/>
  <c r="F976" i="33"/>
  <c r="B976" i="33"/>
  <c r="D976" i="33" s="1"/>
  <c r="Q975" i="33"/>
  <c r="P975" i="33" s="1"/>
  <c r="M975" i="33"/>
  <c r="L975" i="33" s="1"/>
  <c r="J975" i="33"/>
  <c r="I975" i="33" s="1"/>
  <c r="G975" i="33"/>
  <c r="F975" i="33"/>
  <c r="B975" i="33"/>
  <c r="D975" i="33" s="1"/>
  <c r="Q974" i="33"/>
  <c r="P974" i="33" s="1"/>
  <c r="M974" i="33"/>
  <c r="L974" i="33" s="1"/>
  <c r="J974" i="33"/>
  <c r="I974" i="33" s="1"/>
  <c r="G974" i="33"/>
  <c r="F974" i="33"/>
  <c r="B974" i="33"/>
  <c r="D974" i="33" s="1"/>
  <c r="C974" i="33" s="1"/>
  <c r="Q971" i="33"/>
  <c r="P971" i="33" s="1"/>
  <c r="M971" i="33"/>
  <c r="L971" i="33" s="1"/>
  <c r="J971" i="33"/>
  <c r="I971" i="33" s="1"/>
  <c r="G971" i="33"/>
  <c r="F971" i="33"/>
  <c r="B971" i="33"/>
  <c r="Q970" i="33"/>
  <c r="P970" i="33" s="1"/>
  <c r="M970" i="33"/>
  <c r="L970" i="33" s="1"/>
  <c r="J970" i="33"/>
  <c r="I970" i="33" s="1"/>
  <c r="G970" i="33"/>
  <c r="F970" i="33"/>
  <c r="B970" i="33"/>
  <c r="Q969" i="33"/>
  <c r="P969" i="33" s="1"/>
  <c r="M969" i="33"/>
  <c r="L969" i="33"/>
  <c r="J969" i="33"/>
  <c r="I969" i="33"/>
  <c r="G969" i="33"/>
  <c r="F969" i="33"/>
  <c r="B969" i="33"/>
  <c r="D969" i="33" s="1"/>
  <c r="Q968" i="33"/>
  <c r="P968" i="33" s="1"/>
  <c r="M968" i="33"/>
  <c r="L968" i="33"/>
  <c r="J968" i="33"/>
  <c r="I968" i="33"/>
  <c r="G968" i="33"/>
  <c r="F968" i="33"/>
  <c r="B968" i="33"/>
  <c r="D968" i="33" s="1"/>
  <c r="C968" i="33" s="1"/>
  <c r="Q964" i="33"/>
  <c r="P964" i="33" s="1"/>
  <c r="M964" i="33"/>
  <c r="L964" i="33"/>
  <c r="J964" i="33"/>
  <c r="I964" i="33"/>
  <c r="G964" i="33"/>
  <c r="F964" i="33"/>
  <c r="B964" i="33"/>
  <c r="D964" i="33" s="1"/>
  <c r="C964" i="33" s="1"/>
  <c r="Q963" i="33"/>
  <c r="P963" i="33" s="1"/>
  <c r="M963" i="33"/>
  <c r="L963" i="33"/>
  <c r="J963" i="33"/>
  <c r="I963" i="33"/>
  <c r="G963" i="33"/>
  <c r="F963" i="33"/>
  <c r="B963" i="33"/>
  <c r="Q962" i="33"/>
  <c r="P962" i="33" s="1"/>
  <c r="M962" i="33"/>
  <c r="L962" i="33"/>
  <c r="J962" i="33"/>
  <c r="I962" i="33"/>
  <c r="G962" i="33"/>
  <c r="F962" i="33"/>
  <c r="B962" i="33"/>
  <c r="D962" i="33" s="1"/>
  <c r="Q959" i="33"/>
  <c r="P959" i="33" s="1"/>
  <c r="M959" i="33"/>
  <c r="L959" i="33" s="1"/>
  <c r="J959" i="33"/>
  <c r="I959" i="33" s="1"/>
  <c r="G959" i="33"/>
  <c r="F959" i="33"/>
  <c r="B959" i="33"/>
  <c r="D959" i="33" s="1"/>
  <c r="Q958" i="33"/>
  <c r="P958" i="33" s="1"/>
  <c r="M958" i="33"/>
  <c r="L958" i="33" s="1"/>
  <c r="J958" i="33"/>
  <c r="I958" i="33" s="1"/>
  <c r="G958" i="33"/>
  <c r="F958" i="33"/>
  <c r="B958" i="33"/>
  <c r="D958" i="33" s="1"/>
  <c r="Q961" i="33"/>
  <c r="M961" i="33"/>
  <c r="L961" i="33"/>
  <c r="J961" i="33"/>
  <c r="I961" i="33"/>
  <c r="G961" i="33"/>
  <c r="F961" i="33"/>
  <c r="B961" i="33"/>
  <c r="D961" i="33" s="1"/>
  <c r="Q960" i="33"/>
  <c r="P960" i="33" s="1"/>
  <c r="M960" i="33"/>
  <c r="L960" i="33" s="1"/>
  <c r="J960" i="33"/>
  <c r="I960" i="33" s="1"/>
  <c r="G960" i="33"/>
  <c r="F960" i="33"/>
  <c r="B960" i="33"/>
  <c r="D960" i="33" s="1"/>
  <c r="Q957" i="33"/>
  <c r="P957" i="33" s="1"/>
  <c r="M957" i="33"/>
  <c r="L957" i="33" s="1"/>
  <c r="J957" i="33"/>
  <c r="I957" i="33" s="1"/>
  <c r="G957" i="33"/>
  <c r="F957" i="33"/>
  <c r="B957" i="33"/>
  <c r="D957" i="33" s="1"/>
  <c r="Q956" i="33"/>
  <c r="P956" i="33" s="1"/>
  <c r="M956" i="33"/>
  <c r="L956" i="33" s="1"/>
  <c r="J956" i="33"/>
  <c r="I956" i="33" s="1"/>
  <c r="G956" i="33"/>
  <c r="F956" i="33"/>
  <c r="B956" i="33"/>
  <c r="D956" i="33" s="1"/>
  <c r="C956" i="33" s="1"/>
  <c r="Q955" i="33"/>
  <c r="P955" i="33" s="1"/>
  <c r="M955" i="33"/>
  <c r="L955" i="33" s="1"/>
  <c r="J955" i="33"/>
  <c r="I955" i="33" s="1"/>
  <c r="G955" i="33"/>
  <c r="F955" i="33"/>
  <c r="B955" i="33"/>
  <c r="Q954" i="33"/>
  <c r="P954" i="33" s="1"/>
  <c r="M954" i="33"/>
  <c r="L954" i="33" s="1"/>
  <c r="J954" i="33"/>
  <c r="I954" i="33" s="1"/>
  <c r="G954" i="33"/>
  <c r="F954" i="33"/>
  <c r="B954" i="33"/>
  <c r="Q953" i="33"/>
  <c r="P953" i="33" s="1"/>
  <c r="M953" i="33"/>
  <c r="L953" i="33" s="1"/>
  <c r="J953" i="33"/>
  <c r="I953" i="33" s="1"/>
  <c r="G953" i="33"/>
  <c r="F953" i="33"/>
  <c r="B953" i="33"/>
  <c r="D953" i="33" s="1"/>
  <c r="Q952" i="33"/>
  <c r="P952" i="33" s="1"/>
  <c r="M952" i="33"/>
  <c r="L952" i="33" s="1"/>
  <c r="J952" i="33"/>
  <c r="I952" i="33" s="1"/>
  <c r="G952" i="33"/>
  <c r="F952" i="33"/>
  <c r="B952" i="33"/>
  <c r="D952" i="33" s="1"/>
  <c r="Q949" i="33"/>
  <c r="P949" i="33" s="1"/>
  <c r="M949" i="33"/>
  <c r="L949" i="33"/>
  <c r="J949" i="33"/>
  <c r="I949" i="33"/>
  <c r="G949" i="33"/>
  <c r="F949" i="33"/>
  <c r="B949" i="33"/>
  <c r="D949" i="33" s="1"/>
  <c r="Q951" i="33"/>
  <c r="P951" i="33" s="1"/>
  <c r="M951" i="33"/>
  <c r="L951" i="33"/>
  <c r="J951" i="33"/>
  <c r="I951" i="33"/>
  <c r="G951" i="33"/>
  <c r="F951" i="33"/>
  <c r="B951" i="33"/>
  <c r="D951" i="33" s="1"/>
  <c r="Q950" i="33"/>
  <c r="P950" i="33" s="1"/>
  <c r="M950" i="33"/>
  <c r="L950" i="33"/>
  <c r="J950" i="33"/>
  <c r="I950" i="33"/>
  <c r="G950" i="33"/>
  <c r="F950" i="33"/>
  <c r="B950" i="33"/>
  <c r="D950" i="33" s="1"/>
  <c r="Q948" i="33"/>
  <c r="P948" i="33" s="1"/>
  <c r="M948" i="33"/>
  <c r="L948" i="33"/>
  <c r="J948" i="33"/>
  <c r="I948" i="33"/>
  <c r="G948" i="33"/>
  <c r="F948" i="33"/>
  <c r="B948" i="33"/>
  <c r="D948" i="33" s="1"/>
  <c r="Q947" i="33"/>
  <c r="P947" i="33" s="1"/>
  <c r="M947" i="33"/>
  <c r="L947" i="33"/>
  <c r="J947" i="33"/>
  <c r="I947" i="33"/>
  <c r="G947" i="33"/>
  <c r="F947" i="33"/>
  <c r="B947" i="33"/>
  <c r="D947" i="33" s="1"/>
  <c r="Q917" i="33"/>
  <c r="M917" i="33"/>
  <c r="L917" i="33"/>
  <c r="J917" i="33"/>
  <c r="I917" i="33"/>
  <c r="G917" i="33"/>
  <c r="F917" i="33"/>
  <c r="B917" i="33"/>
  <c r="Q916" i="33"/>
  <c r="P916" i="33" s="1"/>
  <c r="M916" i="33"/>
  <c r="L916" i="33" s="1"/>
  <c r="J916" i="33"/>
  <c r="I916" i="33" s="1"/>
  <c r="G916" i="33"/>
  <c r="F916" i="33"/>
  <c r="Q915" i="33"/>
  <c r="P915" i="33" s="1"/>
  <c r="M915" i="33"/>
  <c r="L915" i="33" s="1"/>
  <c r="J915" i="33"/>
  <c r="I915" i="33" s="1"/>
  <c r="G915" i="33"/>
  <c r="F915" i="33"/>
  <c r="Q914" i="33"/>
  <c r="P914" i="33" s="1"/>
  <c r="M914" i="33"/>
  <c r="L914" i="33" s="1"/>
  <c r="J914" i="33"/>
  <c r="I914" i="33" s="1"/>
  <c r="G914" i="33"/>
  <c r="F914" i="33"/>
  <c r="Q913" i="33"/>
  <c r="P913" i="33" s="1"/>
  <c r="M913" i="33"/>
  <c r="L913" i="33" s="1"/>
  <c r="J913" i="33"/>
  <c r="I913" i="33" s="1"/>
  <c r="G913" i="33"/>
  <c r="F913" i="33"/>
  <c r="Q912" i="33"/>
  <c r="P912" i="33" s="1"/>
  <c r="M912" i="33"/>
  <c r="L912" i="33" s="1"/>
  <c r="J912" i="33"/>
  <c r="I912" i="33" s="1"/>
  <c r="G912" i="33"/>
  <c r="F912" i="33"/>
  <c r="Q911" i="33"/>
  <c r="P911" i="33" s="1"/>
  <c r="M911" i="33"/>
  <c r="L911" i="33" s="1"/>
  <c r="J911" i="33"/>
  <c r="I911" i="33" s="1"/>
  <c r="G911" i="33"/>
  <c r="F911" i="33"/>
  <c r="Q910" i="33"/>
  <c r="P910" i="33" s="1"/>
  <c r="M910" i="33"/>
  <c r="L910" i="33" s="1"/>
  <c r="J910" i="33"/>
  <c r="I910" i="33" s="1"/>
  <c r="G910" i="33"/>
  <c r="F910" i="33"/>
  <c r="Q909" i="33"/>
  <c r="P909" i="33" s="1"/>
  <c r="M909" i="33"/>
  <c r="L909" i="33" s="1"/>
  <c r="J909" i="33"/>
  <c r="I909" i="33" s="1"/>
  <c r="G909" i="33"/>
  <c r="F909" i="33"/>
  <c r="Q908" i="33"/>
  <c r="P908" i="33" s="1"/>
  <c r="M908" i="33"/>
  <c r="L908" i="33" s="1"/>
  <c r="J908" i="33"/>
  <c r="I908" i="33" s="1"/>
  <c r="G908" i="33"/>
  <c r="F908" i="33"/>
  <c r="B908" i="33"/>
  <c r="D908" i="33" s="1"/>
  <c r="Q907" i="33"/>
  <c r="P907" i="33" s="1"/>
  <c r="M907" i="33"/>
  <c r="L907" i="33"/>
  <c r="J907" i="33"/>
  <c r="I907" i="33"/>
  <c r="G907" i="33"/>
  <c r="F907" i="33"/>
  <c r="Q906" i="33"/>
  <c r="P906" i="33" s="1"/>
  <c r="M906" i="33"/>
  <c r="L906" i="33"/>
  <c r="J906" i="33"/>
  <c r="I906" i="33"/>
  <c r="G906" i="33"/>
  <c r="F906" i="33"/>
  <c r="Q905" i="33"/>
  <c r="P905" i="33" s="1"/>
  <c r="M905" i="33"/>
  <c r="L905" i="33"/>
  <c r="J905" i="33"/>
  <c r="I905" i="33"/>
  <c r="G905" i="33"/>
  <c r="F905" i="33"/>
  <c r="Q904" i="33"/>
  <c r="P904" i="33" s="1"/>
  <c r="M904" i="33"/>
  <c r="L904" i="33"/>
  <c r="J904" i="33"/>
  <c r="I904" i="33"/>
  <c r="G904" i="33"/>
  <c r="F904" i="33"/>
  <c r="B904" i="33"/>
  <c r="D904" i="33" s="1"/>
  <c r="B914" i="33"/>
  <c r="D914" i="33" s="1"/>
  <c r="D482" i="33" l="1"/>
  <c r="C482" i="33" s="1"/>
  <c r="C928" i="33"/>
  <c r="D925" i="33"/>
  <c r="C925" i="33" s="1"/>
  <c r="C941" i="33"/>
  <c r="D940" i="33"/>
  <c r="C940" i="33" s="1"/>
  <c r="C943" i="33"/>
  <c r="C939" i="33"/>
  <c r="C942" i="33"/>
  <c r="D934" i="33"/>
  <c r="C934" i="33" s="1"/>
  <c r="C937" i="33"/>
  <c r="C946" i="33"/>
  <c r="C936" i="33"/>
  <c r="C945" i="33"/>
  <c r="D931" i="33"/>
  <c r="C931" i="33" s="1"/>
  <c r="D923" i="33"/>
  <c r="C923" i="33" s="1"/>
  <c r="C926" i="33"/>
  <c r="D929" i="33"/>
  <c r="C929" i="33" s="1"/>
  <c r="C932" i="33"/>
  <c r="C921" i="33"/>
  <c r="D930" i="33"/>
  <c r="C930" i="33" s="1"/>
  <c r="D933" i="33"/>
  <c r="C933" i="33" s="1"/>
  <c r="D920" i="33"/>
  <c r="C920" i="33" s="1"/>
  <c r="D918" i="33"/>
  <c r="C918" i="33" s="1"/>
  <c r="D924" i="33"/>
  <c r="C924" i="33" s="1"/>
  <c r="C927" i="33"/>
  <c r="C922" i="33"/>
  <c r="B915" i="33"/>
  <c r="D915" i="33" s="1"/>
  <c r="C915" i="33" s="1"/>
  <c r="B909" i="33"/>
  <c r="D909" i="33" s="1"/>
  <c r="B912" i="33"/>
  <c r="D912" i="33" s="1"/>
  <c r="B910" i="33"/>
  <c r="D910" i="33" s="1"/>
  <c r="C910" i="33" s="1"/>
  <c r="B898" i="33"/>
  <c r="D898" i="33" s="1"/>
  <c r="C898" i="33" s="1"/>
  <c r="B906" i="33"/>
  <c r="D906" i="33" s="1"/>
  <c r="B896" i="33"/>
  <c r="D896" i="33" s="1"/>
  <c r="B890" i="33"/>
  <c r="D890" i="33" s="1"/>
  <c r="B899" i="33"/>
  <c r="D899" i="33" s="1"/>
  <c r="C899" i="33" s="1"/>
  <c r="B903" i="33"/>
  <c r="D903" i="33" s="1"/>
  <c r="B897" i="33"/>
  <c r="D897" i="33" s="1"/>
  <c r="B889" i="33"/>
  <c r="D889" i="33" s="1"/>
  <c r="B895" i="33"/>
  <c r="D895" i="33" s="1"/>
  <c r="C895" i="33" s="1"/>
  <c r="B892" i="33"/>
  <c r="D892" i="33" s="1"/>
  <c r="B913" i="33"/>
  <c r="D913" i="33" s="1"/>
  <c r="B905" i="33"/>
  <c r="D905" i="33" s="1"/>
  <c r="C905" i="33" s="1"/>
  <c r="B907" i="33"/>
  <c r="D907" i="33" s="1"/>
  <c r="B916" i="33"/>
  <c r="D916" i="33" s="1"/>
  <c r="C916" i="33" s="1"/>
  <c r="B911" i="33"/>
  <c r="D911" i="33" s="1"/>
  <c r="C911" i="33" s="1"/>
  <c r="B891" i="33"/>
  <c r="D891" i="33" s="1"/>
  <c r="C891" i="33" s="1"/>
  <c r="B901" i="33"/>
  <c r="D901" i="33" s="1"/>
  <c r="B893" i="33"/>
  <c r="D893" i="33" s="1"/>
  <c r="B902" i="33"/>
  <c r="D902" i="33" s="1"/>
  <c r="B900" i="33"/>
  <c r="D900" i="33" s="1"/>
  <c r="C900" i="33" s="1"/>
  <c r="C894" i="33"/>
  <c r="D982" i="33"/>
  <c r="C982" i="33" s="1"/>
  <c r="D973" i="33"/>
  <c r="C973" i="33" s="1"/>
  <c r="C972" i="33"/>
  <c r="C967" i="33"/>
  <c r="C966" i="33"/>
  <c r="D965" i="33"/>
  <c r="C965" i="33" s="1"/>
  <c r="D971" i="33"/>
  <c r="C971" i="33" s="1"/>
  <c r="D977" i="33"/>
  <c r="C977" i="33" s="1"/>
  <c r="D980" i="33"/>
  <c r="C980" i="33" s="1"/>
  <c r="D963" i="33"/>
  <c r="C963" i="33" s="1"/>
  <c r="C969" i="33"/>
  <c r="D970" i="33"/>
  <c r="C970" i="33" s="1"/>
  <c r="C975" i="33"/>
  <c r="D979" i="33"/>
  <c r="C979" i="33" s="1"/>
  <c r="C978" i="33"/>
  <c r="C981" i="33"/>
  <c r="C976" i="33"/>
  <c r="C962" i="33"/>
  <c r="C959" i="33"/>
  <c r="C958" i="33"/>
  <c r="D954" i="33"/>
  <c r="C954" i="33" s="1"/>
  <c r="C961" i="33"/>
  <c r="D955" i="33"/>
  <c r="C955" i="33" s="1"/>
  <c r="C960" i="33"/>
  <c r="C952" i="33"/>
  <c r="C957" i="33"/>
  <c r="C953" i="33"/>
  <c r="C949" i="33"/>
  <c r="C948" i="33"/>
  <c r="C947" i="33"/>
  <c r="C951" i="33"/>
  <c r="C950" i="33"/>
  <c r="D917" i="33"/>
  <c r="C917" i="33" s="1"/>
  <c r="C908" i="33"/>
  <c r="C914" i="33"/>
  <c r="C904" i="33"/>
  <c r="C903" i="33" l="1"/>
  <c r="C901" i="33"/>
  <c r="C906" i="33"/>
  <c r="C890" i="33"/>
  <c r="C909" i="33"/>
  <c r="C912" i="33"/>
  <c r="C913" i="33"/>
  <c r="C896" i="33"/>
  <c r="C897" i="33"/>
  <c r="C907" i="33"/>
  <c r="C893" i="33"/>
  <c r="C892" i="33"/>
  <c r="C889" i="33"/>
  <c r="C902" i="33"/>
  <c r="AD804" i="33" l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1" i="33"/>
  <c r="P801" i="33" s="1"/>
  <c r="M801" i="33"/>
  <c r="L801" i="33" s="1"/>
  <c r="J801" i="33"/>
  <c r="I801" i="33"/>
  <c r="G801" i="33"/>
  <c r="F801" i="33" s="1"/>
  <c r="Q799" i="33"/>
  <c r="P799" i="33" s="1"/>
  <c r="M799" i="33"/>
  <c r="L799" i="33" s="1"/>
  <c r="J799" i="33"/>
  <c r="I799" i="33"/>
  <c r="G799" i="33"/>
  <c r="F799" i="33" s="1"/>
  <c r="AD798" i="33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1" i="33"/>
  <c r="P791" i="33" s="1"/>
  <c r="M791" i="33"/>
  <c r="L791" i="33" s="1"/>
  <c r="J791" i="33"/>
  <c r="I791" i="33"/>
  <c r="G791" i="33"/>
  <c r="F791" i="33" s="1"/>
  <c r="Q792" i="33"/>
  <c r="P792" i="33" s="1"/>
  <c r="M792" i="33"/>
  <c r="L792" i="33" s="1"/>
  <c r="J792" i="33"/>
  <c r="I792" i="33"/>
  <c r="G792" i="33"/>
  <c r="F792" i="33" s="1"/>
  <c r="AD793" i="33"/>
  <c r="Q793" i="33"/>
  <c r="P793" i="33" s="1"/>
  <c r="M793" i="33"/>
  <c r="L793" i="33" s="1"/>
  <c r="J793" i="33"/>
  <c r="I793" i="33"/>
  <c r="G793" i="33"/>
  <c r="F793" i="33" s="1"/>
  <c r="Q794" i="33"/>
  <c r="P794" i="33" s="1"/>
  <c r="M794" i="33"/>
  <c r="L794" i="33" s="1"/>
  <c r="J794" i="33"/>
  <c r="I794" i="33"/>
  <c r="G794" i="33"/>
  <c r="F794" i="33" s="1"/>
  <c r="Q783" i="33"/>
  <c r="P783" i="33"/>
  <c r="M783" i="33"/>
  <c r="L783" i="33" s="1"/>
  <c r="J783" i="33"/>
  <c r="I783" i="33"/>
  <c r="G783" i="33"/>
  <c r="F783" i="33" s="1"/>
  <c r="Q790" i="33"/>
  <c r="P790" i="33" s="1"/>
  <c r="M790" i="33"/>
  <c r="L790" i="33" s="1"/>
  <c r="J790" i="33"/>
  <c r="I790" i="33" s="1"/>
  <c r="G790" i="33"/>
  <c r="F790" i="33" s="1"/>
  <c r="Q789" i="33"/>
  <c r="P789" i="33" s="1"/>
  <c r="M789" i="33"/>
  <c r="L789" i="33" s="1"/>
  <c r="J789" i="33"/>
  <c r="I789" i="33" s="1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 s="1"/>
  <c r="G787" i="33"/>
  <c r="F787" i="33" s="1"/>
  <c r="Q786" i="33"/>
  <c r="P786" i="33" s="1"/>
  <c r="M786" i="33"/>
  <c r="L786" i="33" s="1"/>
  <c r="J786" i="33"/>
  <c r="I786" i="33" s="1"/>
  <c r="G786" i="33"/>
  <c r="F786" i="33" s="1"/>
  <c r="Q785" i="33"/>
  <c r="P785" i="33" s="1"/>
  <c r="M785" i="33"/>
  <c r="L785" i="33" s="1"/>
  <c r="J785" i="33"/>
  <c r="I785" i="33" s="1"/>
  <c r="G785" i="33"/>
  <c r="F785" i="33" s="1"/>
  <c r="Q802" i="33"/>
  <c r="P802" i="33" s="1"/>
  <c r="M802" i="33"/>
  <c r="L802" i="33" s="1"/>
  <c r="J802" i="33"/>
  <c r="I802" i="33"/>
  <c r="G802" i="33"/>
  <c r="F802" i="33" s="1"/>
  <c r="Q800" i="33"/>
  <c r="P800" i="33" s="1"/>
  <c r="M800" i="33"/>
  <c r="L800" i="33" s="1"/>
  <c r="J800" i="33"/>
  <c r="I800" i="33"/>
  <c r="G800" i="33"/>
  <c r="F800" i="33" s="1"/>
  <c r="Q795" i="33"/>
  <c r="P795" i="33" s="1"/>
  <c r="M795" i="33"/>
  <c r="L795" i="33" s="1"/>
  <c r="J795" i="33"/>
  <c r="I795" i="33"/>
  <c r="G795" i="33"/>
  <c r="F795" i="33" s="1"/>
  <c r="Q784" i="33"/>
  <c r="P784" i="33" s="1"/>
  <c r="M784" i="33"/>
  <c r="L784" i="33" s="1"/>
  <c r="J784" i="33"/>
  <c r="I784" i="33"/>
  <c r="G784" i="33"/>
  <c r="F784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823" i="33"/>
  <c r="P823" i="33"/>
  <c r="M823" i="33"/>
  <c r="L823" i="33" s="1"/>
  <c r="J823" i="33"/>
  <c r="I823" i="33"/>
  <c r="G823" i="33"/>
  <c r="F823" i="33" s="1"/>
  <c r="Q878" i="33"/>
  <c r="P878" i="33" s="1"/>
  <c r="M878" i="33"/>
  <c r="L878" i="33" s="1"/>
  <c r="J878" i="33"/>
  <c r="I878" i="33"/>
  <c r="G878" i="33"/>
  <c r="F878" i="33" s="1"/>
  <c r="Q822" i="33" l="1"/>
  <c r="P822" i="33" s="1"/>
  <c r="M822" i="33"/>
  <c r="L822" i="33" s="1"/>
  <c r="J822" i="33"/>
  <c r="I822" i="33"/>
  <c r="G822" i="33"/>
  <c r="F822" i="33" s="1"/>
  <c r="Q819" i="33"/>
  <c r="P819" i="33" s="1"/>
  <c r="M819" i="33"/>
  <c r="L819" i="33" s="1"/>
  <c r="J819" i="33"/>
  <c r="I819" i="33"/>
  <c r="G819" i="33"/>
  <c r="F819" i="33" s="1"/>
  <c r="Q817" i="33"/>
  <c r="P817" i="33" s="1"/>
  <c r="M817" i="33"/>
  <c r="L817" i="33" s="1"/>
  <c r="J817" i="33"/>
  <c r="I817" i="33"/>
  <c r="G817" i="33"/>
  <c r="F817" i="33" s="1"/>
  <c r="Q818" i="33"/>
  <c r="P818" i="33" s="1"/>
  <c r="M818" i="33"/>
  <c r="L818" i="33" s="1"/>
  <c r="J818" i="33"/>
  <c r="I818" i="33"/>
  <c r="G818" i="33"/>
  <c r="F818" i="33" s="1"/>
  <c r="Q821" i="33" l="1"/>
  <c r="P821" i="33" s="1"/>
  <c r="M821" i="33"/>
  <c r="L821" i="33" s="1"/>
  <c r="J821" i="33"/>
  <c r="I821" i="33"/>
  <c r="G821" i="33"/>
  <c r="F821" i="33" s="1"/>
  <c r="Q820" i="33"/>
  <c r="P820" i="33" s="1"/>
  <c r="M820" i="33"/>
  <c r="L820" i="33" s="1"/>
  <c r="J820" i="33"/>
  <c r="I820" i="33"/>
  <c r="G820" i="33"/>
  <c r="F820" i="33" s="1"/>
  <c r="Q816" i="33"/>
  <c r="P816" i="33" s="1"/>
  <c r="M816" i="33"/>
  <c r="L816" i="33" s="1"/>
  <c r="J816" i="33"/>
  <c r="I816" i="33"/>
  <c r="G816" i="33"/>
  <c r="F816" i="33" s="1"/>
  <c r="Q866" i="33" l="1"/>
  <c r="P866" i="33"/>
  <c r="M866" i="33"/>
  <c r="L866" i="33" s="1"/>
  <c r="J866" i="33"/>
  <c r="I866" i="33"/>
  <c r="G866" i="33"/>
  <c r="F866" i="33" s="1"/>
  <c r="Q865" i="33"/>
  <c r="P865" i="33" s="1"/>
  <c r="M865" i="33"/>
  <c r="L865" i="33" s="1"/>
  <c r="J865" i="33"/>
  <c r="I865" i="33"/>
  <c r="G865" i="33"/>
  <c r="F865" i="33" s="1"/>
  <c r="Q864" i="33"/>
  <c r="P864" i="33" s="1"/>
  <c r="M864" i="33"/>
  <c r="L864" i="33" s="1"/>
  <c r="J864" i="33"/>
  <c r="I864" i="33"/>
  <c r="G864" i="33"/>
  <c r="F864" i="33" s="1"/>
  <c r="Q863" i="33"/>
  <c r="P863" i="33" s="1"/>
  <c r="M863" i="33"/>
  <c r="L863" i="33" s="1"/>
  <c r="J863" i="33"/>
  <c r="I863" i="33"/>
  <c r="G863" i="33"/>
  <c r="F863" i="33" s="1"/>
  <c r="Q862" i="33"/>
  <c r="P862" i="33" s="1"/>
  <c r="M862" i="33"/>
  <c r="L862" i="33" s="1"/>
  <c r="J862" i="33"/>
  <c r="I862" i="33"/>
  <c r="G862" i="33"/>
  <c r="F862" i="33" s="1"/>
  <c r="Q861" i="33"/>
  <c r="P861" i="33" s="1"/>
  <c r="M861" i="33"/>
  <c r="L861" i="33" s="1"/>
  <c r="J861" i="33"/>
  <c r="I861" i="33"/>
  <c r="G861" i="33"/>
  <c r="F861" i="33" s="1"/>
  <c r="Q860" i="33"/>
  <c r="P860" i="33" s="1"/>
  <c r="M860" i="33"/>
  <c r="L860" i="33" s="1"/>
  <c r="J860" i="33"/>
  <c r="I860" i="33"/>
  <c r="G860" i="33"/>
  <c r="F860" i="33" s="1"/>
  <c r="Q859" i="33"/>
  <c r="P859" i="33" s="1"/>
  <c r="M859" i="33"/>
  <c r="L859" i="33" s="1"/>
  <c r="J859" i="33"/>
  <c r="I859" i="33"/>
  <c r="G859" i="33"/>
  <c r="F859" i="33" s="1"/>
  <c r="Q858" i="33"/>
  <c r="P858" i="33" s="1"/>
  <c r="M858" i="33"/>
  <c r="L858" i="33" s="1"/>
  <c r="J858" i="33"/>
  <c r="I858" i="33"/>
  <c r="G858" i="33"/>
  <c r="F858" i="33" s="1"/>
  <c r="Q857" i="33"/>
  <c r="P857" i="33" s="1"/>
  <c r="M857" i="33"/>
  <c r="L857" i="33" s="1"/>
  <c r="J857" i="33"/>
  <c r="I857" i="33"/>
  <c r="G857" i="33"/>
  <c r="F857" i="33" s="1"/>
  <c r="Q856" i="33"/>
  <c r="P856" i="33" s="1"/>
  <c r="M856" i="33"/>
  <c r="L856" i="33" s="1"/>
  <c r="J856" i="33"/>
  <c r="I856" i="33"/>
  <c r="G856" i="33"/>
  <c r="F856" i="33" s="1"/>
  <c r="Q855" i="33"/>
  <c r="P855" i="33"/>
  <c r="M855" i="33"/>
  <c r="L855" i="33" s="1"/>
  <c r="J855" i="33"/>
  <c r="I855" i="33"/>
  <c r="G855" i="33"/>
  <c r="F855" i="33" s="1"/>
  <c r="Q854" i="33"/>
  <c r="P854" i="33" s="1"/>
  <c r="M854" i="33"/>
  <c r="L854" i="33" s="1"/>
  <c r="J854" i="33"/>
  <c r="I854" i="33"/>
  <c r="G854" i="33"/>
  <c r="F854" i="33" s="1"/>
  <c r="Q853" i="33"/>
  <c r="P853" i="33" s="1"/>
  <c r="M853" i="33"/>
  <c r="L853" i="33" s="1"/>
  <c r="J853" i="33"/>
  <c r="I853" i="33"/>
  <c r="G853" i="33"/>
  <c r="F853" i="33" s="1"/>
  <c r="Q852" i="33"/>
  <c r="P852" i="33" s="1"/>
  <c r="M852" i="33"/>
  <c r="L852" i="33" s="1"/>
  <c r="J852" i="33"/>
  <c r="I852" i="33"/>
  <c r="G852" i="33"/>
  <c r="F852" i="33" s="1"/>
  <c r="Q851" i="33"/>
  <c r="P851" i="33" s="1"/>
  <c r="M851" i="33"/>
  <c r="L851" i="33" s="1"/>
  <c r="J851" i="33"/>
  <c r="I851" i="33"/>
  <c r="G851" i="33"/>
  <c r="F851" i="33" s="1"/>
  <c r="Q850" i="33"/>
  <c r="P850" i="33" s="1"/>
  <c r="M850" i="33"/>
  <c r="L850" i="33" s="1"/>
  <c r="J850" i="33"/>
  <c r="I850" i="33"/>
  <c r="G850" i="33"/>
  <c r="F850" i="33" s="1"/>
  <c r="Q849" i="33"/>
  <c r="P849" i="33" s="1"/>
  <c r="M849" i="33"/>
  <c r="L849" i="33" s="1"/>
  <c r="J849" i="33"/>
  <c r="I849" i="33"/>
  <c r="G849" i="33"/>
  <c r="F849" i="33" s="1"/>
  <c r="Q848" i="33"/>
  <c r="P848" i="33" s="1"/>
  <c r="M848" i="33"/>
  <c r="L848" i="33" s="1"/>
  <c r="J848" i="33"/>
  <c r="I848" i="33"/>
  <c r="G848" i="33"/>
  <c r="F848" i="33" s="1"/>
  <c r="Q847" i="33"/>
  <c r="P847" i="33" s="1"/>
  <c r="M847" i="33"/>
  <c r="L847" i="33" s="1"/>
  <c r="J847" i="33"/>
  <c r="I847" i="33"/>
  <c r="G847" i="33"/>
  <c r="F847" i="33" s="1"/>
  <c r="Q846" i="33"/>
  <c r="P846" i="33" s="1"/>
  <c r="M846" i="33"/>
  <c r="L846" i="33" s="1"/>
  <c r="J846" i="33"/>
  <c r="I846" i="33"/>
  <c r="G846" i="33"/>
  <c r="F846" i="33" s="1"/>
  <c r="Q845" i="33"/>
  <c r="P845" i="33" s="1"/>
  <c r="M845" i="33"/>
  <c r="L845" i="33" s="1"/>
  <c r="J845" i="33"/>
  <c r="I845" i="33"/>
  <c r="G845" i="33"/>
  <c r="F845" i="33" s="1"/>
  <c r="Q844" i="33"/>
  <c r="P844" i="33" s="1"/>
  <c r="M844" i="33"/>
  <c r="L844" i="33" s="1"/>
  <c r="J844" i="33"/>
  <c r="I844" i="33"/>
  <c r="G844" i="33"/>
  <c r="F844" i="33" s="1"/>
  <c r="Q843" i="33"/>
  <c r="P843" i="33" s="1"/>
  <c r="M843" i="33"/>
  <c r="L843" i="33" s="1"/>
  <c r="J843" i="33"/>
  <c r="I843" i="33"/>
  <c r="G843" i="33"/>
  <c r="F843" i="33" s="1"/>
  <c r="Q842" i="33"/>
  <c r="P842" i="33" s="1"/>
  <c r="M842" i="33"/>
  <c r="L842" i="33" s="1"/>
  <c r="J842" i="33"/>
  <c r="I842" i="33"/>
  <c r="G842" i="33"/>
  <c r="F842" i="33" s="1"/>
  <c r="Q841" i="33"/>
  <c r="P841" i="33" s="1"/>
  <c r="M841" i="33"/>
  <c r="L841" i="33" s="1"/>
  <c r="J841" i="33"/>
  <c r="I841" i="33"/>
  <c r="G841" i="33"/>
  <c r="F841" i="33" s="1"/>
  <c r="Q840" i="33"/>
  <c r="P840" i="33" s="1"/>
  <c r="M840" i="33"/>
  <c r="L840" i="33" s="1"/>
  <c r="J840" i="33"/>
  <c r="I840" i="33"/>
  <c r="G840" i="33"/>
  <c r="F840" i="33" s="1"/>
  <c r="Q839" i="33"/>
  <c r="P839" i="33"/>
  <c r="M839" i="33"/>
  <c r="L839" i="33" s="1"/>
  <c r="J839" i="33"/>
  <c r="I839" i="33"/>
  <c r="G839" i="33"/>
  <c r="F839" i="33" s="1"/>
  <c r="Q838" i="33"/>
  <c r="P838" i="33" s="1"/>
  <c r="M838" i="33"/>
  <c r="L838" i="33" s="1"/>
  <c r="J838" i="33"/>
  <c r="I838" i="33"/>
  <c r="G838" i="33"/>
  <c r="F838" i="33" s="1"/>
  <c r="Q837" i="33"/>
  <c r="P837" i="33"/>
  <c r="M837" i="33"/>
  <c r="L837" i="33" s="1"/>
  <c r="J837" i="33"/>
  <c r="I837" i="33"/>
  <c r="G837" i="33"/>
  <c r="F837" i="33" s="1"/>
  <c r="Q836" i="33"/>
  <c r="P836" i="33" s="1"/>
  <c r="M836" i="33"/>
  <c r="L836" i="33" s="1"/>
  <c r="J836" i="33"/>
  <c r="I836" i="33"/>
  <c r="G836" i="33"/>
  <c r="F836" i="33" s="1"/>
  <c r="Q835" i="33"/>
  <c r="P835" i="33" s="1"/>
  <c r="M835" i="33"/>
  <c r="L835" i="33" s="1"/>
  <c r="J835" i="33"/>
  <c r="I835" i="33"/>
  <c r="G835" i="33"/>
  <c r="F835" i="33" s="1"/>
  <c r="Q834" i="33"/>
  <c r="P834" i="33" s="1"/>
  <c r="M834" i="33"/>
  <c r="L834" i="33" s="1"/>
  <c r="J834" i="33"/>
  <c r="I834" i="33"/>
  <c r="G834" i="33"/>
  <c r="F834" i="33" s="1"/>
  <c r="Q833" i="33"/>
  <c r="P833" i="33" s="1"/>
  <c r="M833" i="33"/>
  <c r="L833" i="33" s="1"/>
  <c r="J833" i="33"/>
  <c r="I833" i="33"/>
  <c r="G833" i="33"/>
  <c r="F833" i="33" s="1"/>
  <c r="Q832" i="33"/>
  <c r="P832" i="33" s="1"/>
  <c r="M832" i="33"/>
  <c r="L832" i="33" s="1"/>
  <c r="J832" i="33"/>
  <c r="I832" i="33"/>
  <c r="G832" i="33"/>
  <c r="F832" i="33" s="1"/>
  <c r="Q831" i="33"/>
  <c r="P831" i="33"/>
  <c r="M831" i="33"/>
  <c r="L831" i="33" s="1"/>
  <c r="J831" i="33"/>
  <c r="I831" i="33"/>
  <c r="G831" i="33"/>
  <c r="F831" i="33" s="1"/>
  <c r="Q830" i="33"/>
  <c r="P830" i="33" s="1"/>
  <c r="M830" i="33"/>
  <c r="L830" i="33" s="1"/>
  <c r="J830" i="33"/>
  <c r="I830" i="33"/>
  <c r="G830" i="33"/>
  <c r="F830" i="33" s="1"/>
  <c r="Q829" i="33"/>
  <c r="P829" i="33" s="1"/>
  <c r="M829" i="33"/>
  <c r="L829" i="33" s="1"/>
  <c r="J829" i="33"/>
  <c r="I829" i="33"/>
  <c r="G829" i="33"/>
  <c r="F829" i="33" s="1"/>
  <c r="Q828" i="33"/>
  <c r="P828" i="33" s="1"/>
  <c r="M828" i="33"/>
  <c r="L828" i="33" s="1"/>
  <c r="J828" i="33"/>
  <c r="I828" i="33"/>
  <c r="G828" i="33"/>
  <c r="F828" i="33" s="1"/>
  <c r="Q827" i="33"/>
  <c r="P827" i="33" s="1"/>
  <c r="M827" i="33"/>
  <c r="L827" i="33" s="1"/>
  <c r="J827" i="33"/>
  <c r="I827" i="33"/>
  <c r="G827" i="33"/>
  <c r="F827" i="33" s="1"/>
  <c r="Q826" i="33"/>
  <c r="P826" i="33" s="1"/>
  <c r="M826" i="33"/>
  <c r="L826" i="33" s="1"/>
  <c r="J826" i="33"/>
  <c r="I826" i="33"/>
  <c r="G826" i="33"/>
  <c r="F826" i="33" s="1"/>
  <c r="Q825" i="33"/>
  <c r="P825" i="33" s="1"/>
  <c r="M825" i="33"/>
  <c r="L825" i="33" s="1"/>
  <c r="J825" i="33"/>
  <c r="I825" i="33"/>
  <c r="G825" i="33"/>
  <c r="F825" i="33" s="1"/>
  <c r="Q824" i="33"/>
  <c r="P824" i="33" s="1"/>
  <c r="M824" i="33"/>
  <c r="L824" i="33" s="1"/>
  <c r="J824" i="33"/>
  <c r="I824" i="33"/>
  <c r="G824" i="33"/>
  <c r="F824" i="33" s="1"/>
  <c r="Q815" i="33"/>
  <c r="P815" i="33" s="1"/>
  <c r="M815" i="33"/>
  <c r="L815" i="33" s="1"/>
  <c r="J815" i="33"/>
  <c r="I815" i="33"/>
  <c r="G815" i="33"/>
  <c r="F815" i="33" s="1"/>
  <c r="Q814" i="33"/>
  <c r="P814" i="33" s="1"/>
  <c r="M814" i="33"/>
  <c r="L814" i="33" s="1"/>
  <c r="J814" i="33"/>
  <c r="I814" i="33"/>
  <c r="G814" i="33"/>
  <c r="F814" i="33" s="1"/>
  <c r="Q813" i="33"/>
  <c r="P813" i="33" s="1"/>
  <c r="M813" i="33"/>
  <c r="L813" i="33" s="1"/>
  <c r="J813" i="33"/>
  <c r="I813" i="33"/>
  <c r="G813" i="33"/>
  <c r="F813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80" i="33"/>
  <c r="P880" i="33"/>
  <c r="M880" i="33"/>
  <c r="L880" i="33" s="1"/>
  <c r="J880" i="33"/>
  <c r="I880" i="33"/>
  <c r="G880" i="33"/>
  <c r="F880" i="33" s="1"/>
  <c r="Q879" i="33"/>
  <c r="P879" i="33" s="1"/>
  <c r="M879" i="33"/>
  <c r="L879" i="33" s="1"/>
  <c r="J879" i="33"/>
  <c r="I879" i="33"/>
  <c r="G879" i="33"/>
  <c r="F879" i="33" s="1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5" i="33"/>
  <c r="P875" i="33" s="1"/>
  <c r="M875" i="33"/>
  <c r="L875" i="33" s="1"/>
  <c r="J875" i="33"/>
  <c r="I875" i="33"/>
  <c r="G875" i="33"/>
  <c r="F875" i="33" s="1"/>
  <c r="Q874" i="33"/>
  <c r="P874" i="33" s="1"/>
  <c r="M874" i="33"/>
  <c r="L874" i="33" s="1"/>
  <c r="J874" i="33"/>
  <c r="I874" i="33"/>
  <c r="G874" i="33"/>
  <c r="F874" i="33" s="1"/>
  <c r="Q873" i="33"/>
  <c r="P873" i="33" s="1"/>
  <c r="M873" i="33"/>
  <c r="L873" i="33" s="1"/>
  <c r="J873" i="33"/>
  <c r="I873" i="33"/>
  <c r="G873" i="33"/>
  <c r="F873" i="33" s="1"/>
  <c r="Q872" i="33"/>
  <c r="P872" i="33" s="1"/>
  <c r="M872" i="33"/>
  <c r="L872" i="33" s="1"/>
  <c r="J872" i="33"/>
  <c r="I872" i="33"/>
  <c r="G872" i="33"/>
  <c r="F872" i="33" s="1"/>
  <c r="Q871" i="33"/>
  <c r="P871" i="33" s="1"/>
  <c r="M871" i="33"/>
  <c r="L871" i="33" s="1"/>
  <c r="J871" i="33"/>
  <c r="I871" i="33"/>
  <c r="G871" i="33"/>
  <c r="F871" i="33" s="1"/>
  <c r="Q870" i="33"/>
  <c r="P870" i="33" s="1"/>
  <c r="M870" i="33"/>
  <c r="L870" i="33" s="1"/>
  <c r="J870" i="33"/>
  <c r="I870" i="33"/>
  <c r="G870" i="33"/>
  <c r="F870" i="33" s="1"/>
  <c r="Q869" i="33"/>
  <c r="P869" i="33" s="1"/>
  <c r="M869" i="33"/>
  <c r="L869" i="33" s="1"/>
  <c r="J869" i="33"/>
  <c r="I869" i="33"/>
  <c r="G869" i="33"/>
  <c r="F869" i="33" s="1"/>
  <c r="Q868" i="33"/>
  <c r="P868" i="33" s="1"/>
  <c r="M868" i="33"/>
  <c r="L868" i="33" s="1"/>
  <c r="J868" i="33"/>
  <c r="I868" i="33"/>
  <c r="G868" i="33"/>
  <c r="F868" i="33" s="1"/>
  <c r="Q867" i="33"/>
  <c r="P867" i="33" s="1"/>
  <c r="M867" i="33"/>
  <c r="L867" i="33" s="1"/>
  <c r="J867" i="33"/>
  <c r="I867" i="33"/>
  <c r="G867" i="33"/>
  <c r="F867" i="33" s="1"/>
  <c r="Q779" i="33"/>
  <c r="P779" i="33" s="1"/>
  <c r="M779" i="33"/>
  <c r="L779" i="33"/>
  <c r="J779" i="33"/>
  <c r="I779" i="33" s="1"/>
  <c r="G779" i="33"/>
  <c r="F779" i="33" s="1"/>
  <c r="Q778" i="33"/>
  <c r="P778" i="33" s="1"/>
  <c r="M778" i="33"/>
  <c r="L778" i="33"/>
  <c r="J778" i="33"/>
  <c r="I778" i="33" s="1"/>
  <c r="G778" i="33"/>
  <c r="F778" i="33" s="1"/>
  <c r="Q777" i="33"/>
  <c r="P777" i="33" s="1"/>
  <c r="M777" i="33"/>
  <c r="L777" i="33"/>
  <c r="J777" i="33"/>
  <c r="I777" i="33" s="1"/>
  <c r="G777" i="33"/>
  <c r="F777" i="33" s="1"/>
  <c r="Q776" i="33"/>
  <c r="P776" i="33" s="1"/>
  <c r="M776" i="33"/>
  <c r="L776" i="33"/>
  <c r="J776" i="33"/>
  <c r="I776" i="33" s="1"/>
  <c r="G776" i="33"/>
  <c r="F776" i="33" s="1"/>
  <c r="Q775" i="33"/>
  <c r="P775" i="33" s="1"/>
  <c r="M775" i="33"/>
  <c r="L775" i="33"/>
  <c r="J775" i="33"/>
  <c r="I775" i="33" s="1"/>
  <c r="G775" i="33"/>
  <c r="F775" i="33" s="1"/>
  <c r="Q774" i="33"/>
  <c r="P774" i="33" s="1"/>
  <c r="M774" i="33"/>
  <c r="L774" i="33"/>
  <c r="J774" i="33"/>
  <c r="I774" i="33" s="1"/>
  <c r="G774" i="33"/>
  <c r="F774" i="33" s="1"/>
  <c r="Q773" i="33"/>
  <c r="P773" i="33" s="1"/>
  <c r="M773" i="33"/>
  <c r="L773" i="33"/>
  <c r="J773" i="33"/>
  <c r="I773" i="33" s="1"/>
  <c r="G773" i="33"/>
  <c r="F773" i="33" s="1"/>
  <c r="Q772" i="33"/>
  <c r="P772" i="33" s="1"/>
  <c r="M772" i="33"/>
  <c r="L772" i="33"/>
  <c r="J772" i="33"/>
  <c r="I772" i="33" s="1"/>
  <c r="G772" i="33"/>
  <c r="F772" i="33" s="1"/>
  <c r="Q771" i="33"/>
  <c r="P771" i="33"/>
  <c r="M771" i="33"/>
  <c r="L771" i="33"/>
  <c r="J771" i="33"/>
  <c r="I771" i="33"/>
  <c r="G771" i="33"/>
  <c r="F771" i="33" s="1"/>
  <c r="Q745" i="33"/>
  <c r="P745" i="33" s="1"/>
  <c r="M745" i="33"/>
  <c r="L745" i="33"/>
  <c r="J745" i="33"/>
  <c r="I745" i="33"/>
  <c r="G745" i="33"/>
  <c r="F745" i="33"/>
  <c r="Q764" i="33" l="1"/>
  <c r="P764" i="33" s="1"/>
  <c r="Q763" i="33"/>
  <c r="P763" i="33" s="1"/>
  <c r="Q762" i="33"/>
  <c r="P762" i="33" s="1"/>
  <c r="Q761" i="33"/>
  <c r="P761" i="33" s="1"/>
  <c r="Q760" i="33"/>
  <c r="P760" i="33" s="1"/>
  <c r="Q759" i="33"/>
  <c r="P759" i="33" s="1"/>
  <c r="Q758" i="33"/>
  <c r="P758" i="33" s="1"/>
  <c r="Q757" i="33"/>
  <c r="P757" i="33" s="1"/>
  <c r="Q756" i="33"/>
  <c r="P756" i="33" s="1"/>
  <c r="Q755" i="33"/>
  <c r="P755" i="33" s="1"/>
  <c r="Q754" i="33"/>
  <c r="P754" i="33" s="1"/>
  <c r="Q753" i="33"/>
  <c r="P753" i="33" s="1"/>
  <c r="Q752" i="33"/>
  <c r="P752" i="33" s="1"/>
  <c r="Q751" i="33"/>
  <c r="P751" i="33" s="1"/>
  <c r="Q750" i="33"/>
  <c r="P750" i="33" s="1"/>
  <c r="Q749" i="33"/>
  <c r="P749" i="33" s="1"/>
  <c r="Q748" i="33"/>
  <c r="P748" i="33" s="1"/>
  <c r="Q747" i="33"/>
  <c r="P747" i="33" s="1"/>
  <c r="Q746" i="33"/>
  <c r="P746" i="33" s="1"/>
  <c r="M764" i="33"/>
  <c r="L764" i="33"/>
  <c r="J764" i="33"/>
  <c r="I764" i="33"/>
  <c r="M763" i="33"/>
  <c r="L763" i="33"/>
  <c r="J763" i="33"/>
  <c r="I763" i="33"/>
  <c r="M762" i="33"/>
  <c r="L762" i="33"/>
  <c r="J762" i="33"/>
  <c r="I762" i="33"/>
  <c r="M761" i="33"/>
  <c r="L761" i="33"/>
  <c r="J761" i="33"/>
  <c r="I761" i="33"/>
  <c r="M760" i="33"/>
  <c r="L760" i="33"/>
  <c r="J760" i="33"/>
  <c r="I760" i="33"/>
  <c r="M759" i="33"/>
  <c r="L759" i="33"/>
  <c r="J759" i="33"/>
  <c r="I759" i="33"/>
  <c r="M758" i="33"/>
  <c r="L758" i="33"/>
  <c r="J758" i="33"/>
  <c r="I758" i="33"/>
  <c r="M757" i="33"/>
  <c r="L757" i="33"/>
  <c r="J757" i="33"/>
  <c r="I757" i="33"/>
  <c r="M756" i="33"/>
  <c r="L756" i="33"/>
  <c r="J756" i="33"/>
  <c r="I756" i="33"/>
  <c r="M755" i="33"/>
  <c r="L755" i="33"/>
  <c r="J755" i="33"/>
  <c r="I755" i="33"/>
  <c r="M754" i="33"/>
  <c r="L754" i="33"/>
  <c r="J754" i="33"/>
  <c r="I754" i="33"/>
  <c r="M753" i="33"/>
  <c r="L753" i="33"/>
  <c r="J753" i="33"/>
  <c r="I753" i="33"/>
  <c r="M752" i="33"/>
  <c r="L752" i="33"/>
  <c r="J752" i="33"/>
  <c r="I752" i="33"/>
  <c r="M751" i="33"/>
  <c r="L751" i="33"/>
  <c r="J751" i="33"/>
  <c r="I751" i="33"/>
  <c r="M750" i="33"/>
  <c r="L750" i="33"/>
  <c r="J750" i="33"/>
  <c r="I750" i="33"/>
  <c r="M749" i="33"/>
  <c r="L749" i="33"/>
  <c r="J749" i="33"/>
  <c r="I749" i="33"/>
  <c r="M748" i="33"/>
  <c r="L748" i="33"/>
  <c r="J748" i="33"/>
  <c r="I748" i="33"/>
  <c r="M747" i="33"/>
  <c r="L747" i="33"/>
  <c r="J747" i="33"/>
  <c r="I747" i="33"/>
  <c r="M746" i="33"/>
  <c r="L746" i="33"/>
  <c r="J746" i="33"/>
  <c r="I746" i="33"/>
  <c r="Q888" i="33"/>
  <c r="P888" i="33"/>
  <c r="M888" i="33"/>
  <c r="L888" i="33"/>
  <c r="J888" i="33"/>
  <c r="I888" i="33"/>
  <c r="G888" i="33"/>
  <c r="F888" i="33" s="1"/>
  <c r="Q887" i="33"/>
  <c r="P887" i="33" s="1"/>
  <c r="M887" i="33"/>
  <c r="L887" i="33"/>
  <c r="J887" i="33"/>
  <c r="I887" i="33" s="1"/>
  <c r="G887" i="33"/>
  <c r="F887" i="33" s="1"/>
  <c r="Q886" i="33"/>
  <c r="P886" i="33" s="1"/>
  <c r="M886" i="33"/>
  <c r="L886" i="33"/>
  <c r="J886" i="33"/>
  <c r="I886" i="33" s="1"/>
  <c r="G886" i="33"/>
  <c r="F886" i="33" s="1"/>
  <c r="Q885" i="33"/>
  <c r="P885" i="33" s="1"/>
  <c r="M885" i="33"/>
  <c r="L885" i="33"/>
  <c r="J885" i="33"/>
  <c r="I885" i="33" s="1"/>
  <c r="G885" i="33"/>
  <c r="F885" i="33" s="1"/>
  <c r="Q884" i="33"/>
  <c r="P884" i="33"/>
  <c r="M884" i="33"/>
  <c r="L884" i="33"/>
  <c r="J884" i="33"/>
  <c r="I884" i="33" s="1"/>
  <c r="G884" i="33"/>
  <c r="F884" i="33" s="1"/>
  <c r="Q883" i="33"/>
  <c r="P883" i="33" s="1"/>
  <c r="M883" i="33"/>
  <c r="L883" i="33"/>
  <c r="J883" i="33"/>
  <c r="I883" i="33" s="1"/>
  <c r="G883" i="33"/>
  <c r="F883" i="33" s="1"/>
  <c r="Q882" i="33"/>
  <c r="P882" i="33" s="1"/>
  <c r="M882" i="33"/>
  <c r="L882" i="33"/>
  <c r="J882" i="33"/>
  <c r="I882" i="33" s="1"/>
  <c r="G882" i="33"/>
  <c r="F882" i="33" s="1"/>
  <c r="Q881" i="33"/>
  <c r="P881" i="33"/>
  <c r="M881" i="33"/>
  <c r="L881" i="33"/>
  <c r="J881" i="33"/>
  <c r="I881" i="33"/>
  <c r="G881" i="33"/>
  <c r="F881" i="33" s="1"/>
  <c r="Q780" i="33"/>
  <c r="P780" i="33"/>
  <c r="M780" i="33"/>
  <c r="L780" i="33"/>
  <c r="J780" i="33"/>
  <c r="I780" i="33" s="1"/>
  <c r="G780" i="33"/>
  <c r="F780" i="33" s="1"/>
  <c r="Q770" i="33"/>
  <c r="P770" i="33" s="1"/>
  <c r="M770" i="33"/>
  <c r="L770" i="33"/>
  <c r="J770" i="33"/>
  <c r="I770" i="33"/>
  <c r="G770" i="33"/>
  <c r="F770" i="33" s="1"/>
  <c r="Q769" i="33"/>
  <c r="P769" i="33" s="1"/>
  <c r="M769" i="33"/>
  <c r="L769" i="33"/>
  <c r="J769" i="33"/>
  <c r="I769" i="33"/>
  <c r="G769" i="33"/>
  <c r="F769" i="33" s="1"/>
  <c r="Q768" i="33"/>
  <c r="P768" i="33" s="1"/>
  <c r="M768" i="33"/>
  <c r="L768" i="33"/>
  <c r="J768" i="33"/>
  <c r="I768" i="33"/>
  <c r="G768" i="33"/>
  <c r="F768" i="33" s="1"/>
  <c r="Q767" i="33"/>
  <c r="P767" i="33"/>
  <c r="M767" i="33"/>
  <c r="L767" i="33"/>
  <c r="J767" i="33"/>
  <c r="I767" i="33"/>
  <c r="Q766" i="33"/>
  <c r="P766" i="33" s="1"/>
  <c r="M766" i="33"/>
  <c r="L766" i="33"/>
  <c r="J766" i="33"/>
  <c r="I766" i="33"/>
  <c r="Q765" i="33"/>
  <c r="P765" i="33" s="1"/>
  <c r="M765" i="33"/>
  <c r="L765" i="33"/>
  <c r="J765" i="33"/>
  <c r="I765" i="33"/>
  <c r="Q744" i="33"/>
  <c r="P744" i="33" s="1"/>
  <c r="M744" i="33"/>
  <c r="L744" i="33"/>
  <c r="J744" i="33"/>
  <c r="I744" i="33"/>
  <c r="Q743" i="33"/>
  <c r="M743" i="33"/>
  <c r="L743" i="33"/>
  <c r="J743" i="33"/>
  <c r="I743" i="33"/>
  <c r="G743" i="33"/>
  <c r="F743" i="33"/>
  <c r="Q742" i="33"/>
  <c r="P742" i="33" s="1"/>
  <c r="M742" i="33"/>
  <c r="L742" i="33"/>
  <c r="J742" i="33"/>
  <c r="I742" i="33"/>
  <c r="G742" i="33"/>
  <c r="F742" i="33"/>
  <c r="Q741" i="33"/>
  <c r="P741" i="33" s="1"/>
  <c r="M741" i="33"/>
  <c r="L741" i="33"/>
  <c r="J741" i="33"/>
  <c r="I741" i="33"/>
  <c r="G741" i="33"/>
  <c r="F741" i="33"/>
  <c r="Q740" i="33"/>
  <c r="P740" i="33" s="1"/>
  <c r="M740" i="33"/>
  <c r="L740" i="33"/>
  <c r="J740" i="33"/>
  <c r="I740" i="33"/>
  <c r="G740" i="33"/>
  <c r="F740" i="33"/>
  <c r="Q739" i="33"/>
  <c r="P739" i="33"/>
  <c r="M739" i="33"/>
  <c r="L739" i="33"/>
  <c r="J739" i="33"/>
  <c r="I739" i="33"/>
  <c r="Q738" i="33"/>
  <c r="P738" i="33" s="1"/>
  <c r="M738" i="33"/>
  <c r="L738" i="33"/>
  <c r="J738" i="33"/>
  <c r="I738" i="33"/>
  <c r="Q737" i="33"/>
  <c r="P737" i="33" s="1"/>
  <c r="M737" i="33"/>
  <c r="L737" i="33"/>
  <c r="J737" i="33"/>
  <c r="I737" i="33"/>
  <c r="G737" i="33"/>
  <c r="F737" i="33"/>
  <c r="Q736" i="33"/>
  <c r="P736" i="33" s="1"/>
  <c r="M736" i="33"/>
  <c r="L736" i="33"/>
  <c r="J736" i="33"/>
  <c r="I736" i="33"/>
  <c r="Q735" i="33"/>
  <c r="P735" i="33" s="1"/>
  <c r="M735" i="33"/>
  <c r="L735" i="33"/>
  <c r="J735" i="33"/>
  <c r="I735" i="33"/>
  <c r="Q726" i="33"/>
  <c r="P726" i="33"/>
  <c r="M726" i="33"/>
  <c r="L726" i="33" s="1"/>
  <c r="J726" i="33"/>
  <c r="I726" i="33"/>
  <c r="G726" i="33"/>
  <c r="F726" i="33" s="1"/>
  <c r="Q725" i="33"/>
  <c r="P725" i="33" s="1"/>
  <c r="M725" i="33"/>
  <c r="L725" i="33" s="1"/>
  <c r="J725" i="33"/>
  <c r="I725" i="33"/>
  <c r="G725" i="33"/>
  <c r="F725" i="33" s="1"/>
  <c r="Q724" i="33"/>
  <c r="P724" i="33" s="1"/>
  <c r="M724" i="33"/>
  <c r="L724" i="33" s="1"/>
  <c r="J724" i="33"/>
  <c r="I724" i="33"/>
  <c r="G724" i="33"/>
  <c r="F724" i="33" s="1"/>
  <c r="Q723" i="33"/>
  <c r="P723" i="33" s="1"/>
  <c r="M723" i="33"/>
  <c r="L723" i="33" s="1"/>
  <c r="J723" i="33"/>
  <c r="I723" i="33"/>
  <c r="G723" i="33"/>
  <c r="F723" i="33" s="1"/>
  <c r="Q722" i="33"/>
  <c r="P722" i="33" s="1"/>
  <c r="M722" i="33"/>
  <c r="L722" i="33" s="1"/>
  <c r="J722" i="33"/>
  <c r="I722" i="33"/>
  <c r="G722" i="33"/>
  <c r="F722" i="33" s="1"/>
  <c r="Q721" i="33"/>
  <c r="P721" i="33" s="1"/>
  <c r="M721" i="33"/>
  <c r="L721" i="33" s="1"/>
  <c r="J721" i="33"/>
  <c r="I721" i="33"/>
  <c r="G721" i="33"/>
  <c r="F721" i="33" s="1"/>
  <c r="Q720" i="33"/>
  <c r="P720" i="33" s="1"/>
  <c r="M720" i="33"/>
  <c r="L720" i="33" s="1"/>
  <c r="J720" i="33"/>
  <c r="I720" i="33"/>
  <c r="G720" i="33"/>
  <c r="F720" i="33" s="1"/>
  <c r="Q719" i="33"/>
  <c r="P719" i="33" s="1"/>
  <c r="M719" i="33"/>
  <c r="L719" i="33" s="1"/>
  <c r="J719" i="33"/>
  <c r="I719" i="33"/>
  <c r="G719" i="33"/>
  <c r="F719" i="33" s="1"/>
  <c r="Q718" i="33"/>
  <c r="P718" i="33" s="1"/>
  <c r="M718" i="33"/>
  <c r="L718" i="33" s="1"/>
  <c r="J718" i="33"/>
  <c r="I718" i="33"/>
  <c r="G718" i="33"/>
  <c r="F718" i="33" s="1"/>
  <c r="Q717" i="33"/>
  <c r="P717" i="33" s="1"/>
  <c r="M717" i="33"/>
  <c r="L717" i="33" s="1"/>
  <c r="J717" i="33"/>
  <c r="I717" i="33"/>
  <c r="G717" i="33"/>
  <c r="F717" i="33" s="1"/>
  <c r="Q716" i="33"/>
  <c r="P716" i="33" s="1"/>
  <c r="M716" i="33"/>
  <c r="L716" i="33" s="1"/>
  <c r="J716" i="33"/>
  <c r="I716" i="33"/>
  <c r="G716" i="33"/>
  <c r="F716" i="33" s="1"/>
  <c r="Q715" i="33"/>
  <c r="P715" i="33"/>
  <c r="M715" i="33"/>
  <c r="L715" i="33" s="1"/>
  <c r="J715" i="33"/>
  <c r="I715" i="33"/>
  <c r="G715" i="33"/>
  <c r="F715" i="33" s="1"/>
  <c r="Q617" i="34"/>
  <c r="P617" i="34" s="1"/>
  <c r="M617" i="34"/>
  <c r="L617" i="34" s="1"/>
  <c r="J617" i="34"/>
  <c r="I617" i="34"/>
  <c r="G617" i="34"/>
  <c r="F617" i="34" s="1"/>
  <c r="Q616" i="34"/>
  <c r="P616" i="34" s="1"/>
  <c r="M616" i="34"/>
  <c r="L616" i="34" s="1"/>
  <c r="J616" i="34"/>
  <c r="I616" i="34"/>
  <c r="G616" i="34"/>
  <c r="F616" i="34" s="1"/>
  <c r="Q615" i="34"/>
  <c r="P615" i="34" s="1"/>
  <c r="M615" i="34"/>
  <c r="L615" i="34" s="1"/>
  <c r="J615" i="34"/>
  <c r="I615" i="34"/>
  <c r="G615" i="34"/>
  <c r="F615" i="34" s="1"/>
  <c r="Q614" i="34"/>
  <c r="P614" i="34" s="1"/>
  <c r="M614" i="34"/>
  <c r="L614" i="34" s="1"/>
  <c r="J614" i="34"/>
  <c r="I614" i="34"/>
  <c r="G614" i="34"/>
  <c r="F614" i="34" s="1"/>
  <c r="Q613" i="34"/>
  <c r="P613" i="34" s="1"/>
  <c r="M613" i="34"/>
  <c r="L613" i="34" s="1"/>
  <c r="J613" i="34"/>
  <c r="I613" i="34"/>
  <c r="G613" i="34"/>
  <c r="F613" i="34" s="1"/>
  <c r="Q612" i="34"/>
  <c r="P612" i="34" s="1"/>
  <c r="M612" i="34"/>
  <c r="L612" i="34" s="1"/>
  <c r="J612" i="34"/>
  <c r="I612" i="34"/>
  <c r="G612" i="34"/>
  <c r="F612" i="34" s="1"/>
  <c r="Q611" i="34"/>
  <c r="P611" i="34" s="1"/>
  <c r="M611" i="34"/>
  <c r="L611" i="34" s="1"/>
  <c r="J611" i="34"/>
  <c r="I611" i="34"/>
  <c r="G611" i="34"/>
  <c r="F611" i="34" s="1"/>
  <c r="Q610" i="34"/>
  <c r="P610" i="34" s="1"/>
  <c r="M610" i="34"/>
  <c r="L610" i="34" s="1"/>
  <c r="J610" i="34"/>
  <c r="I610" i="34"/>
  <c r="G610" i="34"/>
  <c r="F610" i="34" s="1"/>
  <c r="Q609" i="34"/>
  <c r="P609" i="34" s="1"/>
  <c r="M609" i="34"/>
  <c r="L609" i="34" s="1"/>
  <c r="J609" i="34"/>
  <c r="I609" i="34"/>
  <c r="G609" i="34"/>
  <c r="F609" i="34" s="1"/>
  <c r="Q608" i="34"/>
  <c r="P608" i="34" s="1"/>
  <c r="M608" i="34"/>
  <c r="L608" i="34" s="1"/>
  <c r="J608" i="34"/>
  <c r="I608" i="34"/>
  <c r="G608" i="34"/>
  <c r="F608" i="34" s="1"/>
  <c r="Q607" i="34"/>
  <c r="P607" i="34"/>
  <c r="M607" i="34"/>
  <c r="L607" i="34" s="1"/>
  <c r="J607" i="34"/>
  <c r="I607" i="34"/>
  <c r="G607" i="34"/>
  <c r="F607" i="34" s="1"/>
  <c r="Q547" i="33"/>
  <c r="P547" i="33" s="1"/>
  <c r="M547" i="33"/>
  <c r="L547" i="33" s="1"/>
  <c r="J547" i="33"/>
  <c r="I547" i="33"/>
  <c r="G547" i="33"/>
  <c r="F547" i="33" s="1"/>
  <c r="Q546" i="33"/>
  <c r="P546" i="33" s="1"/>
  <c r="Q545" i="33"/>
  <c r="P545" i="33" s="1"/>
  <c r="Q544" i="33"/>
  <c r="P544" i="33" s="1"/>
  <c r="Q543" i="33"/>
  <c r="P543" i="33" s="1"/>
  <c r="Q542" i="33"/>
  <c r="P542" i="33" s="1"/>
  <c r="Q541" i="33"/>
  <c r="P541" i="33" s="1"/>
  <c r="Q540" i="33"/>
  <c r="P540" i="33" s="1"/>
  <c r="M546" i="33"/>
  <c r="L546" i="33" s="1"/>
  <c r="J546" i="33"/>
  <c r="I546" i="33"/>
  <c r="G546" i="33"/>
  <c r="F546" i="33" s="1"/>
  <c r="M545" i="33"/>
  <c r="L545" i="33" s="1"/>
  <c r="J545" i="33"/>
  <c r="I545" i="33"/>
  <c r="G545" i="33"/>
  <c r="F545" i="33" s="1"/>
  <c r="M544" i="33"/>
  <c r="L544" i="33" s="1"/>
  <c r="J544" i="33"/>
  <c r="I544" i="33"/>
  <c r="G544" i="33"/>
  <c r="F544" i="33" s="1"/>
  <c r="M543" i="33"/>
  <c r="L543" i="33" s="1"/>
  <c r="J543" i="33"/>
  <c r="I543" i="33"/>
  <c r="G543" i="33"/>
  <c r="F543" i="33" s="1"/>
  <c r="M542" i="33"/>
  <c r="L542" i="33" s="1"/>
  <c r="J542" i="33"/>
  <c r="I542" i="33"/>
  <c r="G542" i="33"/>
  <c r="F542" i="33" s="1"/>
  <c r="M541" i="33"/>
  <c r="L541" i="33" s="1"/>
  <c r="J541" i="33"/>
  <c r="I541" i="33"/>
  <c r="G541" i="33"/>
  <c r="F541" i="33" s="1"/>
  <c r="M540" i="33"/>
  <c r="L540" i="33" s="1"/>
  <c r="J540" i="33"/>
  <c r="I540" i="33"/>
  <c r="G540" i="33"/>
  <c r="F540" i="33" s="1"/>
  <c r="Q539" i="33"/>
  <c r="P539" i="33" s="1"/>
  <c r="M539" i="33"/>
  <c r="L539" i="33" s="1"/>
  <c r="J539" i="33"/>
  <c r="I539" i="33"/>
  <c r="G539" i="33"/>
  <c r="F539" i="33" s="1"/>
  <c r="Q538" i="33"/>
  <c r="P538" i="33" s="1"/>
  <c r="M538" i="33"/>
  <c r="L538" i="33" s="1"/>
  <c r="J538" i="33"/>
  <c r="I538" i="33"/>
  <c r="G538" i="33"/>
  <c r="F538" i="33" s="1"/>
  <c r="Q537" i="33"/>
  <c r="P537" i="33"/>
  <c r="M537" i="33"/>
  <c r="L537" i="33" s="1"/>
  <c r="J537" i="33"/>
  <c r="I537" i="33"/>
  <c r="G537" i="33"/>
  <c r="F537" i="33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683" i="33"/>
  <c r="P683" i="33" s="1"/>
  <c r="M683" i="33"/>
  <c r="L683" i="33" s="1"/>
  <c r="J683" i="33"/>
  <c r="I683" i="33"/>
  <c r="G683" i="33"/>
  <c r="F683" i="33" s="1"/>
  <c r="Q682" i="33"/>
  <c r="P682" i="33" s="1"/>
  <c r="M682" i="33"/>
  <c r="L682" i="33" s="1"/>
  <c r="J682" i="33"/>
  <c r="I682" i="33"/>
  <c r="G682" i="33"/>
  <c r="F682" i="33" s="1"/>
  <c r="G525" i="34"/>
  <c r="F525" i="34" s="1"/>
  <c r="I525" i="34"/>
  <c r="J525" i="34"/>
  <c r="L525" i="34"/>
  <c r="M525" i="34"/>
  <c r="Q525" i="34"/>
  <c r="P525" i="34" s="1"/>
  <c r="G526" i="34"/>
  <c r="F526" i="34" s="1"/>
  <c r="I526" i="34"/>
  <c r="J526" i="34"/>
  <c r="L526" i="34"/>
  <c r="M526" i="34"/>
  <c r="Q526" i="34"/>
  <c r="P526" i="34" s="1"/>
  <c r="G527" i="34"/>
  <c r="F527" i="34" s="1"/>
  <c r="I527" i="34"/>
  <c r="J527" i="34"/>
  <c r="L527" i="34"/>
  <c r="M527" i="34"/>
  <c r="Q527" i="34"/>
  <c r="P527" i="34" s="1"/>
  <c r="G528" i="34"/>
  <c r="F528" i="34" s="1"/>
  <c r="I528" i="34"/>
  <c r="J528" i="34"/>
  <c r="L528" i="34"/>
  <c r="M528" i="34"/>
  <c r="Q528" i="34"/>
  <c r="P528" i="34" s="1"/>
  <c r="G529" i="34"/>
  <c r="F529" i="34" s="1"/>
  <c r="I529" i="34"/>
  <c r="J529" i="34"/>
  <c r="L529" i="34"/>
  <c r="M529" i="34"/>
  <c r="Q529" i="34"/>
  <c r="P529" i="34" s="1"/>
  <c r="G530" i="34"/>
  <c r="F530" i="34" s="1"/>
  <c r="I530" i="34"/>
  <c r="J530" i="34"/>
  <c r="L530" i="34"/>
  <c r="M530" i="34"/>
  <c r="Q530" i="34"/>
  <c r="P530" i="34" s="1"/>
  <c r="G531" i="34"/>
  <c r="F531" i="34" s="1"/>
  <c r="I531" i="34"/>
  <c r="J531" i="34"/>
  <c r="L531" i="34"/>
  <c r="M531" i="34"/>
  <c r="P531" i="34"/>
  <c r="Q531" i="34"/>
  <c r="G532" i="34"/>
  <c r="F532" i="34" s="1"/>
  <c r="J532" i="34"/>
  <c r="I532" i="34" s="1"/>
  <c r="L532" i="34"/>
  <c r="M532" i="34"/>
  <c r="Q532" i="34"/>
  <c r="P532" i="34" s="1"/>
  <c r="G533" i="34"/>
  <c r="F533" i="34" s="1"/>
  <c r="J533" i="34"/>
  <c r="I533" i="34" s="1"/>
  <c r="L533" i="34"/>
  <c r="M533" i="34"/>
  <c r="Q533" i="34"/>
  <c r="P533" i="34" s="1"/>
  <c r="G534" i="34"/>
  <c r="F534" i="34" s="1"/>
  <c r="J534" i="34"/>
  <c r="I534" i="34" s="1"/>
  <c r="L534" i="34"/>
  <c r="M534" i="34"/>
  <c r="Q534" i="34"/>
  <c r="P534" i="34" s="1"/>
  <c r="G535" i="34"/>
  <c r="F535" i="34" s="1"/>
  <c r="J535" i="34"/>
  <c r="I535" i="34" s="1"/>
  <c r="L535" i="34"/>
  <c r="M535" i="34"/>
  <c r="Q535" i="34"/>
  <c r="P535" i="34" s="1"/>
  <c r="G536" i="34"/>
  <c r="F536" i="34" s="1"/>
  <c r="J536" i="34"/>
  <c r="I536" i="34" s="1"/>
  <c r="L536" i="34"/>
  <c r="M536" i="34"/>
  <c r="Q536" i="34"/>
  <c r="P536" i="34" s="1"/>
  <c r="G537" i="34"/>
  <c r="F537" i="34" s="1"/>
  <c r="J537" i="34"/>
  <c r="I537" i="34" s="1"/>
  <c r="L537" i="34"/>
  <c r="M537" i="34"/>
  <c r="Q537" i="34"/>
  <c r="P537" i="34" s="1"/>
  <c r="G538" i="34"/>
  <c r="F538" i="34" s="1"/>
  <c r="J538" i="34"/>
  <c r="I538" i="34" s="1"/>
  <c r="L538" i="34"/>
  <c r="M538" i="34"/>
  <c r="Q538" i="34"/>
  <c r="P538" i="34" s="1"/>
  <c r="G539" i="34"/>
  <c r="F539" i="34" s="1"/>
  <c r="J539" i="34"/>
  <c r="I539" i="34" s="1"/>
  <c r="L539" i="34"/>
  <c r="M539" i="34"/>
  <c r="Q539" i="34"/>
  <c r="P539" i="34" s="1"/>
  <c r="G540" i="34"/>
  <c r="F540" i="34" s="1"/>
  <c r="J540" i="34"/>
  <c r="I540" i="34" s="1"/>
  <c r="L540" i="34"/>
  <c r="M540" i="34"/>
  <c r="P540" i="34"/>
  <c r="Q540" i="34"/>
  <c r="G541" i="34"/>
  <c r="F541" i="34" s="1"/>
  <c r="J541" i="34"/>
  <c r="I541" i="34" s="1"/>
  <c r="L541" i="34"/>
  <c r="M541" i="34"/>
  <c r="Q541" i="34"/>
  <c r="P541" i="34" s="1"/>
  <c r="G542" i="34"/>
  <c r="F542" i="34" s="1"/>
  <c r="J542" i="34"/>
  <c r="I542" i="34" s="1"/>
  <c r="L542" i="34"/>
  <c r="M542" i="34"/>
  <c r="Q542" i="34"/>
  <c r="P542" i="34" s="1"/>
  <c r="G543" i="34"/>
  <c r="F543" i="34" s="1"/>
  <c r="J543" i="34"/>
  <c r="I543" i="34" s="1"/>
  <c r="L543" i="34"/>
  <c r="M543" i="34"/>
  <c r="Q543" i="34"/>
  <c r="P543" i="34" s="1"/>
  <c r="G544" i="34"/>
  <c r="F544" i="34" s="1"/>
  <c r="J544" i="34"/>
  <c r="I544" i="34" s="1"/>
  <c r="L544" i="34"/>
  <c r="M544" i="34"/>
  <c r="Q544" i="34"/>
  <c r="P544" i="34" s="1"/>
  <c r="G545" i="34"/>
  <c r="F545" i="34" s="1"/>
  <c r="J545" i="34"/>
  <c r="I545" i="34" s="1"/>
  <c r="L545" i="34"/>
  <c r="M545" i="34"/>
  <c r="Q545" i="34"/>
  <c r="P545" i="34" s="1"/>
  <c r="G546" i="34"/>
  <c r="F546" i="34" s="1"/>
  <c r="J546" i="34"/>
  <c r="I546" i="34" s="1"/>
  <c r="L546" i="34"/>
  <c r="M546" i="34"/>
  <c r="Q546" i="34"/>
  <c r="P546" i="34" s="1"/>
  <c r="G547" i="34"/>
  <c r="F547" i="34" s="1"/>
  <c r="J547" i="34"/>
  <c r="I547" i="34" s="1"/>
  <c r="L547" i="34"/>
  <c r="M547" i="34"/>
  <c r="Q547" i="34"/>
  <c r="P547" i="34" s="1"/>
  <c r="G548" i="34"/>
  <c r="F548" i="34" s="1"/>
  <c r="J548" i="34"/>
  <c r="I548" i="34" s="1"/>
  <c r="L548" i="34"/>
  <c r="M548" i="34"/>
  <c r="P548" i="34"/>
  <c r="Q548" i="34"/>
  <c r="G549" i="34"/>
  <c r="F549" i="34" s="1"/>
  <c r="I549" i="34"/>
  <c r="J549" i="34"/>
  <c r="L549" i="34"/>
  <c r="M549" i="34"/>
  <c r="Q549" i="34"/>
  <c r="G550" i="34"/>
  <c r="F550" i="34" s="1"/>
  <c r="I550" i="34"/>
  <c r="J550" i="34"/>
  <c r="M550" i="34"/>
  <c r="L550" i="34" s="1"/>
  <c r="Q550" i="34"/>
  <c r="P550" i="34" s="1"/>
  <c r="G551" i="34"/>
  <c r="F551" i="34" s="1"/>
  <c r="I551" i="34"/>
  <c r="J551" i="34"/>
  <c r="M551" i="34"/>
  <c r="L551" i="34" s="1"/>
  <c r="Q551" i="34"/>
  <c r="P551" i="34" s="1"/>
  <c r="G552" i="34"/>
  <c r="F552" i="34" s="1"/>
  <c r="I552" i="34"/>
  <c r="J552" i="34"/>
  <c r="M552" i="34"/>
  <c r="L552" i="34" s="1"/>
  <c r="Q552" i="34"/>
  <c r="P552" i="34" s="1"/>
  <c r="G553" i="34"/>
  <c r="F553" i="34" s="1"/>
  <c r="I553" i="34"/>
  <c r="J553" i="34"/>
  <c r="M553" i="34"/>
  <c r="L553" i="34" s="1"/>
  <c r="Q553" i="34"/>
  <c r="P553" i="34" s="1"/>
  <c r="G554" i="34"/>
  <c r="F554" i="34" s="1"/>
  <c r="I554" i="34"/>
  <c r="J554" i="34"/>
  <c r="M554" i="34"/>
  <c r="L554" i="34" s="1"/>
  <c r="Q554" i="34"/>
  <c r="P554" i="34" s="1"/>
  <c r="G555" i="34"/>
  <c r="F555" i="34" s="1"/>
  <c r="I555" i="34"/>
  <c r="J555" i="34"/>
  <c r="M555" i="34"/>
  <c r="L555" i="34" s="1"/>
  <c r="Q555" i="34"/>
  <c r="P555" i="34" s="1"/>
  <c r="G556" i="34"/>
  <c r="F556" i="34" s="1"/>
  <c r="I556" i="34"/>
  <c r="J556" i="34"/>
  <c r="M556" i="34"/>
  <c r="L556" i="34" s="1"/>
  <c r="Q556" i="34"/>
  <c r="P556" i="34" s="1"/>
  <c r="G557" i="34"/>
  <c r="F557" i="34" s="1"/>
  <c r="I557" i="34"/>
  <c r="J557" i="34"/>
  <c r="M557" i="34"/>
  <c r="L557" i="34" s="1"/>
  <c r="Q557" i="34"/>
  <c r="P557" i="34" s="1"/>
  <c r="G558" i="34"/>
  <c r="F558" i="34" s="1"/>
  <c r="I558" i="34"/>
  <c r="J558" i="34"/>
  <c r="M558" i="34"/>
  <c r="L558" i="34" s="1"/>
  <c r="Q558" i="34"/>
  <c r="P558" i="34" s="1"/>
  <c r="G559" i="34"/>
  <c r="F559" i="34" s="1"/>
  <c r="I559" i="34"/>
  <c r="J559" i="34"/>
  <c r="M559" i="34"/>
  <c r="L559" i="34" s="1"/>
  <c r="Q559" i="34"/>
  <c r="P559" i="34" s="1"/>
  <c r="G560" i="34"/>
  <c r="F560" i="34" s="1"/>
  <c r="I560" i="34"/>
  <c r="J560" i="34"/>
  <c r="M560" i="34"/>
  <c r="L560" i="34" s="1"/>
  <c r="Q560" i="34"/>
  <c r="P560" i="34" s="1"/>
  <c r="G561" i="34"/>
  <c r="F561" i="34" s="1"/>
  <c r="I561" i="34"/>
  <c r="J561" i="34"/>
  <c r="M561" i="34"/>
  <c r="L561" i="34" s="1"/>
  <c r="Q561" i="34"/>
  <c r="P561" i="34" s="1"/>
  <c r="G562" i="34"/>
  <c r="F562" i="34" s="1"/>
  <c r="I562" i="34"/>
  <c r="J562" i="34"/>
  <c r="M562" i="34"/>
  <c r="L562" i="34" s="1"/>
  <c r="Q562" i="34"/>
  <c r="P562" i="34" s="1"/>
  <c r="G563" i="34"/>
  <c r="F563" i="34" s="1"/>
  <c r="I563" i="34"/>
  <c r="J563" i="34"/>
  <c r="M563" i="34"/>
  <c r="L563" i="34" s="1"/>
  <c r="Q563" i="34"/>
  <c r="P563" i="34" s="1"/>
  <c r="G564" i="34"/>
  <c r="F564" i="34" s="1"/>
  <c r="I564" i="34"/>
  <c r="J564" i="34"/>
  <c r="M564" i="34"/>
  <c r="L564" i="34" s="1"/>
  <c r="Q564" i="34"/>
  <c r="G565" i="34"/>
  <c r="F565" i="34" s="1"/>
  <c r="I565" i="34"/>
  <c r="J565" i="34"/>
  <c r="M565" i="34"/>
  <c r="L565" i="34" s="1"/>
  <c r="Q565" i="34"/>
  <c r="P565" i="34" s="1"/>
  <c r="G566" i="34"/>
  <c r="F566" i="34" s="1"/>
  <c r="I566" i="34"/>
  <c r="J566" i="34"/>
  <c r="M566" i="34"/>
  <c r="L566" i="34" s="1"/>
  <c r="Q566" i="34"/>
  <c r="P566" i="34" s="1"/>
  <c r="G567" i="34"/>
  <c r="F567" i="34" s="1"/>
  <c r="I567" i="34"/>
  <c r="J567" i="34"/>
  <c r="M567" i="34"/>
  <c r="L567" i="34" s="1"/>
  <c r="Q567" i="34"/>
  <c r="P567" i="34" s="1"/>
  <c r="G568" i="34"/>
  <c r="F568" i="34" s="1"/>
  <c r="I568" i="34"/>
  <c r="J568" i="34"/>
  <c r="M568" i="34"/>
  <c r="L568" i="34" s="1"/>
  <c r="P568" i="34"/>
  <c r="Q568" i="34"/>
  <c r="G569" i="34"/>
  <c r="F569" i="34" s="1"/>
  <c r="I569" i="34"/>
  <c r="J569" i="34"/>
  <c r="M569" i="34"/>
  <c r="L569" i="34" s="1"/>
  <c r="Q569" i="34"/>
  <c r="P569" i="34" s="1"/>
  <c r="G570" i="34"/>
  <c r="F570" i="34" s="1"/>
  <c r="I570" i="34"/>
  <c r="J570" i="34"/>
  <c r="M570" i="34"/>
  <c r="L570" i="34" s="1"/>
  <c r="P570" i="34"/>
  <c r="Q570" i="34"/>
  <c r="G571" i="34"/>
  <c r="F571" i="34" s="1"/>
  <c r="I571" i="34"/>
  <c r="J571" i="34"/>
  <c r="M571" i="34"/>
  <c r="L571" i="34" s="1"/>
  <c r="Q571" i="34"/>
  <c r="P571" i="34" s="1"/>
  <c r="G572" i="34"/>
  <c r="F572" i="34" s="1"/>
  <c r="I572" i="34"/>
  <c r="J572" i="34"/>
  <c r="M572" i="34"/>
  <c r="L572" i="34" s="1"/>
  <c r="Q572" i="34"/>
  <c r="P572" i="34" s="1"/>
  <c r="G573" i="34"/>
  <c r="F573" i="34" s="1"/>
  <c r="I573" i="34"/>
  <c r="J573" i="34"/>
  <c r="M573" i="34"/>
  <c r="L573" i="34" s="1"/>
  <c r="Q573" i="34"/>
  <c r="P573" i="34" s="1"/>
  <c r="G574" i="34"/>
  <c r="F574" i="34" s="1"/>
  <c r="I574" i="34"/>
  <c r="J574" i="34"/>
  <c r="M574" i="34"/>
  <c r="L574" i="34" s="1"/>
  <c r="Q574" i="34"/>
  <c r="P574" i="34" s="1"/>
  <c r="G575" i="34"/>
  <c r="F575" i="34" s="1"/>
  <c r="I575" i="34"/>
  <c r="J575" i="34"/>
  <c r="M575" i="34"/>
  <c r="L575" i="34" s="1"/>
  <c r="Q575" i="34"/>
  <c r="P575" i="34" s="1"/>
  <c r="G576" i="34"/>
  <c r="F576" i="34" s="1"/>
  <c r="I576" i="34"/>
  <c r="J576" i="34"/>
  <c r="M576" i="34"/>
  <c r="L576" i="34" s="1"/>
  <c r="Q576" i="34"/>
  <c r="P576" i="34" s="1"/>
  <c r="G577" i="34"/>
  <c r="F577" i="34" s="1"/>
  <c r="I577" i="34"/>
  <c r="J577" i="34"/>
  <c r="M577" i="34"/>
  <c r="L577" i="34" s="1"/>
  <c r="Q577" i="34"/>
  <c r="P577" i="34" s="1"/>
  <c r="G578" i="34"/>
  <c r="F578" i="34" s="1"/>
  <c r="I578" i="34"/>
  <c r="J578" i="34"/>
  <c r="M578" i="34"/>
  <c r="L578" i="34" s="1"/>
  <c r="Q578" i="34"/>
  <c r="P578" i="34" s="1"/>
  <c r="G579" i="34"/>
  <c r="F579" i="34" s="1"/>
  <c r="I579" i="34"/>
  <c r="J579" i="34"/>
  <c r="M579" i="34"/>
  <c r="L579" i="34" s="1"/>
  <c r="Q579" i="34"/>
  <c r="P579" i="34" s="1"/>
  <c r="G580" i="34"/>
  <c r="F580" i="34" s="1"/>
  <c r="I580" i="34"/>
  <c r="J580" i="34"/>
  <c r="M580" i="34"/>
  <c r="L580" i="34" s="1"/>
  <c r="Q580" i="34"/>
  <c r="P580" i="34" s="1"/>
  <c r="G581" i="34"/>
  <c r="F581" i="34" s="1"/>
  <c r="I581" i="34"/>
  <c r="J581" i="34"/>
  <c r="M581" i="34"/>
  <c r="L581" i="34" s="1"/>
  <c r="Q581" i="34"/>
  <c r="P581" i="34" s="1"/>
  <c r="G582" i="34"/>
  <c r="F582" i="34" s="1"/>
  <c r="I582" i="34"/>
  <c r="J582" i="34"/>
  <c r="M582" i="34"/>
  <c r="L582" i="34" s="1"/>
  <c r="Q582" i="34"/>
  <c r="P582" i="34" s="1"/>
  <c r="G583" i="34"/>
  <c r="F583" i="34" s="1"/>
  <c r="I583" i="34"/>
  <c r="J583" i="34"/>
  <c r="M583" i="34"/>
  <c r="L583" i="34" s="1"/>
  <c r="P583" i="34"/>
  <c r="Q583" i="34"/>
  <c r="G584" i="34"/>
  <c r="F584" i="34" s="1"/>
  <c r="I584" i="34"/>
  <c r="J584" i="34"/>
  <c r="M584" i="34"/>
  <c r="L584" i="34" s="1"/>
  <c r="Q584" i="34"/>
  <c r="P584" i="34" s="1"/>
  <c r="G585" i="34"/>
  <c r="F585" i="34" s="1"/>
  <c r="I585" i="34"/>
  <c r="J585" i="34"/>
  <c r="M585" i="34"/>
  <c r="L585" i="34" s="1"/>
  <c r="Q585" i="34"/>
  <c r="P585" i="34" s="1"/>
  <c r="G586" i="34"/>
  <c r="F586" i="34" s="1"/>
  <c r="I586" i="34"/>
  <c r="J586" i="34"/>
  <c r="M586" i="34"/>
  <c r="L586" i="34" s="1"/>
  <c r="Q586" i="34"/>
  <c r="P586" i="34" s="1"/>
  <c r="G587" i="34"/>
  <c r="F587" i="34" s="1"/>
  <c r="I587" i="34"/>
  <c r="J587" i="34"/>
  <c r="M587" i="34"/>
  <c r="L587" i="34" s="1"/>
  <c r="Q587" i="34"/>
  <c r="P587" i="34" s="1"/>
  <c r="G588" i="34"/>
  <c r="F588" i="34" s="1"/>
  <c r="I588" i="34"/>
  <c r="J588" i="34"/>
  <c r="M588" i="34"/>
  <c r="L588" i="34" s="1"/>
  <c r="Q588" i="34"/>
  <c r="P588" i="34" s="1"/>
  <c r="G589" i="34"/>
  <c r="F589" i="34" s="1"/>
  <c r="I589" i="34"/>
  <c r="J589" i="34"/>
  <c r="M589" i="34"/>
  <c r="L589" i="34" s="1"/>
  <c r="P589" i="34"/>
  <c r="Q589" i="34"/>
  <c r="G590" i="34"/>
  <c r="F590" i="34" s="1"/>
  <c r="I590" i="34"/>
  <c r="J590" i="34"/>
  <c r="M590" i="34"/>
  <c r="L590" i="34" s="1"/>
  <c r="Q590" i="34"/>
  <c r="P590" i="34" s="1"/>
  <c r="G591" i="34"/>
  <c r="F591" i="34" s="1"/>
  <c r="I591" i="34"/>
  <c r="J591" i="34"/>
  <c r="M591" i="34"/>
  <c r="L591" i="34" s="1"/>
  <c r="P591" i="34"/>
  <c r="Q591" i="34"/>
  <c r="G592" i="34"/>
  <c r="F592" i="34" s="1"/>
  <c r="I592" i="34"/>
  <c r="J592" i="34"/>
  <c r="M592" i="34"/>
  <c r="L592" i="34" s="1"/>
  <c r="Q592" i="34"/>
  <c r="P592" i="34" s="1"/>
  <c r="G593" i="34"/>
  <c r="F593" i="34" s="1"/>
  <c r="I593" i="34"/>
  <c r="J593" i="34"/>
  <c r="M593" i="34"/>
  <c r="L593" i="34" s="1"/>
  <c r="Q593" i="34"/>
  <c r="P593" i="34" s="1"/>
  <c r="G594" i="34"/>
  <c r="F594" i="34" s="1"/>
  <c r="I594" i="34"/>
  <c r="J594" i="34"/>
  <c r="M594" i="34"/>
  <c r="L594" i="34" s="1"/>
  <c r="Q594" i="34"/>
  <c r="P594" i="34" s="1"/>
  <c r="G595" i="34"/>
  <c r="F595" i="34" s="1"/>
  <c r="I595" i="34"/>
  <c r="J595" i="34"/>
  <c r="M595" i="34"/>
  <c r="L595" i="34" s="1"/>
  <c r="Q595" i="34"/>
  <c r="P595" i="34" s="1"/>
  <c r="G596" i="34"/>
  <c r="F596" i="34" s="1"/>
  <c r="I596" i="34"/>
  <c r="J596" i="34"/>
  <c r="M596" i="34"/>
  <c r="L596" i="34" s="1"/>
  <c r="Q596" i="34"/>
  <c r="P596" i="34" s="1"/>
  <c r="G597" i="34"/>
  <c r="F597" i="34" s="1"/>
  <c r="I597" i="34"/>
  <c r="J597" i="34"/>
  <c r="M597" i="34"/>
  <c r="L597" i="34" s="1"/>
  <c r="Q597" i="34"/>
  <c r="P597" i="34" s="1"/>
  <c r="G598" i="34"/>
  <c r="F598" i="34" s="1"/>
  <c r="I598" i="34"/>
  <c r="J598" i="34"/>
  <c r="M598" i="34"/>
  <c r="L598" i="34" s="1"/>
  <c r="Q598" i="34"/>
  <c r="P598" i="34" s="1"/>
  <c r="G599" i="34"/>
  <c r="F599" i="34" s="1"/>
  <c r="I599" i="34"/>
  <c r="J599" i="34"/>
  <c r="M599" i="34"/>
  <c r="L599" i="34" s="1"/>
  <c r="Q599" i="34"/>
  <c r="P599" i="34" s="1"/>
  <c r="G600" i="34"/>
  <c r="F600" i="34" s="1"/>
  <c r="I600" i="34"/>
  <c r="J600" i="34"/>
  <c r="M600" i="34"/>
  <c r="L600" i="34" s="1"/>
  <c r="Q600" i="34"/>
  <c r="P600" i="34" s="1"/>
  <c r="G601" i="34"/>
  <c r="F601" i="34" s="1"/>
  <c r="I601" i="34"/>
  <c r="J601" i="34"/>
  <c r="M601" i="34"/>
  <c r="L601" i="34" s="1"/>
  <c r="Q601" i="34"/>
  <c r="P601" i="34" s="1"/>
  <c r="G602" i="34"/>
  <c r="F602" i="34" s="1"/>
  <c r="I602" i="34"/>
  <c r="J602" i="34"/>
  <c r="M602" i="34"/>
  <c r="L602" i="34" s="1"/>
  <c r="Q602" i="34"/>
  <c r="P602" i="34" s="1"/>
  <c r="G603" i="34"/>
  <c r="F603" i="34" s="1"/>
  <c r="I603" i="34"/>
  <c r="J603" i="34"/>
  <c r="M603" i="34"/>
  <c r="L603" i="34" s="1"/>
  <c r="Q603" i="34"/>
  <c r="P603" i="34" s="1"/>
  <c r="G604" i="34"/>
  <c r="F604" i="34" s="1"/>
  <c r="I604" i="34"/>
  <c r="J604" i="34"/>
  <c r="M604" i="34"/>
  <c r="L604" i="34" s="1"/>
  <c r="Q604" i="34"/>
  <c r="P604" i="34" s="1"/>
  <c r="G605" i="34"/>
  <c r="F605" i="34" s="1"/>
  <c r="I605" i="34"/>
  <c r="J605" i="34"/>
  <c r="M605" i="34"/>
  <c r="L605" i="34" s="1"/>
  <c r="Q605" i="34"/>
  <c r="P605" i="34" s="1"/>
  <c r="G606" i="34"/>
  <c r="F606" i="34" s="1"/>
  <c r="I606" i="34"/>
  <c r="J606" i="34"/>
  <c r="M606" i="34"/>
  <c r="L606" i="34" s="1"/>
  <c r="Q606" i="34"/>
  <c r="P606" i="34" s="1"/>
  <c r="G618" i="34"/>
  <c r="F618" i="34" s="1"/>
  <c r="I618" i="34"/>
  <c r="J618" i="34"/>
  <c r="L618" i="34"/>
  <c r="M618" i="34"/>
  <c r="P618" i="34"/>
  <c r="Q618" i="34"/>
  <c r="G619" i="34"/>
  <c r="F619" i="34" s="1"/>
  <c r="J619" i="34"/>
  <c r="I619" i="34" s="1"/>
  <c r="L619" i="34"/>
  <c r="M619" i="34"/>
  <c r="Q619" i="34"/>
  <c r="P619" i="34" s="1"/>
  <c r="G620" i="34"/>
  <c r="F620" i="34" s="1"/>
  <c r="J620" i="34"/>
  <c r="I620" i="34" s="1"/>
  <c r="L620" i="34"/>
  <c r="M620" i="34"/>
  <c r="Q620" i="34"/>
  <c r="P620" i="34" s="1"/>
  <c r="G621" i="34"/>
  <c r="F621" i="34" s="1"/>
  <c r="I621" i="34"/>
  <c r="J621" i="34"/>
  <c r="L621" i="34"/>
  <c r="M621" i="34"/>
  <c r="P621" i="34"/>
  <c r="Q621" i="34"/>
  <c r="G622" i="34"/>
  <c r="F622" i="34" s="1"/>
  <c r="J622" i="34"/>
  <c r="I622" i="34" s="1"/>
  <c r="L622" i="34"/>
  <c r="M622" i="34"/>
  <c r="Q622" i="34"/>
  <c r="P622" i="34" s="1"/>
  <c r="G623" i="34"/>
  <c r="F623" i="34" s="1"/>
  <c r="I623" i="34"/>
  <c r="J623" i="34"/>
  <c r="L623" i="34"/>
  <c r="M623" i="34"/>
  <c r="Q623" i="34"/>
  <c r="P623" i="34" s="1"/>
  <c r="G624" i="34"/>
  <c r="F624" i="34" s="1"/>
  <c r="J624" i="34"/>
  <c r="I624" i="34" s="1"/>
  <c r="L624" i="34"/>
  <c r="M624" i="34"/>
  <c r="Q624" i="34"/>
  <c r="P624" i="34" s="1"/>
  <c r="G625" i="34"/>
  <c r="F625" i="34" s="1"/>
  <c r="J625" i="34"/>
  <c r="I625" i="34" s="1"/>
  <c r="L625" i="34"/>
  <c r="M625" i="34"/>
  <c r="Q625" i="34"/>
  <c r="P625" i="34" s="1"/>
  <c r="G626" i="34"/>
  <c r="F626" i="34" s="1"/>
  <c r="I626" i="34"/>
  <c r="J626" i="34"/>
  <c r="L626" i="34"/>
  <c r="M626" i="34"/>
  <c r="Q626" i="34"/>
  <c r="P626" i="34" s="1"/>
  <c r="F627" i="34"/>
  <c r="G627" i="34"/>
  <c r="J627" i="34"/>
  <c r="I627" i="34" s="1"/>
  <c r="L627" i="34"/>
  <c r="M627" i="34"/>
  <c r="Q627" i="34"/>
  <c r="P627" i="34" s="1"/>
  <c r="G628" i="34"/>
  <c r="F628" i="34" s="1"/>
  <c r="J628" i="34"/>
  <c r="I628" i="34" s="1"/>
  <c r="L628" i="34"/>
  <c r="M628" i="34"/>
  <c r="Q628" i="34"/>
  <c r="P628" i="34" s="1"/>
  <c r="F629" i="34"/>
  <c r="G629" i="34"/>
  <c r="J629" i="34"/>
  <c r="I629" i="34" s="1"/>
  <c r="L629" i="34"/>
  <c r="M629" i="34"/>
  <c r="Q629" i="34"/>
  <c r="P629" i="34" s="1"/>
  <c r="F630" i="34"/>
  <c r="G630" i="34"/>
  <c r="J630" i="34"/>
  <c r="I630" i="34" s="1"/>
  <c r="L630" i="34"/>
  <c r="M630" i="34"/>
  <c r="Q630" i="34"/>
  <c r="P630" i="34" s="1"/>
  <c r="G631" i="34"/>
  <c r="F631" i="34" s="1"/>
  <c r="J631" i="34"/>
  <c r="I631" i="34" s="1"/>
  <c r="L631" i="34"/>
  <c r="M631" i="34"/>
  <c r="Q631" i="34"/>
  <c r="P631" i="34" s="1"/>
  <c r="F632" i="34"/>
  <c r="G632" i="34"/>
  <c r="J632" i="34"/>
  <c r="I632" i="34" s="1"/>
  <c r="L632" i="34"/>
  <c r="M632" i="34"/>
  <c r="Q632" i="34"/>
  <c r="P632" i="34" s="1"/>
  <c r="G633" i="34"/>
  <c r="F633" i="34" s="1"/>
  <c r="I633" i="34"/>
  <c r="J633" i="34"/>
  <c r="L633" i="34"/>
  <c r="M633" i="34"/>
  <c r="Q633" i="34"/>
  <c r="P633" i="34" s="1"/>
  <c r="G634" i="34"/>
  <c r="F634" i="34" s="1"/>
  <c r="J634" i="34"/>
  <c r="I634" i="34" s="1"/>
  <c r="L634" i="34"/>
  <c r="M634" i="34"/>
  <c r="Q634" i="34"/>
  <c r="P634" i="34" s="1"/>
  <c r="G635" i="34"/>
  <c r="F635" i="34" s="1"/>
  <c r="J635" i="34"/>
  <c r="I635" i="34" s="1"/>
  <c r="L635" i="34"/>
  <c r="M635" i="34"/>
  <c r="Q635" i="34"/>
  <c r="P635" i="34" s="1"/>
  <c r="G636" i="34"/>
  <c r="F636" i="34" s="1"/>
  <c r="J636" i="34"/>
  <c r="I636" i="34" s="1"/>
  <c r="L636" i="34"/>
  <c r="M636" i="34"/>
  <c r="Q636" i="34"/>
  <c r="P636" i="34" s="1"/>
  <c r="F637" i="34"/>
  <c r="G637" i="34"/>
  <c r="J637" i="34"/>
  <c r="I637" i="34" s="1"/>
  <c r="L637" i="34"/>
  <c r="M637" i="34"/>
  <c r="Q637" i="34"/>
  <c r="P637" i="34" s="1"/>
  <c r="G638" i="34"/>
  <c r="F638" i="34" s="1"/>
  <c r="J638" i="34"/>
  <c r="I638" i="34" s="1"/>
  <c r="L638" i="34"/>
  <c r="M638" i="34"/>
  <c r="Q638" i="34"/>
  <c r="P638" i="34" s="1"/>
  <c r="G639" i="34"/>
  <c r="F639" i="34" s="1"/>
  <c r="I639" i="34"/>
  <c r="J639" i="34"/>
  <c r="L639" i="34"/>
  <c r="M639" i="34"/>
  <c r="Q639" i="34"/>
  <c r="P639" i="34" s="1"/>
  <c r="G640" i="34"/>
  <c r="F640" i="34" s="1"/>
  <c r="I640" i="34"/>
  <c r="J640" i="34"/>
  <c r="L640" i="34"/>
  <c r="M640" i="34"/>
  <c r="Q640" i="34"/>
  <c r="P640" i="34" s="1"/>
  <c r="G641" i="34"/>
  <c r="F641" i="34" s="1"/>
  <c r="J641" i="34"/>
  <c r="I641" i="34" s="1"/>
  <c r="L641" i="34"/>
  <c r="M641" i="34"/>
  <c r="Q641" i="34"/>
  <c r="P641" i="34" s="1"/>
  <c r="G642" i="34"/>
  <c r="F642" i="34" s="1"/>
  <c r="I642" i="34"/>
  <c r="J642" i="34"/>
  <c r="L642" i="34"/>
  <c r="M642" i="34"/>
  <c r="Q642" i="34"/>
  <c r="P642" i="34" s="1"/>
  <c r="G643" i="34"/>
  <c r="F643" i="34" s="1"/>
  <c r="J643" i="34"/>
  <c r="I643" i="34" s="1"/>
  <c r="L643" i="34"/>
  <c r="M643" i="34"/>
  <c r="Q643" i="34"/>
  <c r="P643" i="34" s="1"/>
  <c r="G644" i="34"/>
  <c r="F644" i="34" s="1"/>
  <c r="J644" i="34"/>
  <c r="I644" i="34" s="1"/>
  <c r="L644" i="34"/>
  <c r="M644" i="34"/>
  <c r="Q644" i="34"/>
  <c r="P644" i="34" s="1"/>
  <c r="F645" i="34"/>
  <c r="G645" i="34"/>
  <c r="J645" i="34"/>
  <c r="I645" i="34" s="1"/>
  <c r="L645" i="34"/>
  <c r="M645" i="34"/>
  <c r="Q645" i="34"/>
  <c r="P645" i="34" s="1"/>
  <c r="G646" i="34"/>
  <c r="F646" i="34" s="1"/>
  <c r="J646" i="34"/>
  <c r="I646" i="34" s="1"/>
  <c r="L646" i="34"/>
  <c r="M646" i="34"/>
  <c r="Q646" i="34"/>
  <c r="P646" i="34" s="1"/>
  <c r="G647" i="34"/>
  <c r="F647" i="34" s="1"/>
  <c r="J647" i="34"/>
  <c r="I647" i="34" s="1"/>
  <c r="L647" i="34"/>
  <c r="M647" i="34"/>
  <c r="Q647" i="34"/>
  <c r="P647" i="34" s="1"/>
  <c r="F648" i="34"/>
  <c r="G648" i="34"/>
  <c r="J648" i="34"/>
  <c r="I648" i="34" s="1"/>
  <c r="L648" i="34"/>
  <c r="M648" i="34"/>
  <c r="Q648" i="34"/>
  <c r="P648" i="34" s="1"/>
  <c r="G649" i="34"/>
  <c r="F649" i="34" s="1"/>
  <c r="J649" i="34"/>
  <c r="I649" i="34" s="1"/>
  <c r="L649" i="34"/>
  <c r="M649" i="34"/>
  <c r="Q649" i="34"/>
  <c r="P649" i="34" s="1"/>
  <c r="F650" i="34"/>
  <c r="G650" i="34"/>
  <c r="J650" i="34"/>
  <c r="I650" i="34" s="1"/>
  <c r="L650" i="34"/>
  <c r="M650" i="34"/>
  <c r="Q650" i="34"/>
  <c r="P650" i="34" s="1"/>
  <c r="G651" i="34"/>
  <c r="F651" i="34" s="1"/>
  <c r="J651" i="34"/>
  <c r="I651" i="34" s="1"/>
  <c r="L651" i="34"/>
  <c r="M651" i="34"/>
  <c r="Q651" i="34"/>
  <c r="P651" i="34" s="1"/>
  <c r="F652" i="34"/>
  <c r="G652" i="34"/>
  <c r="J652" i="34"/>
  <c r="I652" i="34" s="1"/>
  <c r="L652" i="34"/>
  <c r="M652" i="34"/>
  <c r="Q652" i="34"/>
  <c r="P652" i="34" s="1"/>
  <c r="G653" i="34"/>
  <c r="F653" i="34" s="1"/>
  <c r="J653" i="34"/>
  <c r="I653" i="34" s="1"/>
  <c r="L653" i="34"/>
  <c r="M653" i="34"/>
  <c r="Q653" i="34"/>
  <c r="P653" i="34" s="1"/>
  <c r="Q787" i="34"/>
  <c r="P787" i="34"/>
  <c r="M787" i="34"/>
  <c r="L787" i="34"/>
  <c r="J787" i="34"/>
  <c r="I787" i="34"/>
  <c r="G787" i="34"/>
  <c r="F787" i="34" s="1"/>
  <c r="Q786" i="34"/>
  <c r="P786" i="34"/>
  <c r="M786" i="34"/>
  <c r="L786" i="34"/>
  <c r="J786" i="34"/>
  <c r="I786" i="34" s="1"/>
  <c r="G786" i="34"/>
  <c r="F786" i="34" s="1"/>
  <c r="Q785" i="34"/>
  <c r="P785" i="34" s="1"/>
  <c r="M785" i="34"/>
  <c r="L785" i="34"/>
  <c r="J785" i="34"/>
  <c r="I785" i="34" s="1"/>
  <c r="G785" i="34"/>
  <c r="F785" i="34" s="1"/>
  <c r="Q784" i="34"/>
  <c r="P784" i="34" s="1"/>
  <c r="M784" i="34"/>
  <c r="L784" i="34"/>
  <c r="J784" i="34"/>
  <c r="I784" i="34" s="1"/>
  <c r="G784" i="34"/>
  <c r="F784" i="34" s="1"/>
  <c r="Q783" i="34"/>
  <c r="P783" i="34"/>
  <c r="M783" i="34"/>
  <c r="L783" i="34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 s="1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 s="1"/>
  <c r="M760" i="34"/>
  <c r="L760" i="34" s="1"/>
  <c r="J760" i="34"/>
  <c r="I760" i="34"/>
  <c r="G760" i="34"/>
  <c r="F760" i="34" s="1"/>
  <c r="Q759" i="34"/>
  <c r="P759" i="34"/>
  <c r="M759" i="34"/>
  <c r="L759" i="34" s="1"/>
  <c r="J759" i="34"/>
  <c r="I759" i="34"/>
  <c r="G759" i="34"/>
  <c r="F759" i="34" s="1"/>
  <c r="Q758" i="34"/>
  <c r="P758" i="34" s="1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 s="1"/>
  <c r="M754" i="34"/>
  <c r="L754" i="34" s="1"/>
  <c r="J754" i="34"/>
  <c r="I754" i="34"/>
  <c r="G754" i="34"/>
  <c r="F754" i="34" s="1"/>
  <c r="Q753" i="34"/>
  <c r="P753" i="34" s="1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P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/>
  <c r="M717" i="34"/>
  <c r="L717" i="34"/>
  <c r="J717" i="34"/>
  <c r="I717" i="34" s="1"/>
  <c r="G717" i="34"/>
  <c r="F717" i="34" s="1"/>
  <c r="Q716" i="34"/>
  <c r="P716" i="34" s="1"/>
  <c r="M716" i="34"/>
  <c r="L716" i="34"/>
  <c r="J716" i="34"/>
  <c r="I716" i="34" s="1"/>
  <c r="G716" i="34"/>
  <c r="F716" i="34" s="1"/>
  <c r="Q715" i="34"/>
  <c r="P715" i="34" s="1"/>
  <c r="M715" i="34"/>
  <c r="L715" i="34"/>
  <c r="J715" i="34"/>
  <c r="I715" i="34" s="1"/>
  <c r="G715" i="34"/>
  <c r="F715" i="34" s="1"/>
  <c r="Q714" i="34"/>
  <c r="P714" i="34" s="1"/>
  <c r="M714" i="34"/>
  <c r="L714" i="34"/>
  <c r="J714" i="34"/>
  <c r="I714" i="34" s="1"/>
  <c r="G714" i="34"/>
  <c r="F714" i="34" s="1"/>
  <c r="Q713" i="34"/>
  <c r="P713" i="34" s="1"/>
  <c r="M713" i="34"/>
  <c r="L713" i="34"/>
  <c r="J713" i="34"/>
  <c r="I713" i="34" s="1"/>
  <c r="G713" i="34"/>
  <c r="F713" i="34" s="1"/>
  <c r="Q712" i="34"/>
  <c r="P712" i="34" s="1"/>
  <c r="M712" i="34"/>
  <c r="L712" i="34"/>
  <c r="J712" i="34"/>
  <c r="I712" i="34" s="1"/>
  <c r="G712" i="34"/>
  <c r="F712" i="34" s="1"/>
  <c r="Q711" i="34"/>
  <c r="P711" i="34" s="1"/>
  <c r="M711" i="34"/>
  <c r="L711" i="34"/>
  <c r="J711" i="34"/>
  <c r="I711" i="34" s="1"/>
  <c r="G711" i="34"/>
  <c r="F711" i="34" s="1"/>
  <c r="Q710" i="34"/>
  <c r="P710" i="34" s="1"/>
  <c r="M710" i="34"/>
  <c r="L710" i="34"/>
  <c r="J710" i="34"/>
  <c r="I710" i="34" s="1"/>
  <c r="G710" i="34"/>
  <c r="F710" i="34" s="1"/>
  <c r="Q709" i="34"/>
  <c r="P709" i="34" s="1"/>
  <c r="M709" i="34"/>
  <c r="L709" i="34"/>
  <c r="J709" i="34"/>
  <c r="I709" i="34" s="1"/>
  <c r="G709" i="34"/>
  <c r="F709" i="34" s="1"/>
  <c r="Q708" i="34"/>
  <c r="P708" i="34"/>
  <c r="M708" i="34"/>
  <c r="L708" i="34"/>
  <c r="J708" i="34"/>
  <c r="I708" i="34"/>
  <c r="G708" i="34"/>
  <c r="F708" i="34" s="1"/>
  <c r="Q707" i="34"/>
  <c r="P707" i="34" s="1"/>
  <c r="M707" i="34"/>
  <c r="L707" i="34"/>
  <c r="J707" i="34"/>
  <c r="I707" i="34"/>
  <c r="G707" i="34"/>
  <c r="F707" i="34" s="1"/>
  <c r="Q706" i="34"/>
  <c r="P706" i="34" s="1"/>
  <c r="M706" i="34"/>
  <c r="L706" i="34"/>
  <c r="J706" i="34"/>
  <c r="I706" i="34"/>
  <c r="G706" i="34"/>
  <c r="F706" i="34" s="1"/>
  <c r="Q705" i="34"/>
  <c r="P705" i="34" s="1"/>
  <c r="M705" i="34"/>
  <c r="L705" i="34"/>
  <c r="J705" i="34"/>
  <c r="I705" i="34"/>
  <c r="G705" i="34"/>
  <c r="F705" i="34" s="1"/>
  <c r="Q704" i="34"/>
  <c r="P704" i="34" s="1"/>
  <c r="M704" i="34"/>
  <c r="L704" i="34"/>
  <c r="J704" i="34"/>
  <c r="I704" i="34"/>
  <c r="G704" i="34"/>
  <c r="F704" i="34" s="1"/>
  <c r="Q703" i="34"/>
  <c r="P703" i="34" s="1"/>
  <c r="M703" i="34"/>
  <c r="L703" i="34"/>
  <c r="J703" i="34"/>
  <c r="I703" i="34"/>
  <c r="G703" i="34"/>
  <c r="F703" i="34" s="1"/>
  <c r="Q702" i="34"/>
  <c r="P702" i="34" s="1"/>
  <c r="M702" i="34"/>
  <c r="L702" i="34"/>
  <c r="J702" i="34"/>
  <c r="I702" i="34"/>
  <c r="G702" i="34"/>
  <c r="F702" i="34" s="1"/>
  <c r="Q701" i="34"/>
  <c r="P701" i="34"/>
  <c r="M701" i="34"/>
  <c r="L701" i="34"/>
  <c r="J701" i="34"/>
  <c r="I701" i="34"/>
  <c r="Q700" i="34"/>
  <c r="P700" i="34" s="1"/>
  <c r="M700" i="34"/>
  <c r="L700" i="34"/>
  <c r="J700" i="34"/>
  <c r="I700" i="34"/>
  <c r="Q699" i="34"/>
  <c r="P699" i="34" s="1"/>
  <c r="M699" i="34"/>
  <c r="L699" i="34"/>
  <c r="J699" i="34"/>
  <c r="I699" i="34"/>
  <c r="Q698" i="34"/>
  <c r="P698" i="34" s="1"/>
  <c r="M698" i="34"/>
  <c r="L698" i="34"/>
  <c r="J698" i="34"/>
  <c r="I698" i="34"/>
  <c r="Q697" i="34"/>
  <c r="P697" i="34" s="1"/>
  <c r="M697" i="34"/>
  <c r="L697" i="34"/>
  <c r="J697" i="34"/>
  <c r="I697" i="34"/>
  <c r="Q696" i="34"/>
  <c r="P696" i="34" s="1"/>
  <c r="M696" i="34"/>
  <c r="L696" i="34"/>
  <c r="J696" i="34"/>
  <c r="I696" i="34"/>
  <c r="G696" i="34"/>
  <c r="F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G692" i="34"/>
  <c r="F692" i="34"/>
  <c r="Q691" i="34"/>
  <c r="P691" i="34" s="1"/>
  <c r="M691" i="34"/>
  <c r="L691" i="34"/>
  <c r="J691" i="34"/>
  <c r="I691" i="34"/>
  <c r="G691" i="34"/>
  <c r="F691" i="34"/>
  <c r="Q690" i="34"/>
  <c r="P690" i="34"/>
  <c r="M690" i="34"/>
  <c r="L690" i="34"/>
  <c r="J690" i="34"/>
  <c r="I690" i="34"/>
  <c r="Q689" i="34"/>
  <c r="P689" i="34" s="1"/>
  <c r="M689" i="34"/>
  <c r="L689" i="34"/>
  <c r="J689" i="34"/>
  <c r="I689" i="34"/>
  <c r="Q688" i="34"/>
  <c r="P688" i="34" s="1"/>
  <c r="M688" i="34"/>
  <c r="L688" i="34"/>
  <c r="J688" i="34"/>
  <c r="I688" i="34"/>
  <c r="Q687" i="34"/>
  <c r="P687" i="34" s="1"/>
  <c r="M687" i="34"/>
  <c r="L687" i="34"/>
  <c r="J687" i="34"/>
  <c r="I687" i="34"/>
  <c r="G687" i="34"/>
  <c r="F687" i="34"/>
  <c r="Q686" i="34"/>
  <c r="P686" i="34" s="1"/>
  <c r="M686" i="34"/>
  <c r="L686" i="34"/>
  <c r="J686" i="34"/>
  <c r="I686" i="34"/>
  <c r="Q685" i="34"/>
  <c r="P685" i="34" s="1"/>
  <c r="M685" i="34"/>
  <c r="L685" i="34"/>
  <c r="J685" i="34"/>
  <c r="I685" i="34"/>
  <c r="Q684" i="34"/>
  <c r="P684" i="34" s="1"/>
  <c r="M684" i="34"/>
  <c r="L684" i="34"/>
  <c r="J684" i="34"/>
  <c r="I684" i="34"/>
  <c r="G684" i="34"/>
  <c r="F684" i="34"/>
  <c r="Q683" i="34"/>
  <c r="P683" i="34" s="1"/>
  <c r="M683" i="34"/>
  <c r="L683" i="34"/>
  <c r="J683" i="34"/>
  <c r="I683" i="34"/>
  <c r="G683" i="34"/>
  <c r="F683" i="34"/>
  <c r="Q682" i="34"/>
  <c r="P682" i="34"/>
  <c r="M682" i="34"/>
  <c r="L682" i="34"/>
  <c r="J682" i="34"/>
  <c r="I682" i="34"/>
  <c r="G682" i="34"/>
  <c r="F682" i="34"/>
  <c r="Q681" i="34"/>
  <c r="P681" i="34" s="1"/>
  <c r="M681" i="34"/>
  <c r="L681" i="34"/>
  <c r="J681" i="34"/>
  <c r="I681" i="34"/>
  <c r="G681" i="34"/>
  <c r="F681" i="34"/>
  <c r="Q680" i="34"/>
  <c r="P680" i="34" s="1"/>
  <c r="M680" i="34"/>
  <c r="L680" i="34"/>
  <c r="J680" i="34"/>
  <c r="I680" i="34"/>
  <c r="G680" i="34"/>
  <c r="F680" i="34"/>
  <c r="Q679" i="34"/>
  <c r="P679" i="34" s="1"/>
  <c r="M679" i="34"/>
  <c r="L679" i="34"/>
  <c r="J679" i="34"/>
  <c r="I679" i="34"/>
  <c r="G679" i="34"/>
  <c r="F679" i="34"/>
  <c r="Q678" i="34"/>
  <c r="P678" i="34" s="1"/>
  <c r="M678" i="34"/>
  <c r="L678" i="34"/>
  <c r="J678" i="34"/>
  <c r="I678" i="34"/>
  <c r="G678" i="34"/>
  <c r="F678" i="34"/>
  <c r="Q677" i="34"/>
  <c r="P677" i="34" s="1"/>
  <c r="M677" i="34"/>
  <c r="L677" i="34"/>
  <c r="J677" i="34"/>
  <c r="I677" i="34"/>
  <c r="G677" i="34"/>
  <c r="F677" i="34"/>
  <c r="Q676" i="34"/>
  <c r="P676" i="34" s="1"/>
  <c r="M676" i="34"/>
  <c r="L676" i="34"/>
  <c r="J676" i="34"/>
  <c r="I676" i="34"/>
  <c r="G676" i="34"/>
  <c r="F676" i="34"/>
  <c r="Q675" i="34"/>
  <c r="P675" i="34" s="1"/>
  <c r="M675" i="34"/>
  <c r="L675" i="34"/>
  <c r="J675" i="34"/>
  <c r="I675" i="34"/>
  <c r="G675" i="34"/>
  <c r="F675" i="34"/>
  <c r="Q674" i="34"/>
  <c r="P674" i="34" s="1"/>
  <c r="M674" i="34"/>
  <c r="L674" i="34"/>
  <c r="J674" i="34"/>
  <c r="I674" i="34"/>
  <c r="G674" i="34"/>
  <c r="F674" i="34"/>
  <c r="Q673" i="34"/>
  <c r="P673" i="34" s="1"/>
  <c r="M673" i="34"/>
  <c r="L673" i="34"/>
  <c r="J673" i="34"/>
  <c r="I673" i="34"/>
  <c r="G673" i="34"/>
  <c r="F673" i="34"/>
  <c r="Q672" i="34"/>
  <c r="P672" i="34" s="1"/>
  <c r="M672" i="34"/>
  <c r="L672" i="34"/>
  <c r="J672" i="34"/>
  <c r="I672" i="34"/>
  <c r="G672" i="34"/>
  <c r="F672" i="34"/>
  <c r="Q671" i="34"/>
  <c r="P671" i="34" s="1"/>
  <c r="M671" i="34"/>
  <c r="L671" i="34"/>
  <c r="J671" i="34"/>
  <c r="I671" i="34"/>
  <c r="G671" i="34"/>
  <c r="F671" i="34"/>
  <c r="Q670" i="34"/>
  <c r="P670" i="34" s="1"/>
  <c r="M670" i="34"/>
  <c r="L670" i="34"/>
  <c r="J670" i="34"/>
  <c r="I670" i="34"/>
  <c r="G670" i="34"/>
  <c r="F670" i="34"/>
  <c r="Q669" i="34"/>
  <c r="P669" i="34" s="1"/>
  <c r="M669" i="34"/>
  <c r="L669" i="34"/>
  <c r="J669" i="34"/>
  <c r="I669" i="34"/>
  <c r="G669" i="34"/>
  <c r="F669" i="34"/>
  <c r="Q668" i="34"/>
  <c r="M668" i="34"/>
  <c r="L668" i="34"/>
  <c r="J668" i="34"/>
  <c r="I668" i="34"/>
  <c r="G668" i="34"/>
  <c r="F668" i="34"/>
  <c r="Q667" i="34"/>
  <c r="P667" i="34" s="1"/>
  <c r="M667" i="34"/>
  <c r="L667" i="34"/>
  <c r="J667" i="34"/>
  <c r="I667" i="34"/>
  <c r="G667" i="34"/>
  <c r="F667" i="34"/>
  <c r="Q666" i="34"/>
  <c r="P666" i="34" s="1"/>
  <c r="M666" i="34"/>
  <c r="L666" i="34"/>
  <c r="J666" i="34"/>
  <c r="I666" i="34"/>
  <c r="G666" i="34"/>
  <c r="F666" i="34"/>
  <c r="Q665" i="34"/>
  <c r="P665" i="34" s="1"/>
  <c r="M665" i="34"/>
  <c r="L665" i="34"/>
  <c r="J665" i="34"/>
  <c r="I665" i="34"/>
  <c r="G665" i="34"/>
  <c r="F665" i="34"/>
  <c r="Q664" i="34"/>
  <c r="P664" i="34" s="1"/>
  <c r="M664" i="34"/>
  <c r="L664" i="34"/>
  <c r="J664" i="34"/>
  <c r="I664" i="34"/>
  <c r="G664" i="34"/>
  <c r="F664" i="34"/>
  <c r="Q663" i="34"/>
  <c r="P663" i="34" s="1"/>
  <c r="M663" i="34"/>
  <c r="L663" i="34"/>
  <c r="J663" i="34"/>
  <c r="I663" i="34"/>
  <c r="G663" i="34"/>
  <c r="F663" i="34"/>
  <c r="Q662" i="34"/>
  <c r="P662" i="34"/>
  <c r="M662" i="34"/>
  <c r="L662" i="34"/>
  <c r="J662" i="34"/>
  <c r="I662" i="34"/>
  <c r="G662" i="34"/>
  <c r="F662" i="34"/>
  <c r="Q661" i="34"/>
  <c r="P661" i="34" s="1"/>
  <c r="M661" i="34"/>
  <c r="L661" i="34"/>
  <c r="J661" i="34"/>
  <c r="I661" i="34"/>
  <c r="G661" i="34"/>
  <c r="F661" i="34"/>
  <c r="Q660" i="34"/>
  <c r="P660" i="34" s="1"/>
  <c r="M660" i="34"/>
  <c r="L660" i="34"/>
  <c r="J660" i="34"/>
  <c r="I660" i="34"/>
  <c r="G660" i="34"/>
  <c r="F660" i="34"/>
  <c r="Q659" i="34"/>
  <c r="P659" i="34" s="1"/>
  <c r="M659" i="34"/>
  <c r="L659" i="34"/>
  <c r="J659" i="34"/>
  <c r="I659" i="34"/>
  <c r="G659" i="34"/>
  <c r="F659" i="34"/>
  <c r="Q658" i="34"/>
  <c r="P658" i="34" s="1"/>
  <c r="M658" i="34"/>
  <c r="L658" i="34"/>
  <c r="J658" i="34"/>
  <c r="I658" i="34"/>
  <c r="G658" i="34"/>
  <c r="F658" i="34"/>
  <c r="Q657" i="34"/>
  <c r="P657" i="34" s="1"/>
  <c r="M657" i="34"/>
  <c r="L657" i="34"/>
  <c r="J657" i="34"/>
  <c r="I657" i="34"/>
  <c r="G657" i="34"/>
  <c r="F657" i="34"/>
  <c r="Q656" i="34"/>
  <c r="P656" i="34"/>
  <c r="M656" i="34"/>
  <c r="L656" i="34"/>
  <c r="J656" i="34"/>
  <c r="I656" i="34"/>
  <c r="G656" i="34"/>
  <c r="F656" i="34"/>
  <c r="Q655" i="34"/>
  <c r="P655" i="34" s="1"/>
  <c r="M655" i="34"/>
  <c r="L655" i="34"/>
  <c r="J655" i="34"/>
  <c r="I655" i="34"/>
  <c r="Q654" i="34"/>
  <c r="P654" i="34" s="1"/>
  <c r="M654" i="34"/>
  <c r="L654" i="34"/>
  <c r="J654" i="34"/>
  <c r="I654" i="34"/>
  <c r="Q524" i="34"/>
  <c r="P524" i="34"/>
  <c r="M524" i="34"/>
  <c r="L524" i="34"/>
  <c r="J524" i="34"/>
  <c r="I524" i="34"/>
  <c r="Q523" i="34"/>
  <c r="P523" i="34" s="1"/>
  <c r="M523" i="34"/>
  <c r="L523" i="34"/>
  <c r="J523" i="34"/>
  <c r="I523" i="34"/>
  <c r="Q522" i="34"/>
  <c r="P522" i="34" s="1"/>
  <c r="M522" i="34"/>
  <c r="L522" i="34"/>
  <c r="J522" i="34"/>
  <c r="I522" i="34"/>
  <c r="Q521" i="34"/>
  <c r="P521" i="34" s="1"/>
  <c r="M521" i="34"/>
  <c r="L521" i="34"/>
  <c r="J521" i="34"/>
  <c r="I521" i="34"/>
  <c r="Q520" i="34"/>
  <c r="P520" i="34" s="1"/>
  <c r="M520" i="34"/>
  <c r="L520" i="34"/>
  <c r="J520" i="34"/>
  <c r="I520" i="34"/>
  <c r="Q519" i="34"/>
  <c r="P519" i="34" s="1"/>
  <c r="M519" i="34"/>
  <c r="L519" i="34"/>
  <c r="J519" i="34"/>
  <c r="I519" i="34"/>
  <c r="G519" i="34"/>
  <c r="F519" i="34"/>
  <c r="Q518" i="34"/>
  <c r="P518" i="34" s="1"/>
  <c r="M518" i="34"/>
  <c r="L518" i="34"/>
  <c r="J518" i="34"/>
  <c r="I518" i="34"/>
  <c r="G518" i="34"/>
  <c r="F518" i="34"/>
  <c r="Q517" i="34"/>
  <c r="P517" i="34" s="1"/>
  <c r="M517" i="34"/>
  <c r="L517" i="34"/>
  <c r="J517" i="34"/>
  <c r="I517" i="34"/>
  <c r="Q516" i="34"/>
  <c r="P516" i="34" s="1"/>
  <c r="M516" i="34"/>
  <c r="L516" i="34"/>
  <c r="J516" i="34"/>
  <c r="I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/>
  <c r="M512" i="34"/>
  <c r="L512" i="34"/>
  <c r="J512" i="34"/>
  <c r="I512" i="34"/>
  <c r="Q511" i="34"/>
  <c r="P511" i="34" s="1"/>
  <c r="M511" i="34"/>
  <c r="L511" i="34"/>
  <c r="J511" i="34"/>
  <c r="I511" i="34"/>
  <c r="Q510" i="34"/>
  <c r="P510" i="34" s="1"/>
  <c r="M510" i="34"/>
  <c r="L510" i="34"/>
  <c r="J510" i="34"/>
  <c r="I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Q507" i="34"/>
  <c r="P507" i="34" s="1"/>
  <c r="M507" i="34"/>
  <c r="L507" i="34"/>
  <c r="J507" i="34"/>
  <c r="I507" i="34"/>
  <c r="Q506" i="34"/>
  <c r="P506" i="34"/>
  <c r="Q505" i="34"/>
  <c r="P505" i="34" s="1"/>
  <c r="M505" i="34"/>
  <c r="L505" i="34" s="1"/>
  <c r="J505" i="34"/>
  <c r="I505" i="34"/>
  <c r="G505" i="34"/>
  <c r="F505" i="34" s="1"/>
  <c r="Q504" i="34"/>
  <c r="P504" i="34" s="1"/>
  <c r="M504" i="34"/>
  <c r="L504" i="34" s="1"/>
  <c r="J504" i="34"/>
  <c r="I504" i="34"/>
  <c r="G504" i="34"/>
  <c r="F504" i="34" s="1"/>
  <c r="Q503" i="34"/>
  <c r="P503" i="34" s="1"/>
  <c r="M503" i="34"/>
  <c r="L503" i="34" s="1"/>
  <c r="J503" i="34"/>
  <c r="I503" i="34"/>
  <c r="G503" i="34"/>
  <c r="F503" i="34" s="1"/>
  <c r="Q502" i="34"/>
  <c r="P502" i="34" s="1"/>
  <c r="M502" i="34"/>
  <c r="L502" i="34" s="1"/>
  <c r="J502" i="34"/>
  <c r="I502" i="34"/>
  <c r="G502" i="34"/>
  <c r="F502" i="34" s="1"/>
  <c r="Q501" i="34"/>
  <c r="P501" i="34" s="1"/>
  <c r="M501" i="34"/>
  <c r="L501" i="34" s="1"/>
  <c r="J501" i="34"/>
  <c r="I501" i="34"/>
  <c r="G501" i="34"/>
  <c r="F501" i="34" s="1"/>
  <c r="Q500" i="34"/>
  <c r="P500" i="34" s="1"/>
  <c r="M500" i="34"/>
  <c r="L500" i="34" s="1"/>
  <c r="J500" i="34"/>
  <c r="I500" i="34"/>
  <c r="G500" i="34"/>
  <c r="F500" i="34" s="1"/>
  <c r="Q499" i="34"/>
  <c r="P499" i="34" s="1"/>
  <c r="M499" i="34"/>
  <c r="L499" i="34" s="1"/>
  <c r="J499" i="34"/>
  <c r="I499" i="34"/>
  <c r="G499" i="34"/>
  <c r="F499" i="34" s="1"/>
  <c r="Q498" i="34"/>
  <c r="P498" i="34" s="1"/>
  <c r="M498" i="34"/>
  <c r="L498" i="34" s="1"/>
  <c r="J498" i="34"/>
  <c r="I498" i="34"/>
  <c r="G498" i="34"/>
  <c r="F498" i="34" s="1"/>
  <c r="Q497" i="34"/>
  <c r="P497" i="34"/>
  <c r="M497" i="34"/>
  <c r="L497" i="34"/>
  <c r="J497" i="34"/>
  <c r="I497" i="34" s="1"/>
  <c r="G497" i="34"/>
  <c r="F497" i="34" s="1"/>
  <c r="Q496" i="34"/>
  <c r="P496" i="34" s="1"/>
  <c r="M496" i="34"/>
  <c r="L496" i="34"/>
  <c r="J496" i="34"/>
  <c r="I496" i="34" s="1"/>
  <c r="G496" i="34"/>
  <c r="F496" i="34" s="1"/>
  <c r="Q495" i="34"/>
  <c r="P495" i="34" s="1"/>
  <c r="M495" i="34"/>
  <c r="L495" i="34"/>
  <c r="J495" i="34"/>
  <c r="I495" i="34" s="1"/>
  <c r="G495" i="34"/>
  <c r="F495" i="34" s="1"/>
  <c r="Q494" i="34"/>
  <c r="M494" i="34"/>
  <c r="L494" i="34"/>
  <c r="J494" i="34"/>
  <c r="I494" i="34" s="1"/>
  <c r="G494" i="34"/>
  <c r="F494" i="34" s="1"/>
  <c r="Q493" i="34"/>
  <c r="P493" i="34" s="1"/>
  <c r="M493" i="34"/>
  <c r="L493" i="34"/>
  <c r="J493" i="34"/>
  <c r="I493" i="34" s="1"/>
  <c r="G493" i="34"/>
  <c r="F493" i="34" s="1"/>
  <c r="Q492" i="34"/>
  <c r="P492" i="34" s="1"/>
  <c r="M492" i="34"/>
  <c r="L492" i="34"/>
  <c r="J492" i="34"/>
  <c r="I492" i="34" s="1"/>
  <c r="G492" i="34"/>
  <c r="F492" i="34" s="1"/>
  <c r="Q491" i="34"/>
  <c r="P491" i="34" s="1"/>
  <c r="M491" i="34"/>
  <c r="L491" i="34"/>
  <c r="J491" i="34"/>
  <c r="I491" i="34" s="1"/>
  <c r="G491" i="34"/>
  <c r="F491" i="34" s="1"/>
  <c r="Q490" i="34"/>
  <c r="P490" i="34" s="1"/>
  <c r="M490" i="34"/>
  <c r="L490" i="34"/>
  <c r="J490" i="34"/>
  <c r="I490" i="34" s="1"/>
  <c r="G490" i="34"/>
  <c r="F490" i="34" s="1"/>
  <c r="Q489" i="34"/>
  <c r="P489" i="34" s="1"/>
  <c r="M489" i="34"/>
  <c r="L489" i="34"/>
  <c r="J489" i="34"/>
  <c r="I489" i="34" s="1"/>
  <c r="G489" i="34"/>
  <c r="F489" i="34" s="1"/>
  <c r="Q488" i="34"/>
  <c r="P488" i="34" s="1"/>
  <c r="M488" i="34"/>
  <c r="L488" i="34"/>
  <c r="J488" i="34"/>
  <c r="I488" i="34" s="1"/>
  <c r="G488" i="34"/>
  <c r="F488" i="34" s="1"/>
  <c r="Q487" i="34"/>
  <c r="P487" i="34" s="1"/>
  <c r="M487" i="34"/>
  <c r="L487" i="34"/>
  <c r="J487" i="34"/>
  <c r="I487" i="34" s="1"/>
  <c r="G487" i="34"/>
  <c r="F487" i="34" s="1"/>
  <c r="Q486" i="34"/>
  <c r="P486" i="34" s="1"/>
  <c r="M486" i="34"/>
  <c r="L486" i="34"/>
  <c r="J486" i="34"/>
  <c r="I486" i="34" s="1"/>
  <c r="G486" i="34"/>
  <c r="F486" i="34" s="1"/>
  <c r="Q485" i="34"/>
  <c r="P485" i="34"/>
  <c r="M485" i="34"/>
  <c r="L485" i="34"/>
  <c r="J485" i="34"/>
  <c r="I485" i="34" s="1"/>
  <c r="G485" i="34"/>
  <c r="F485" i="34" s="1"/>
  <c r="Q484" i="34"/>
  <c r="P484" i="34" s="1"/>
  <c r="M484" i="34"/>
  <c r="L484" i="34"/>
  <c r="J484" i="34"/>
  <c r="I484" i="34" s="1"/>
  <c r="G484" i="34"/>
  <c r="F484" i="34" s="1"/>
  <c r="Q483" i="34"/>
  <c r="P483" i="34" s="1"/>
  <c r="M483" i="34"/>
  <c r="L483" i="34"/>
  <c r="J483" i="34"/>
  <c r="I483" i="34" s="1"/>
  <c r="G483" i="34"/>
  <c r="F483" i="34" s="1"/>
  <c r="Q482" i="34"/>
  <c r="P482" i="34" s="1"/>
  <c r="M482" i="34"/>
  <c r="L482" i="34"/>
  <c r="J482" i="34"/>
  <c r="I482" i="34" s="1"/>
  <c r="G482" i="34"/>
  <c r="F482" i="34" s="1"/>
  <c r="Q481" i="34"/>
  <c r="P481" i="34" s="1"/>
  <c r="M481" i="34"/>
  <c r="L481" i="34"/>
  <c r="J481" i="34"/>
  <c r="I481" i="34" s="1"/>
  <c r="G481" i="34"/>
  <c r="F481" i="34" s="1"/>
  <c r="Q480" i="34"/>
  <c r="P480" i="34" s="1"/>
  <c r="M480" i="34"/>
  <c r="L480" i="34"/>
  <c r="J480" i="34"/>
  <c r="I480" i="34" s="1"/>
  <c r="G480" i="34"/>
  <c r="F480" i="34" s="1"/>
  <c r="Q479" i="34"/>
  <c r="P479" i="34" s="1"/>
  <c r="M479" i="34"/>
  <c r="L479" i="34"/>
  <c r="J479" i="34"/>
  <c r="I479" i="34" s="1"/>
  <c r="G479" i="34"/>
  <c r="F479" i="34" s="1"/>
  <c r="Q478" i="34"/>
  <c r="P478" i="34" s="1"/>
  <c r="M478" i="34"/>
  <c r="L478" i="34"/>
  <c r="J478" i="34"/>
  <c r="I478" i="34" s="1"/>
  <c r="G478" i="34"/>
  <c r="F478" i="34" s="1"/>
  <c r="Q477" i="34"/>
  <c r="M477" i="34"/>
  <c r="L477" i="34"/>
  <c r="J477" i="34"/>
  <c r="I477" i="34" s="1"/>
  <c r="G477" i="34"/>
  <c r="F477" i="34" s="1"/>
  <c r="Q476" i="34"/>
  <c r="P476" i="34" s="1"/>
  <c r="M476" i="34"/>
  <c r="L476" i="34"/>
  <c r="J476" i="34"/>
  <c r="I476" i="34" s="1"/>
  <c r="G476" i="34"/>
  <c r="F476" i="34" s="1"/>
  <c r="Q475" i="34"/>
  <c r="P475" i="34" s="1"/>
  <c r="M475" i="34"/>
  <c r="L475" i="34"/>
  <c r="J475" i="34"/>
  <c r="I475" i="34" s="1"/>
  <c r="G475" i="34"/>
  <c r="F475" i="34" s="1"/>
  <c r="Q474" i="34"/>
  <c r="P474" i="34" s="1"/>
  <c r="M474" i="34"/>
  <c r="L474" i="34"/>
  <c r="J474" i="34"/>
  <c r="I474" i="34" s="1"/>
  <c r="G474" i="34"/>
  <c r="F474" i="34" s="1"/>
  <c r="Q473" i="34"/>
  <c r="P473" i="34" s="1"/>
  <c r="M473" i="34"/>
  <c r="L473" i="34"/>
  <c r="J473" i="34"/>
  <c r="I473" i="34" s="1"/>
  <c r="G473" i="34"/>
  <c r="F473" i="34" s="1"/>
  <c r="Q472" i="34"/>
  <c r="P472" i="34" s="1"/>
  <c r="M472" i="34"/>
  <c r="L472" i="34"/>
  <c r="J472" i="34"/>
  <c r="I472" i="34" s="1"/>
  <c r="G472" i="34"/>
  <c r="F472" i="34" s="1"/>
  <c r="Q471" i="34"/>
  <c r="P471" i="34" s="1"/>
  <c r="M471" i="34"/>
  <c r="L471" i="34"/>
  <c r="J471" i="34"/>
  <c r="I471" i="34" s="1"/>
  <c r="G471" i="34"/>
  <c r="F471" i="34" s="1"/>
  <c r="Q470" i="34"/>
  <c r="P470" i="34" s="1"/>
  <c r="M470" i="34"/>
  <c r="L470" i="34"/>
  <c r="J470" i="34"/>
  <c r="I470" i="34" s="1"/>
  <c r="G470" i="34"/>
  <c r="F470" i="34" s="1"/>
  <c r="Q469" i="34"/>
  <c r="P469" i="34" s="1"/>
  <c r="M469" i="34"/>
  <c r="L469" i="34"/>
  <c r="J469" i="34"/>
  <c r="I469" i="34" s="1"/>
  <c r="G469" i="34"/>
  <c r="F469" i="34" s="1"/>
  <c r="Q468" i="34"/>
  <c r="P468" i="34"/>
  <c r="M468" i="34"/>
  <c r="L468" i="34"/>
  <c r="J468" i="34"/>
  <c r="I468" i="34"/>
  <c r="G468" i="34"/>
  <c r="F468" i="34" s="1"/>
  <c r="Q467" i="34"/>
  <c r="P467" i="34" s="1"/>
  <c r="M467" i="34"/>
  <c r="L467" i="34"/>
  <c r="J467" i="34"/>
  <c r="I467" i="34"/>
  <c r="G467" i="34"/>
  <c r="F467" i="34" s="1"/>
  <c r="Q466" i="34"/>
  <c r="P466" i="34" s="1"/>
  <c r="M466" i="34"/>
  <c r="L466" i="34"/>
  <c r="J466" i="34"/>
  <c r="I466" i="34"/>
  <c r="G466" i="34"/>
  <c r="F466" i="34" s="1"/>
  <c r="Q465" i="34"/>
  <c r="P465" i="34" s="1"/>
  <c r="M465" i="34"/>
  <c r="L465" i="34"/>
  <c r="J465" i="34"/>
  <c r="I465" i="34"/>
  <c r="G465" i="34"/>
  <c r="F465" i="34" s="1"/>
  <c r="Q464" i="34"/>
  <c r="P464" i="34" s="1"/>
  <c r="M464" i="34"/>
  <c r="L464" i="34"/>
  <c r="J464" i="34"/>
  <c r="I464" i="34"/>
  <c r="G464" i="34"/>
  <c r="F464" i="34" s="1"/>
  <c r="Q463" i="34"/>
  <c r="P463" i="34"/>
  <c r="M463" i="34"/>
  <c r="L463" i="34"/>
  <c r="J463" i="34"/>
  <c r="I463" i="34"/>
  <c r="Q462" i="34"/>
  <c r="P462" i="34" s="1"/>
  <c r="M462" i="34"/>
  <c r="L462" i="34"/>
  <c r="J462" i="34"/>
  <c r="I462" i="34"/>
  <c r="Q461" i="34"/>
  <c r="P461" i="34" s="1"/>
  <c r="M461" i="34"/>
  <c r="L461" i="34"/>
  <c r="J461" i="34"/>
  <c r="I461" i="34"/>
  <c r="Q460" i="34"/>
  <c r="P460" i="34" s="1"/>
  <c r="M460" i="34"/>
  <c r="L460" i="34"/>
  <c r="J460" i="34"/>
  <c r="I460" i="34"/>
  <c r="Q459" i="34"/>
  <c r="P459" i="34" s="1"/>
  <c r="M459" i="34"/>
  <c r="L459" i="34"/>
  <c r="J459" i="34"/>
  <c r="I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Q456" i="34"/>
  <c r="P456" i="34" s="1"/>
  <c r="M456" i="34"/>
  <c r="L456" i="34"/>
  <c r="J456" i="34"/>
  <c r="I456" i="34"/>
  <c r="Q455" i="34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P453" i="34" s="1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Q451" i="34"/>
  <c r="P451" i="34" s="1"/>
  <c r="M451" i="34"/>
  <c r="L451" i="34"/>
  <c r="J451" i="34"/>
  <c r="I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Q448" i="34"/>
  <c r="P448" i="34" s="1"/>
  <c r="M448" i="34"/>
  <c r="L448" i="34"/>
  <c r="J448" i="34"/>
  <c r="I448" i="34"/>
  <c r="Q447" i="34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Q443" i="34"/>
  <c r="P443" i="34" s="1"/>
  <c r="M443" i="34"/>
  <c r="L443" i="34"/>
  <c r="J443" i="34"/>
  <c r="I443" i="34"/>
  <c r="Q442" i="34"/>
  <c r="P442" i="34" s="1"/>
  <c r="M442" i="34"/>
  <c r="L442" i="34"/>
  <c r="J442" i="34"/>
  <c r="I442" i="34"/>
  <c r="Q441" i="34"/>
  <c r="P441" i="34" s="1"/>
  <c r="M441" i="34"/>
  <c r="L441" i="34"/>
  <c r="J441" i="34"/>
  <c r="I441" i="34"/>
  <c r="Q440" i="34"/>
  <c r="P440" i="34" s="1"/>
  <c r="M440" i="34"/>
  <c r="L440" i="34"/>
  <c r="J440" i="34"/>
  <c r="I440" i="34"/>
  <c r="Q439" i="34"/>
  <c r="P439" i="34" s="1"/>
  <c r="M439" i="34"/>
  <c r="L439" i="34"/>
  <c r="J439" i="34"/>
  <c r="I439" i="34"/>
  <c r="Q438" i="34"/>
  <c r="P438" i="34" s="1"/>
  <c r="M438" i="34"/>
  <c r="L438" i="34"/>
  <c r="J438" i="34"/>
  <c r="I438" i="34"/>
  <c r="Q437" i="34"/>
  <c r="P437" i="34" s="1"/>
  <c r="M437" i="34"/>
  <c r="L437" i="34"/>
  <c r="J437" i="34"/>
  <c r="I437" i="34"/>
  <c r="G437" i="34"/>
  <c r="F437" i="34"/>
  <c r="Q436" i="34"/>
  <c r="P436" i="34" s="1"/>
  <c r="M436" i="34"/>
  <c r="L436" i="34"/>
  <c r="J436" i="34"/>
  <c r="I436" i="34"/>
  <c r="Q435" i="34"/>
  <c r="M435" i="34"/>
  <c r="L435" i="34"/>
  <c r="J435" i="34"/>
  <c r="I435" i="34"/>
  <c r="G435" i="34"/>
  <c r="F435" i="34"/>
  <c r="Q434" i="34"/>
  <c r="P434" i="34" s="1"/>
  <c r="M434" i="34"/>
  <c r="L434" i="34"/>
  <c r="J434" i="34"/>
  <c r="I434" i="34"/>
  <c r="G434" i="34"/>
  <c r="F434" i="34"/>
  <c r="Q433" i="34"/>
  <c r="P433" i="34" s="1"/>
  <c r="M433" i="34"/>
  <c r="L433" i="34"/>
  <c r="J433" i="34"/>
  <c r="I433" i="34"/>
  <c r="G433" i="34"/>
  <c r="F433" i="34"/>
  <c r="Q432" i="34"/>
  <c r="P432" i="34" s="1"/>
  <c r="M432" i="34"/>
  <c r="L432" i="34"/>
  <c r="J432" i="34"/>
  <c r="I432" i="34"/>
  <c r="G432" i="34"/>
  <c r="F432" i="34"/>
  <c r="Q431" i="34"/>
  <c r="P431" i="34" s="1"/>
  <c r="M431" i="34"/>
  <c r="L431" i="34"/>
  <c r="J431" i="34"/>
  <c r="I431" i="34"/>
  <c r="G431" i="34"/>
  <c r="F431" i="34"/>
  <c r="Q430" i="34"/>
  <c r="P430" i="34" s="1"/>
  <c r="M430" i="34"/>
  <c r="L430" i="34"/>
  <c r="J430" i="34"/>
  <c r="I430" i="34"/>
  <c r="G430" i="34"/>
  <c r="F430" i="34"/>
  <c r="Q429" i="34"/>
  <c r="P429" i="34" s="1"/>
  <c r="M429" i="34"/>
  <c r="L429" i="34"/>
  <c r="J429" i="34"/>
  <c r="I429" i="34"/>
  <c r="G429" i="34"/>
  <c r="F429" i="34"/>
  <c r="Q428" i="34"/>
  <c r="P428" i="34" s="1"/>
  <c r="M428" i="34"/>
  <c r="L428" i="34"/>
  <c r="J428" i="34"/>
  <c r="I428" i="34"/>
  <c r="G428" i="34"/>
  <c r="F428" i="34"/>
  <c r="Q427" i="34"/>
  <c r="P427" i="34" s="1"/>
  <c r="M427" i="34"/>
  <c r="L427" i="34"/>
  <c r="J427" i="34"/>
  <c r="I427" i="34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P420" i="34" s="1"/>
  <c r="M420" i="34"/>
  <c r="L420" i="34"/>
  <c r="J420" i="34"/>
  <c r="I420" i="34" s="1"/>
  <c r="G420" i="34"/>
  <c r="F420" i="34"/>
  <c r="Q419" i="34"/>
  <c r="P419" i="34" s="1"/>
  <c r="M419" i="34"/>
  <c r="L419" i="34"/>
  <c r="J419" i="34"/>
  <c r="I419" i="34" s="1"/>
  <c r="G419" i="34"/>
  <c r="F419" i="34"/>
  <c r="Q418" i="34"/>
  <c r="P418" i="34" s="1"/>
  <c r="M418" i="34"/>
  <c r="L418" i="34"/>
  <c r="J418" i="34"/>
  <c r="I418" i="34" s="1"/>
  <c r="G418" i="34"/>
  <c r="F418" i="34"/>
  <c r="Q417" i="34"/>
  <c r="P417" i="34"/>
  <c r="M417" i="34"/>
  <c r="L417" i="34"/>
  <c r="J417" i="34"/>
  <c r="I417" i="34" s="1"/>
  <c r="G417" i="34"/>
  <c r="F417" i="34"/>
  <c r="Q416" i="34"/>
  <c r="P416" i="34" s="1"/>
  <c r="M416" i="34"/>
  <c r="L416" i="34"/>
  <c r="J416" i="34"/>
  <c r="I416" i="34" s="1"/>
  <c r="G416" i="34"/>
  <c r="F416" i="34"/>
  <c r="Q415" i="34"/>
  <c r="P415" i="34" s="1"/>
  <c r="M415" i="34"/>
  <c r="L415" i="34"/>
  <c r="J415" i="34"/>
  <c r="I415" i="34" s="1"/>
  <c r="G415" i="34"/>
  <c r="F415" i="34"/>
  <c r="Q414" i="34"/>
  <c r="P414" i="34" s="1"/>
  <c r="M414" i="34"/>
  <c r="L414" i="34"/>
  <c r="J414" i="34"/>
  <c r="I414" i="34" s="1"/>
  <c r="G414" i="34"/>
  <c r="F414" i="34"/>
  <c r="Q413" i="34"/>
  <c r="P413" i="34" s="1"/>
  <c r="M413" i="34"/>
  <c r="L413" i="34"/>
  <c r="J413" i="34"/>
  <c r="I413" i="34" s="1"/>
  <c r="G413" i="34"/>
  <c r="F413" i="34"/>
  <c r="Q412" i="34"/>
  <c r="P412" i="34" s="1"/>
  <c r="M412" i="34"/>
  <c r="L412" i="34"/>
  <c r="J412" i="34"/>
  <c r="I412" i="34" s="1"/>
  <c r="G412" i="34"/>
  <c r="F412" i="34"/>
  <c r="Q411" i="34"/>
  <c r="M411" i="34"/>
  <c r="L411" i="34"/>
  <c r="J411" i="34"/>
  <c r="I411" i="34" s="1"/>
  <c r="G411" i="34"/>
  <c r="F411" i="34"/>
  <c r="Q410" i="34"/>
  <c r="P410" i="34" s="1"/>
  <c r="M410" i="34"/>
  <c r="L410" i="34"/>
  <c r="J410" i="34"/>
  <c r="I410" i="34" s="1"/>
  <c r="G410" i="34"/>
  <c r="F410" i="34"/>
  <c r="Q409" i="34"/>
  <c r="P409" i="34" s="1"/>
  <c r="M409" i="34"/>
  <c r="L409" i="34"/>
  <c r="J409" i="34"/>
  <c r="I409" i="34" s="1"/>
  <c r="G409" i="34"/>
  <c r="F409" i="34"/>
  <c r="Q408" i="34"/>
  <c r="P408" i="34" s="1"/>
  <c r="M408" i="34"/>
  <c r="L408" i="34"/>
  <c r="J408" i="34"/>
  <c r="I408" i="34" s="1"/>
  <c r="G408" i="34"/>
  <c r="F408" i="34"/>
  <c r="Q407" i="34"/>
  <c r="P407" i="34" s="1"/>
  <c r="M407" i="34"/>
  <c r="L407" i="34"/>
  <c r="J407" i="34"/>
  <c r="I407" i="34" s="1"/>
  <c r="G407" i="34"/>
  <c r="F407" i="34"/>
  <c r="Q406" i="34"/>
  <c r="P406" i="34" s="1"/>
  <c r="M406" i="34"/>
  <c r="L406" i="34"/>
  <c r="J406" i="34"/>
  <c r="I406" i="34" s="1"/>
  <c r="G406" i="34"/>
  <c r="F406" i="34"/>
  <c r="Q405" i="34"/>
  <c r="M405" i="34"/>
  <c r="L405" i="34"/>
  <c r="J405" i="34"/>
  <c r="I405" i="34" s="1"/>
  <c r="G405" i="34"/>
  <c r="F405" i="34"/>
  <c r="Q404" i="34"/>
  <c r="P404" i="34" s="1"/>
  <c r="M404" i="34"/>
  <c r="L404" i="34"/>
  <c r="J404" i="34"/>
  <c r="I404" i="34" s="1"/>
  <c r="G404" i="34"/>
  <c r="F404" i="34"/>
  <c r="Q403" i="34"/>
  <c r="P403" i="34" s="1"/>
  <c r="M403" i="34"/>
  <c r="L403" i="34"/>
  <c r="J403" i="34"/>
  <c r="I403" i="34" s="1"/>
  <c r="G403" i="34"/>
  <c r="F403" i="34"/>
  <c r="Q402" i="34"/>
  <c r="P402" i="34" s="1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/>
  <c r="G396" i="34"/>
  <c r="F396" i="34"/>
  <c r="Q395" i="34"/>
  <c r="P395" i="34" s="1"/>
  <c r="M395" i="34"/>
  <c r="L395" i="34"/>
  <c r="J395" i="34"/>
  <c r="I395" i="34"/>
  <c r="G395" i="34"/>
  <c r="F395" i="34"/>
  <c r="Q394" i="34"/>
  <c r="P394" i="34" s="1"/>
  <c r="M394" i="34"/>
  <c r="L394" i="34"/>
  <c r="J394" i="34"/>
  <c r="I394" i="34"/>
  <c r="G394" i="34"/>
  <c r="F394" i="34"/>
  <c r="Q393" i="34"/>
  <c r="P393" i="34" s="1"/>
  <c r="M393" i="34"/>
  <c r="L393" i="34"/>
  <c r="J393" i="34"/>
  <c r="I393" i="34"/>
  <c r="G393" i="34"/>
  <c r="F393" i="34"/>
  <c r="Q392" i="34"/>
  <c r="P392" i="34" s="1"/>
  <c r="M392" i="34"/>
  <c r="L392" i="34"/>
  <c r="J392" i="34"/>
  <c r="I392" i="34"/>
  <c r="G392" i="34"/>
  <c r="F392" i="34"/>
  <c r="Q391" i="34"/>
  <c r="P391" i="34" s="1"/>
  <c r="M391" i="34"/>
  <c r="L391" i="34"/>
  <c r="J391" i="34"/>
  <c r="I391" i="34"/>
  <c r="G391" i="34"/>
  <c r="F391" i="34"/>
  <c r="Q390" i="34"/>
  <c r="P390" i="34" s="1"/>
  <c r="M390" i="34"/>
  <c r="L390" i="34"/>
  <c r="J390" i="34"/>
  <c r="I390" i="34"/>
  <c r="G390" i="34"/>
  <c r="F390" i="34"/>
  <c r="Q389" i="34"/>
  <c r="P389" i="34" s="1"/>
  <c r="M389" i="34"/>
  <c r="L389" i="34"/>
  <c r="J389" i="34"/>
  <c r="I389" i="34"/>
  <c r="G389" i="34"/>
  <c r="F389" i="34"/>
  <c r="Q388" i="34"/>
  <c r="M388" i="34"/>
  <c r="L388" i="34"/>
  <c r="J388" i="34"/>
  <c r="I388" i="34"/>
  <c r="G388" i="34"/>
  <c r="F388" i="34"/>
  <c r="Q387" i="34"/>
  <c r="P387" i="34" s="1"/>
  <c r="M387" i="34"/>
  <c r="L387" i="34"/>
  <c r="J387" i="34"/>
  <c r="I387" i="34"/>
  <c r="G387" i="34"/>
  <c r="F387" i="34"/>
  <c r="Q386" i="34"/>
  <c r="P386" i="34" s="1"/>
  <c r="M386" i="34"/>
  <c r="L386" i="34"/>
  <c r="J386" i="34"/>
  <c r="I386" i="34"/>
  <c r="G386" i="34"/>
  <c r="F386" i="34"/>
  <c r="Q385" i="34"/>
  <c r="P385" i="34" s="1"/>
  <c r="M385" i="34"/>
  <c r="L385" i="34"/>
  <c r="J385" i="34"/>
  <c r="I385" i="34"/>
  <c r="G385" i="34"/>
  <c r="F385" i="34"/>
  <c r="Q384" i="34"/>
  <c r="P384" i="34" s="1"/>
  <c r="M384" i="34"/>
  <c r="L384" i="34"/>
  <c r="J384" i="34"/>
  <c r="I384" i="34"/>
  <c r="G384" i="34"/>
  <c r="F384" i="34"/>
  <c r="Q383" i="34"/>
  <c r="P383" i="34" s="1"/>
  <c r="M383" i="34"/>
  <c r="L383" i="34"/>
  <c r="J383" i="34"/>
  <c r="I383" i="34"/>
  <c r="G383" i="34"/>
  <c r="F383" i="34"/>
  <c r="Q382" i="34"/>
  <c r="P382" i="34" s="1"/>
  <c r="M382" i="34"/>
  <c r="L382" i="34"/>
  <c r="J382" i="34"/>
  <c r="I382" i="34"/>
  <c r="G382" i="34"/>
  <c r="F382" i="34"/>
  <c r="Q381" i="34"/>
  <c r="P381" i="34" s="1"/>
  <c r="M381" i="34"/>
  <c r="L381" i="34"/>
  <c r="J381" i="34"/>
  <c r="I381" i="34"/>
  <c r="G381" i="34"/>
  <c r="F381" i="34"/>
  <c r="Q380" i="34"/>
  <c r="P380" i="34" s="1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 s="1"/>
  <c r="G377" i="34"/>
  <c r="F377" i="34"/>
  <c r="Q376" i="34"/>
  <c r="P376" i="34" s="1"/>
  <c r="M376" i="34"/>
  <c r="L376" i="34"/>
  <c r="J376" i="34"/>
  <c r="I376" i="34" s="1"/>
  <c r="G376" i="34"/>
  <c r="F376" i="34"/>
  <c r="Q375" i="34"/>
  <c r="P375" i="34" s="1"/>
  <c r="M375" i="34"/>
  <c r="L375" i="34"/>
  <c r="J375" i="34"/>
  <c r="I375" i="34" s="1"/>
  <c r="G375" i="34"/>
  <c r="F375" i="34"/>
  <c r="Q374" i="34"/>
  <c r="P374" i="34"/>
  <c r="M374" i="34"/>
  <c r="L374" i="34"/>
  <c r="J374" i="34"/>
  <c r="I374" i="34" s="1"/>
  <c r="G374" i="34"/>
  <c r="F374" i="34"/>
  <c r="Q373" i="34"/>
  <c r="P373" i="34" s="1"/>
  <c r="M373" i="34"/>
  <c r="L373" i="34"/>
  <c r="J373" i="34"/>
  <c r="I373" i="34" s="1"/>
  <c r="G373" i="34"/>
  <c r="F373" i="34"/>
  <c r="Q372" i="34"/>
  <c r="P372" i="34" s="1"/>
  <c r="M372" i="34"/>
  <c r="L372" i="34"/>
  <c r="J372" i="34"/>
  <c r="I372" i="34" s="1"/>
  <c r="G372" i="34"/>
  <c r="F372" i="34"/>
  <c r="Q371" i="34"/>
  <c r="P371" i="34" s="1"/>
  <c r="M371" i="34"/>
  <c r="L371" i="34"/>
  <c r="J371" i="34"/>
  <c r="I371" i="34" s="1"/>
  <c r="G371" i="34"/>
  <c r="F371" i="34"/>
  <c r="Q370" i="34"/>
  <c r="P370" i="34" s="1"/>
  <c r="M370" i="34"/>
  <c r="L370" i="34"/>
  <c r="J370" i="34"/>
  <c r="I370" i="34" s="1"/>
  <c r="G370" i="34"/>
  <c r="F370" i="34"/>
  <c r="Q369" i="34"/>
  <c r="P369" i="34" s="1"/>
  <c r="M369" i="34"/>
  <c r="L369" i="34"/>
  <c r="J369" i="34"/>
  <c r="I369" i="34" s="1"/>
  <c r="G369" i="34"/>
  <c r="F369" i="34"/>
  <c r="Q368" i="34"/>
  <c r="P368" i="34" s="1"/>
  <c r="M368" i="34"/>
  <c r="L368" i="34"/>
  <c r="J368" i="34"/>
  <c r="I368" i="34" s="1"/>
  <c r="G368" i="34"/>
  <c r="F368" i="34"/>
  <c r="Q367" i="34"/>
  <c r="P367" i="34" s="1"/>
  <c r="M367" i="34"/>
  <c r="L367" i="34"/>
  <c r="J367" i="34"/>
  <c r="I367" i="34" s="1"/>
  <c r="G367" i="34"/>
  <c r="F367" i="34"/>
  <c r="Q366" i="34"/>
  <c r="P366" i="34" s="1"/>
  <c r="M366" i="34"/>
  <c r="L366" i="34"/>
  <c r="J366" i="34"/>
  <c r="I366" i="34" s="1"/>
  <c r="G366" i="34"/>
  <c r="F366" i="34"/>
  <c r="Q365" i="34"/>
  <c r="P365" i="34" s="1"/>
  <c r="M365" i="34"/>
  <c r="L365" i="34"/>
  <c r="J365" i="34"/>
  <c r="I365" i="34" s="1"/>
  <c r="G365" i="34"/>
  <c r="F365" i="34"/>
  <c r="Q364" i="34"/>
  <c r="P364" i="34" s="1"/>
  <c r="M364" i="34"/>
  <c r="L364" i="34"/>
  <c r="J364" i="34"/>
  <c r="I364" i="34" s="1"/>
  <c r="G364" i="34"/>
  <c r="F364" i="34"/>
  <c r="Q363" i="34"/>
  <c r="P363" i="34" s="1"/>
  <c r="M363" i="34"/>
  <c r="L363" i="34"/>
  <c r="J363" i="34"/>
  <c r="I363" i="34" s="1"/>
  <c r="G363" i="34"/>
  <c r="F363" i="34"/>
  <c r="Q362" i="34"/>
  <c r="P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M356" i="34"/>
  <c r="L356" i="34"/>
  <c r="J356" i="34"/>
  <c r="I356" i="34" s="1"/>
  <c r="G356" i="34"/>
  <c r="F356" i="34"/>
  <c r="Q355" i="34"/>
  <c r="P355" i="34" s="1"/>
  <c r="M355" i="34"/>
  <c r="L355" i="34"/>
  <c r="J355" i="34"/>
  <c r="I355" i="34" s="1"/>
  <c r="G355" i="34"/>
  <c r="F355" i="34"/>
  <c r="Q354" i="34"/>
  <c r="P354" i="34" s="1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P345" i="34" s="1"/>
  <c r="M345" i="34"/>
  <c r="L345" i="34"/>
  <c r="J345" i="34"/>
  <c r="I345" i="34" s="1"/>
  <c r="G345" i="34"/>
  <c r="F345" i="34"/>
  <c r="Q344" i="34"/>
  <c r="P344" i="34" s="1"/>
  <c r="M344" i="34"/>
  <c r="L344" i="34"/>
  <c r="J344" i="34"/>
  <c r="I344" i="34" s="1"/>
  <c r="G344" i="34"/>
  <c r="F344" i="34"/>
  <c r="Q343" i="34"/>
  <c r="P343" i="34" s="1"/>
  <c r="M343" i="34"/>
  <c r="L343" i="34"/>
  <c r="J343" i="34"/>
  <c r="I343" i="34" s="1"/>
  <c r="G343" i="34"/>
  <c r="F343" i="34"/>
  <c r="Q342" i="34"/>
  <c r="P342" i="34" s="1"/>
  <c r="M342" i="34"/>
  <c r="L342" i="34"/>
  <c r="J342" i="34"/>
  <c r="I342" i="34" s="1"/>
  <c r="G342" i="34"/>
  <c r="F342" i="34"/>
  <c r="Q341" i="34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P338" i="34" s="1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/>
  <c r="G327" i="34"/>
  <c r="F327" i="34"/>
  <c r="Q326" i="34"/>
  <c r="P326" i="34" s="1"/>
  <c r="M326" i="34"/>
  <c r="L326" i="34"/>
  <c r="J326" i="34"/>
  <c r="I326" i="34"/>
  <c r="G326" i="34"/>
  <c r="F326" i="34"/>
  <c r="Q325" i="34"/>
  <c r="P325" i="34" s="1"/>
  <c r="M325" i="34"/>
  <c r="L325" i="34"/>
  <c r="J325" i="34"/>
  <c r="I325" i="34"/>
  <c r="G325" i="34"/>
  <c r="F325" i="34"/>
  <c r="Q324" i="34"/>
  <c r="P324" i="34" s="1"/>
  <c r="M324" i="34"/>
  <c r="L324" i="34"/>
  <c r="J324" i="34"/>
  <c r="I324" i="34"/>
  <c r="G324" i="34"/>
  <c r="F324" i="34"/>
  <c r="Q323" i="34"/>
  <c r="P323" i="34"/>
  <c r="M323" i="34"/>
  <c r="L323" i="34"/>
  <c r="J323" i="34"/>
  <c r="I323" i="34" s="1"/>
  <c r="G323" i="34"/>
  <c r="F323" i="34"/>
  <c r="Q322" i="34"/>
  <c r="P322" i="34" s="1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 s="1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/>
  <c r="M311" i="34"/>
  <c r="L311" i="34"/>
  <c r="J311" i="34"/>
  <c r="I311" i="34" s="1"/>
  <c r="G311" i="34"/>
  <c r="F311" i="34"/>
  <c r="Q310" i="34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P308" i="34" s="1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M301" i="34"/>
  <c r="L301" i="34"/>
  <c r="J301" i="34"/>
  <c r="I301" i="34"/>
  <c r="G301" i="34"/>
  <c r="F301" i="34"/>
  <c r="Q300" i="34"/>
  <c r="P300" i="34" s="1"/>
  <c r="M300" i="34"/>
  <c r="L300" i="34"/>
  <c r="J300" i="34"/>
  <c r="I300" i="34"/>
  <c r="G300" i="34"/>
  <c r="F300" i="34"/>
  <c r="Q299" i="34"/>
  <c r="P299" i="34" s="1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P291" i="34" s="1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/>
  <c r="M283" i="34"/>
  <c r="L283" i="34"/>
  <c r="J283" i="34"/>
  <c r="I283" i="34" s="1"/>
  <c r="G283" i="34"/>
  <c r="F283" i="34"/>
  <c r="Q282" i="34"/>
  <c r="P282" i="34" s="1"/>
  <c r="M282" i="34"/>
  <c r="L282" i="34"/>
  <c r="J282" i="34"/>
  <c r="I282" i="34" s="1"/>
  <c r="G282" i="34"/>
  <c r="F282" i="34"/>
  <c r="Q281" i="34"/>
  <c r="P281" i="34" s="1"/>
  <c r="M281" i="34"/>
  <c r="L281" i="34"/>
  <c r="J281" i="34"/>
  <c r="I281" i="34" s="1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 s="1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/>
  <c r="M271" i="34"/>
  <c r="L271" i="34"/>
  <c r="J271" i="34"/>
  <c r="I271" i="34" s="1"/>
  <c r="G271" i="34"/>
  <c r="F271" i="34"/>
  <c r="Q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P264" i="34" s="1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M261" i="34"/>
  <c r="L261" i="34"/>
  <c r="J261" i="34"/>
  <c r="I261" i="34"/>
  <c r="G261" i="34"/>
  <c r="F261" i="34"/>
  <c r="Q260" i="34"/>
  <c r="P260" i="34" s="1"/>
  <c r="M260" i="34"/>
  <c r="L260" i="34"/>
  <c r="J260" i="34"/>
  <c r="I260" i="34"/>
  <c r="G260" i="34"/>
  <c r="F260" i="34"/>
  <c r="Q259" i="34"/>
  <c r="P259" i="34" s="1"/>
  <c r="M259" i="34"/>
  <c r="L259" i="34"/>
  <c r="J259" i="34"/>
  <c r="I259" i="34"/>
  <c r="G259" i="34"/>
  <c r="F259" i="34"/>
  <c r="Q258" i="34"/>
  <c r="P258" i="34" s="1"/>
  <c r="M258" i="34"/>
  <c r="L258" i="34"/>
  <c r="J258" i="34"/>
  <c r="I258" i="34"/>
  <c r="G258" i="34"/>
  <c r="F258" i="34"/>
  <c r="Q257" i="34"/>
  <c r="P257" i="34" s="1"/>
  <c r="M257" i="34"/>
  <c r="L257" i="34"/>
  <c r="J257" i="34"/>
  <c r="I257" i="34"/>
  <c r="G257" i="34"/>
  <c r="F257" i="34"/>
  <c r="Q256" i="34"/>
  <c r="P256" i="34" s="1"/>
  <c r="M256" i="34"/>
  <c r="L256" i="34"/>
  <c r="J256" i="34"/>
  <c r="I256" i="34"/>
  <c r="G256" i="34"/>
  <c r="F256" i="34"/>
  <c r="Q255" i="34"/>
  <c r="P255" i="34" s="1"/>
  <c r="M255" i="34"/>
  <c r="L255" i="34"/>
  <c r="J255" i="34"/>
  <c r="I255" i="34"/>
  <c r="G255" i="34"/>
  <c r="F255" i="34"/>
  <c r="Q254" i="34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P247" i="34" s="1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M243" i="34"/>
  <c r="L243" i="34"/>
  <c r="J243" i="34"/>
  <c r="I243" i="34" s="1"/>
  <c r="G243" i="34"/>
  <c r="F243" i="34"/>
  <c r="Q242" i="34"/>
  <c r="P242" i="34" s="1"/>
  <c r="M242" i="34"/>
  <c r="L242" i="34"/>
  <c r="J242" i="34"/>
  <c r="I242" i="34" s="1"/>
  <c r="G242" i="34"/>
  <c r="F242" i="34"/>
  <c r="Q241" i="34"/>
  <c r="P241" i="34" s="1"/>
  <c r="M241" i="34"/>
  <c r="L241" i="34"/>
  <c r="J241" i="34"/>
  <c r="I241" i="34" s="1"/>
  <c r="G241" i="34"/>
  <c r="F241" i="34"/>
  <c r="Q240" i="34"/>
  <c r="P240" i="34" s="1"/>
  <c r="M240" i="34"/>
  <c r="L240" i="34"/>
  <c r="J240" i="34"/>
  <c r="I240" i="34" s="1"/>
  <c r="G240" i="34"/>
  <c r="F240" i="34"/>
  <c r="Q239" i="34"/>
  <c r="P239" i="34" s="1"/>
  <c r="M239" i="34"/>
  <c r="L239" i="34"/>
  <c r="J239" i="34"/>
  <c r="I239" i="34" s="1"/>
  <c r="G239" i="34"/>
  <c r="F239" i="34"/>
  <c r="Q238" i="34"/>
  <c r="P238" i="34" s="1"/>
  <c r="M238" i="34"/>
  <c r="L238" i="34"/>
  <c r="J238" i="34"/>
  <c r="I238" i="34" s="1"/>
  <c r="G238" i="34"/>
  <c r="F238" i="34"/>
  <c r="Q237" i="34"/>
  <c r="P237" i="34" s="1"/>
  <c r="M237" i="34"/>
  <c r="L237" i="34"/>
  <c r="J237" i="34"/>
  <c r="I237" i="34" s="1"/>
  <c r="G237" i="34"/>
  <c r="F237" i="34"/>
  <c r="Q236" i="34"/>
  <c r="P236" i="34"/>
  <c r="M236" i="34"/>
  <c r="L236" i="34"/>
  <c r="J236" i="34"/>
  <c r="I236" i="34" s="1"/>
  <c r="G236" i="34"/>
  <c r="F236" i="34"/>
  <c r="Q235" i="34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 s="1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M226" i="34"/>
  <c r="L226" i="34"/>
  <c r="J226" i="34"/>
  <c r="I226" i="34"/>
  <c r="G226" i="34"/>
  <c r="F226" i="34"/>
  <c r="Q225" i="34"/>
  <c r="P225" i="34" s="1"/>
  <c r="M225" i="34"/>
  <c r="L225" i="34"/>
  <c r="J225" i="34"/>
  <c r="I225" i="34"/>
  <c r="G225" i="34"/>
  <c r="F225" i="34"/>
  <c r="Q224" i="34"/>
  <c r="P224" i="34" s="1"/>
  <c r="M224" i="34"/>
  <c r="L224" i="34"/>
  <c r="J224" i="34"/>
  <c r="I224" i="34"/>
  <c r="G224" i="34"/>
  <c r="F224" i="34"/>
  <c r="Q223" i="34"/>
  <c r="P223" i="34" s="1"/>
  <c r="M223" i="34"/>
  <c r="L223" i="34"/>
  <c r="J223" i="34"/>
  <c r="I223" i="34"/>
  <c r="G223" i="34"/>
  <c r="F223" i="34"/>
  <c r="Q222" i="34"/>
  <c r="P222" i="34" s="1"/>
  <c r="M222" i="34"/>
  <c r="L222" i="34"/>
  <c r="J222" i="34"/>
  <c r="I222" i="34"/>
  <c r="G222" i="34"/>
  <c r="F222" i="34"/>
  <c r="Q221" i="34"/>
  <c r="P221" i="34" s="1"/>
  <c r="M221" i="34"/>
  <c r="L221" i="34"/>
  <c r="J221" i="34"/>
  <c r="I221" i="34"/>
  <c r="G221" i="34"/>
  <c r="F221" i="34"/>
  <c r="Q220" i="34"/>
  <c r="P220" i="34" s="1"/>
  <c r="M220" i="34"/>
  <c r="L220" i="34"/>
  <c r="J220" i="34"/>
  <c r="I220" i="34"/>
  <c r="G220" i="34"/>
  <c r="F220" i="34"/>
  <c r="Q219" i="34"/>
  <c r="M219" i="34"/>
  <c r="L219" i="34"/>
  <c r="J219" i="34"/>
  <c r="I219" i="34"/>
  <c r="G219" i="34"/>
  <c r="F219" i="34"/>
  <c r="Q218" i="34"/>
  <c r="P218" i="34" s="1"/>
  <c r="M218" i="34"/>
  <c r="L218" i="34"/>
  <c r="J218" i="34"/>
  <c r="I218" i="34"/>
  <c r="G218" i="34"/>
  <c r="F218" i="34"/>
  <c r="Q217" i="34"/>
  <c r="P217" i="34" s="1"/>
  <c r="M217" i="34"/>
  <c r="L217" i="34"/>
  <c r="J217" i="34"/>
  <c r="I217" i="34"/>
  <c r="G217" i="34"/>
  <c r="F217" i="34"/>
  <c r="Q216" i="34"/>
  <c r="P216" i="34" s="1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P162" i="34" s="1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 s="1"/>
  <c r="G161" i="34"/>
  <c r="F161" i="34"/>
  <c r="Q160" i="34"/>
  <c r="P160" i="34" s="1"/>
  <c r="M160" i="34"/>
  <c r="L160" i="34"/>
  <c r="J160" i="34"/>
  <c r="I160" i="34" s="1"/>
  <c r="G160" i="34"/>
  <c r="F160" i="34"/>
  <c r="Q159" i="34"/>
  <c r="P159" i="34" s="1"/>
  <c r="M159" i="34"/>
  <c r="L159" i="34"/>
  <c r="J159" i="34"/>
  <c r="I159" i="34" s="1"/>
  <c r="G159" i="34"/>
  <c r="F159" i="34"/>
  <c r="Q158" i="34"/>
  <c r="P158" i="34" s="1"/>
  <c r="M158" i="34"/>
  <c r="L158" i="34"/>
  <c r="J158" i="34"/>
  <c r="I158" i="34" s="1"/>
  <c r="G158" i="34"/>
  <c r="F158" i="34"/>
  <c r="Q157" i="34"/>
  <c r="P157" i="34" s="1"/>
  <c r="M157" i="34"/>
  <c r="L157" i="34"/>
  <c r="J157" i="34"/>
  <c r="I157" i="34" s="1"/>
  <c r="G157" i="34"/>
  <c r="F157" i="34"/>
  <c r="Q156" i="34"/>
  <c r="P156" i="34"/>
  <c r="M156" i="34"/>
  <c r="L156" i="34"/>
  <c r="J156" i="34"/>
  <c r="I156" i="34" s="1"/>
  <c r="G156" i="34"/>
  <c r="F156" i="34"/>
  <c r="Q155" i="34"/>
  <c r="P155" i="34" s="1"/>
  <c r="M155" i="34"/>
  <c r="L155" i="34"/>
  <c r="J155" i="34"/>
  <c r="I155" i="34" s="1"/>
  <c r="G155" i="34"/>
  <c r="F155" i="34"/>
  <c r="Q154" i="34"/>
  <c r="P154" i="34" s="1"/>
  <c r="M154" i="34"/>
  <c r="L154" i="34"/>
  <c r="J154" i="34"/>
  <c r="I154" i="34" s="1"/>
  <c r="G154" i="34"/>
  <c r="F154" i="34"/>
  <c r="Q153" i="34"/>
  <c r="P153" i="34" s="1"/>
  <c r="M153" i="34"/>
  <c r="L153" i="34"/>
  <c r="J153" i="34"/>
  <c r="I153" i="34" s="1"/>
  <c r="G153" i="34"/>
  <c r="F153" i="34"/>
  <c r="Q152" i="34"/>
  <c r="P152" i="34" s="1"/>
  <c r="M152" i="34"/>
  <c r="L152" i="34"/>
  <c r="J152" i="34"/>
  <c r="I152" i="34" s="1"/>
  <c r="G152" i="34"/>
  <c r="F152" i="34"/>
  <c r="Q151" i="34"/>
  <c r="P151" i="34"/>
  <c r="M151" i="34"/>
  <c r="L151" i="34"/>
  <c r="J151" i="34"/>
  <c r="I151" i="34" s="1"/>
  <c r="G151" i="34"/>
  <c r="F151" i="34"/>
  <c r="Q150" i="34"/>
  <c r="P150" i="34" s="1"/>
  <c r="M150" i="34"/>
  <c r="L150" i="34"/>
  <c r="J150" i="34"/>
  <c r="I150" i="34" s="1"/>
  <c r="G150" i="34"/>
  <c r="F150" i="34"/>
  <c r="Q149" i="34"/>
  <c r="P149" i="34" s="1"/>
  <c r="M149" i="34"/>
  <c r="L149" i="34"/>
  <c r="J149" i="34"/>
  <c r="I149" i="34" s="1"/>
  <c r="G149" i="34"/>
  <c r="F149" i="34"/>
  <c r="Q148" i="34"/>
  <c r="P148" i="34" s="1"/>
  <c r="M148" i="34"/>
  <c r="L148" i="34"/>
  <c r="J148" i="34"/>
  <c r="I148" i="34" s="1"/>
  <c r="G148" i="34"/>
  <c r="F148" i="34"/>
  <c r="Q147" i="34"/>
  <c r="P147" i="34" s="1"/>
  <c r="M147" i="34"/>
  <c r="L147" i="34"/>
  <c r="J147" i="34"/>
  <c r="I147" i="34" s="1"/>
  <c r="G147" i="34"/>
  <c r="F147" i="34"/>
  <c r="Q146" i="34"/>
  <c r="P146" i="34" s="1"/>
  <c r="M146" i="34"/>
  <c r="L146" i="34"/>
  <c r="J146" i="34"/>
  <c r="I146" i="34" s="1"/>
  <c r="G146" i="34"/>
  <c r="F146" i="34"/>
  <c r="Q145" i="34"/>
  <c r="M145" i="34"/>
  <c r="L145" i="34"/>
  <c r="J145" i="34"/>
  <c r="I145" i="34" s="1"/>
  <c r="G145" i="34"/>
  <c r="F145" i="34"/>
  <c r="Q144" i="34"/>
  <c r="P144" i="34" s="1"/>
  <c r="M144" i="34"/>
  <c r="L144" i="34"/>
  <c r="J144" i="34"/>
  <c r="I144" i="34" s="1"/>
  <c r="G144" i="34"/>
  <c r="F144" i="34"/>
  <c r="Q143" i="34"/>
  <c r="P143" i="34" s="1"/>
  <c r="M143" i="34"/>
  <c r="L143" i="34"/>
  <c r="J143" i="34"/>
  <c r="I143" i="34" s="1"/>
  <c r="G143" i="34"/>
  <c r="F143" i="34"/>
  <c r="Q142" i="34"/>
  <c r="P142" i="34" s="1"/>
  <c r="M142" i="34"/>
  <c r="L142" i="34"/>
  <c r="J142" i="34"/>
  <c r="I142" i="34" s="1"/>
  <c r="G142" i="34"/>
  <c r="F142" i="34"/>
  <c r="Q141" i="34"/>
  <c r="P141" i="34" s="1"/>
  <c r="M141" i="34"/>
  <c r="L141" i="34"/>
  <c r="J141" i="34"/>
  <c r="I141" i="34" s="1"/>
  <c r="G141" i="34"/>
  <c r="F141" i="34"/>
  <c r="Q140" i="34"/>
  <c r="P140" i="34" s="1"/>
  <c r="M140" i="34"/>
  <c r="L140" i="34"/>
  <c r="J140" i="34"/>
  <c r="I140" i="34" s="1"/>
  <c r="G140" i="34"/>
  <c r="F140" i="34"/>
  <c r="Q139" i="34"/>
  <c r="P139" i="34" s="1"/>
  <c r="M139" i="34"/>
  <c r="L139" i="34"/>
  <c r="J139" i="34"/>
  <c r="I139" i="34" s="1"/>
  <c r="G139" i="34"/>
  <c r="F139" i="34"/>
  <c r="Q138" i="34"/>
  <c r="P138" i="34" s="1"/>
  <c r="M138" i="34"/>
  <c r="L138" i="34"/>
  <c r="J138" i="34"/>
  <c r="I138" i="34" s="1"/>
  <c r="G138" i="34"/>
  <c r="F138" i="34"/>
  <c r="Q137" i="34"/>
  <c r="P137" i="34" s="1"/>
  <c r="M137" i="34"/>
  <c r="L137" i="34"/>
  <c r="J137" i="34"/>
  <c r="I137" i="34" s="1"/>
  <c r="G137" i="34"/>
  <c r="F137" i="34"/>
  <c r="Q136" i="34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 s="1"/>
  <c r="M129" i="34"/>
  <c r="L129" i="34"/>
  <c r="J129" i="34"/>
  <c r="I129" i="34"/>
  <c r="G129" i="34"/>
  <c r="F129" i="34"/>
  <c r="Q128" i="34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 s="1"/>
  <c r="M118" i="34"/>
  <c r="L118" i="34"/>
  <c r="J118" i="34"/>
  <c r="I118" i="34"/>
  <c r="G118" i="34"/>
  <c r="F118" i="34"/>
  <c r="Q117" i="34"/>
  <c r="P117" i="34" s="1"/>
  <c r="M117" i="34"/>
  <c r="L117" i="34"/>
  <c r="J117" i="34"/>
  <c r="I117" i="34" s="1"/>
  <c r="G117" i="34"/>
  <c r="F117" i="34"/>
  <c r="Q116" i="34"/>
  <c r="P116" i="34" s="1"/>
  <c r="M116" i="34"/>
  <c r="L116" i="34"/>
  <c r="J116" i="34"/>
  <c r="I116" i="34" s="1"/>
  <c r="G116" i="34"/>
  <c r="F116" i="34"/>
  <c r="Q115" i="34"/>
  <c r="P115" i="34" s="1"/>
  <c r="M115" i="34"/>
  <c r="L115" i="34"/>
  <c r="J115" i="34"/>
  <c r="I115" i="34" s="1"/>
  <c r="G115" i="34"/>
  <c r="F115" i="34"/>
  <c r="Q114" i="34"/>
  <c r="P114" i="34" s="1"/>
  <c r="M114" i="34"/>
  <c r="L114" i="34"/>
  <c r="J114" i="34"/>
  <c r="I114" i="34" s="1"/>
  <c r="G114" i="34"/>
  <c r="F114" i="34"/>
  <c r="Q113" i="34"/>
  <c r="P113" i="34" s="1"/>
  <c r="M113" i="34"/>
  <c r="L113" i="34"/>
  <c r="J113" i="34"/>
  <c r="I113" i="34" s="1"/>
  <c r="G113" i="34"/>
  <c r="F113" i="34"/>
  <c r="Q112" i="34"/>
  <c r="P112" i="34"/>
  <c r="M112" i="34"/>
  <c r="L112" i="34"/>
  <c r="J112" i="34"/>
  <c r="I112" i="34" s="1"/>
  <c r="G112" i="34"/>
  <c r="F112" i="34"/>
  <c r="Q111" i="34"/>
  <c r="P111" i="34" s="1"/>
  <c r="M111" i="34"/>
  <c r="L111" i="34"/>
  <c r="J111" i="34"/>
  <c r="I111" i="34" s="1"/>
  <c r="G111" i="34"/>
  <c r="F111" i="34"/>
  <c r="Q110" i="34"/>
  <c r="P110" i="34" s="1"/>
  <c r="M110" i="34"/>
  <c r="L110" i="34"/>
  <c r="J110" i="34"/>
  <c r="I110" i="34" s="1"/>
  <c r="G110" i="34"/>
  <c r="F110" i="34"/>
  <c r="Q109" i="34"/>
  <c r="P109" i="34" s="1"/>
  <c r="M109" i="34"/>
  <c r="L109" i="34"/>
  <c r="J109" i="34"/>
  <c r="I109" i="34" s="1"/>
  <c r="G109" i="34"/>
  <c r="F109" i="34"/>
  <c r="Q108" i="34"/>
  <c r="P108" i="34" s="1"/>
  <c r="M108" i="34"/>
  <c r="L108" i="34"/>
  <c r="J108" i="34"/>
  <c r="I108" i="34" s="1"/>
  <c r="G108" i="34"/>
  <c r="F108" i="34"/>
  <c r="Q107" i="34"/>
  <c r="P107" i="34" s="1"/>
  <c r="M107" i="34"/>
  <c r="L107" i="34"/>
  <c r="J107" i="34"/>
  <c r="I107" i="34" s="1"/>
  <c r="G107" i="34"/>
  <c r="F107" i="34"/>
  <c r="Q106" i="34"/>
  <c r="M106" i="34"/>
  <c r="L106" i="34"/>
  <c r="J106" i="34"/>
  <c r="I106" i="34" s="1"/>
  <c r="G106" i="34"/>
  <c r="F106" i="34"/>
  <c r="Q105" i="34"/>
  <c r="P105" i="34" s="1"/>
  <c r="M105" i="34"/>
  <c r="L105" i="34"/>
  <c r="J105" i="34"/>
  <c r="I105" i="34" s="1"/>
  <c r="G105" i="34"/>
  <c r="F105" i="34"/>
  <c r="Q104" i="34"/>
  <c r="P104" i="34" s="1"/>
  <c r="M104" i="34"/>
  <c r="L104" i="34"/>
  <c r="J104" i="34"/>
  <c r="I104" i="34" s="1"/>
  <c r="G104" i="34"/>
  <c r="F104" i="34"/>
  <c r="Q103" i="34"/>
  <c r="P103" i="34" s="1"/>
  <c r="M103" i="34"/>
  <c r="L103" i="34"/>
  <c r="J103" i="34"/>
  <c r="I103" i="34" s="1"/>
  <c r="G103" i="34"/>
  <c r="F103" i="34"/>
  <c r="Q102" i="34"/>
  <c r="P102" i="34" s="1"/>
  <c r="M102" i="34"/>
  <c r="L102" i="34"/>
  <c r="J102" i="34"/>
  <c r="I102" i="34" s="1"/>
  <c r="G102" i="34"/>
  <c r="F102" i="34"/>
  <c r="Q101" i="34"/>
  <c r="P101" i="34" s="1"/>
  <c r="M101" i="34"/>
  <c r="L101" i="34"/>
  <c r="J101" i="34"/>
  <c r="I101" i="34" s="1"/>
  <c r="G101" i="34"/>
  <c r="F101" i="34"/>
  <c r="Q100" i="34"/>
  <c r="P100" i="34" s="1"/>
  <c r="M100" i="34"/>
  <c r="L100" i="34"/>
  <c r="J100" i="34"/>
  <c r="I100" i="34" s="1"/>
  <c r="G100" i="34"/>
  <c r="F100" i="34"/>
  <c r="Q99" i="34"/>
  <c r="P99" i="34" s="1"/>
  <c r="M99" i="34"/>
  <c r="L99" i="34"/>
  <c r="J99" i="34"/>
  <c r="I99" i="34" s="1"/>
  <c r="G99" i="34"/>
  <c r="F99" i="34"/>
  <c r="Q98" i="34"/>
  <c r="P98" i="34" s="1"/>
  <c r="M98" i="34"/>
  <c r="L98" i="34"/>
  <c r="J98" i="34"/>
  <c r="I98" i="34" s="1"/>
  <c r="G98" i="34"/>
  <c r="F98" i="34"/>
  <c r="Q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 s="1"/>
  <c r="G79" i="34"/>
  <c r="F79" i="34"/>
  <c r="Q78" i="34"/>
  <c r="P78" i="34" s="1"/>
  <c r="M78" i="34"/>
  <c r="L78" i="34"/>
  <c r="J78" i="34"/>
  <c r="I78" i="34" s="1"/>
  <c r="G78" i="34"/>
  <c r="F78" i="34"/>
  <c r="Q77" i="34"/>
  <c r="P77" i="34" s="1"/>
  <c r="M77" i="34"/>
  <c r="L77" i="34"/>
  <c r="J77" i="34"/>
  <c r="I77" i="34" s="1"/>
  <c r="G77" i="34"/>
  <c r="F77" i="34"/>
  <c r="Q76" i="34"/>
  <c r="P76" i="34"/>
  <c r="M76" i="34"/>
  <c r="L76" i="34"/>
  <c r="J76" i="34"/>
  <c r="I76" i="34" s="1"/>
  <c r="G76" i="34"/>
  <c r="F76" i="34"/>
  <c r="Q75" i="34"/>
  <c r="P75" i="34" s="1"/>
  <c r="M75" i="34"/>
  <c r="L75" i="34"/>
  <c r="J75" i="34"/>
  <c r="I75" i="34" s="1"/>
  <c r="G75" i="34"/>
  <c r="F75" i="34"/>
  <c r="Q74" i="34"/>
  <c r="P74" i="34" s="1"/>
  <c r="M74" i="34"/>
  <c r="L74" i="34"/>
  <c r="J74" i="34"/>
  <c r="I74" i="34" s="1"/>
  <c r="G74" i="34"/>
  <c r="F74" i="34"/>
  <c r="Q73" i="34"/>
  <c r="P73" i="34" s="1"/>
  <c r="M73" i="34"/>
  <c r="L73" i="34"/>
  <c r="J73" i="34"/>
  <c r="I73" i="34" s="1"/>
  <c r="G73" i="34"/>
  <c r="F73" i="34"/>
  <c r="Q72" i="34"/>
  <c r="P72" i="34" s="1"/>
  <c r="M72" i="34"/>
  <c r="L72" i="34"/>
  <c r="J72" i="34"/>
  <c r="I72" i="34" s="1"/>
  <c r="G72" i="34"/>
  <c r="F72" i="34"/>
  <c r="Q71" i="34"/>
  <c r="P71" i="34"/>
  <c r="M71" i="34"/>
  <c r="L71" i="34"/>
  <c r="J71" i="34"/>
  <c r="I71" i="34" s="1"/>
  <c r="G71" i="34"/>
  <c r="F71" i="34"/>
  <c r="Q70" i="34"/>
  <c r="P70" i="34" s="1"/>
  <c r="M70" i="34"/>
  <c r="L70" i="34"/>
  <c r="J70" i="34"/>
  <c r="I70" i="34" s="1"/>
  <c r="G70" i="34"/>
  <c r="F70" i="34"/>
  <c r="Q69" i="34"/>
  <c r="P69" i="34" s="1"/>
  <c r="M69" i="34"/>
  <c r="L69" i="34"/>
  <c r="J69" i="34"/>
  <c r="I69" i="34" s="1"/>
  <c r="G69" i="34"/>
  <c r="F69" i="34"/>
  <c r="Q68" i="34"/>
  <c r="P68" i="34" s="1"/>
  <c r="M68" i="34"/>
  <c r="L68" i="34"/>
  <c r="J68" i="34"/>
  <c r="I68" i="34" s="1"/>
  <c r="G68" i="34"/>
  <c r="F68" i="34"/>
  <c r="Q67" i="34"/>
  <c r="P67" i="34" s="1"/>
  <c r="M67" i="34"/>
  <c r="L67" i="34"/>
  <c r="J67" i="34"/>
  <c r="I67" i="34" s="1"/>
  <c r="G67" i="34"/>
  <c r="F67" i="34"/>
  <c r="Q66" i="34"/>
  <c r="P66" i="34" s="1"/>
  <c r="M66" i="34"/>
  <c r="L66" i="34"/>
  <c r="J66" i="34"/>
  <c r="I66" i="34" s="1"/>
  <c r="G66" i="34"/>
  <c r="F66" i="34"/>
  <c r="Q65" i="34"/>
  <c r="M65" i="34"/>
  <c r="L65" i="34"/>
  <c r="J65" i="34"/>
  <c r="I65" i="34" s="1"/>
  <c r="G65" i="34"/>
  <c r="F65" i="34"/>
  <c r="Q64" i="34"/>
  <c r="P64" i="34" s="1"/>
  <c r="M64" i="34"/>
  <c r="L64" i="34"/>
  <c r="J64" i="34"/>
  <c r="I64" i="34" s="1"/>
  <c r="G64" i="34"/>
  <c r="F64" i="34"/>
  <c r="Q63" i="34"/>
  <c r="P63" i="34" s="1"/>
  <c r="M63" i="34"/>
  <c r="L63" i="34"/>
  <c r="J63" i="34"/>
  <c r="I63" i="34" s="1"/>
  <c r="G63" i="34"/>
  <c r="F63" i="34"/>
  <c r="Q62" i="34"/>
  <c r="P62" i="34" s="1"/>
  <c r="M62" i="34"/>
  <c r="L62" i="34"/>
  <c r="J62" i="34"/>
  <c r="I62" i="34" s="1"/>
  <c r="G62" i="34"/>
  <c r="F62" i="34"/>
  <c r="Q61" i="34"/>
  <c r="P61" i="34" s="1"/>
  <c r="M61" i="34"/>
  <c r="L61" i="34"/>
  <c r="J61" i="34"/>
  <c r="I61" i="34" s="1"/>
  <c r="G61" i="34"/>
  <c r="F61" i="34"/>
  <c r="Q60" i="34"/>
  <c r="P60" i="34" s="1"/>
  <c r="M60" i="34"/>
  <c r="L60" i="34"/>
  <c r="J60" i="34"/>
  <c r="I60" i="34" s="1"/>
  <c r="G60" i="34"/>
  <c r="F60" i="34"/>
  <c r="Q59" i="34"/>
  <c r="M59" i="34"/>
  <c r="L59" i="34"/>
  <c r="J59" i="34"/>
  <c r="I59" i="34" s="1"/>
  <c r="G59" i="34"/>
  <c r="F59" i="34"/>
  <c r="Q58" i="34"/>
  <c r="P58" i="34" s="1"/>
  <c r="M58" i="34"/>
  <c r="L58" i="34"/>
  <c r="J58" i="34"/>
  <c r="I58" i="34" s="1"/>
  <c r="G58" i="34"/>
  <c r="F58" i="34"/>
  <c r="Q57" i="34"/>
  <c r="P57" i="34" s="1"/>
  <c r="M57" i="34"/>
  <c r="L57" i="34"/>
  <c r="J57" i="34"/>
  <c r="I57" i="34" s="1"/>
  <c r="G57" i="34"/>
  <c r="F57" i="34"/>
  <c r="Q56" i="34"/>
  <c r="P56" i="34" s="1"/>
  <c r="M56" i="34"/>
  <c r="L56" i="34"/>
  <c r="J56" i="34"/>
  <c r="I56" i="34" s="1"/>
  <c r="G56" i="34"/>
  <c r="F56" i="34"/>
  <c r="Q55" i="34"/>
  <c r="P55" i="34" s="1"/>
  <c r="M55" i="34"/>
  <c r="L55" i="34"/>
  <c r="J55" i="34"/>
  <c r="I55" i="34" s="1"/>
  <c r="G55" i="34"/>
  <c r="F55" i="34"/>
  <c r="Q54" i="34"/>
  <c r="P54" i="34" s="1"/>
  <c r="M54" i="34"/>
  <c r="L54" i="34"/>
  <c r="J54" i="34"/>
  <c r="I54" i="34" s="1"/>
  <c r="G54" i="34"/>
  <c r="F54" i="34"/>
  <c r="Q53" i="34"/>
  <c r="P53" i="34" s="1"/>
  <c r="M53" i="34"/>
  <c r="L53" i="34"/>
  <c r="J53" i="34"/>
  <c r="I53" i="34" s="1"/>
  <c r="G53" i="34"/>
  <c r="F53" i="34"/>
  <c r="Q52" i="34"/>
  <c r="P52" i="34" s="1"/>
  <c r="M52" i="34"/>
  <c r="L52" i="34"/>
  <c r="J52" i="34"/>
  <c r="I52" i="34" s="1"/>
  <c r="G52" i="34"/>
  <c r="F52" i="34"/>
  <c r="Q51" i="34"/>
  <c r="P51" i="34" s="1"/>
  <c r="M51" i="34"/>
  <c r="L51" i="34"/>
  <c r="J51" i="34"/>
  <c r="I51" i="34" s="1"/>
  <c r="G51" i="34"/>
  <c r="F51" i="34"/>
  <c r="Q50" i="34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 s="1"/>
  <c r="M44" i="34"/>
  <c r="L44" i="34"/>
  <c r="J44" i="34"/>
  <c r="I44" i="34"/>
  <c r="G44" i="34"/>
  <c r="F44" i="34"/>
  <c r="Q43" i="34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J36" i="34"/>
  <c r="I36" i="34" s="1"/>
  <c r="G36" i="34"/>
  <c r="F36" i="34" s="1"/>
  <c r="J35" i="34"/>
  <c r="I35" i="34" s="1"/>
  <c r="G35" i="34"/>
  <c r="F35" i="34" s="1"/>
  <c r="J34" i="34"/>
  <c r="I34" i="34" s="1"/>
  <c r="G34" i="34"/>
  <c r="F34" i="34" s="1"/>
  <c r="J33" i="34"/>
  <c r="I33" i="34" s="1"/>
  <c r="G33" i="34"/>
  <c r="F33" i="34" s="1"/>
  <c r="J32" i="34"/>
  <c r="I32" i="34" s="1"/>
  <c r="G32" i="34"/>
  <c r="F32" i="34" s="1"/>
  <c r="J31" i="34"/>
  <c r="I31" i="34" s="1"/>
  <c r="G31" i="34"/>
  <c r="F31" i="34" s="1"/>
  <c r="J30" i="34"/>
  <c r="I30" i="34" s="1"/>
  <c r="G30" i="34"/>
  <c r="F30" i="34" s="1"/>
  <c r="J29" i="34"/>
  <c r="I29" i="34" s="1"/>
  <c r="G29" i="34"/>
  <c r="F29" i="34" s="1"/>
  <c r="J28" i="34"/>
  <c r="I28" i="34" s="1"/>
  <c r="G28" i="34"/>
  <c r="F28" i="34" s="1"/>
  <c r="J27" i="34"/>
  <c r="I27" i="34" s="1"/>
  <c r="G27" i="34"/>
  <c r="F27" i="34" s="1"/>
  <c r="J26" i="34"/>
  <c r="I26" i="34" s="1"/>
  <c r="G26" i="34"/>
  <c r="F26" i="34" s="1"/>
  <c r="Q25" i="34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 s="1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M9" i="34"/>
  <c r="L9" i="34"/>
  <c r="J9" i="34"/>
  <c r="I9" i="34"/>
  <c r="G9" i="34"/>
  <c r="F9" i="34" s="1"/>
  <c r="Q8" i="34"/>
  <c r="P8" i="34" s="1"/>
  <c r="M8" i="34"/>
  <c r="L8" i="34"/>
  <c r="J8" i="34"/>
  <c r="I8" i="34"/>
  <c r="G8" i="34"/>
  <c r="F8" i="34" s="1"/>
  <c r="Q7" i="34"/>
  <c r="P7" i="34" s="1"/>
  <c r="M7" i="34"/>
  <c r="L7" i="34"/>
  <c r="J7" i="34"/>
  <c r="I7" i="34"/>
  <c r="G7" i="34"/>
  <c r="F7" i="34" s="1"/>
  <c r="Q6" i="34"/>
  <c r="P6" i="34" s="1"/>
  <c r="M6" i="34"/>
  <c r="L6" i="34"/>
  <c r="J6" i="34"/>
  <c r="I6" i="34"/>
  <c r="G6" i="34"/>
  <c r="F6" i="34" s="1"/>
  <c r="Q5" i="34"/>
  <c r="P5" i="34"/>
  <c r="M5" i="34"/>
  <c r="L5" i="34"/>
  <c r="J5" i="34"/>
  <c r="I5" i="34"/>
  <c r="G5" i="34"/>
  <c r="F5" i="34" s="1"/>
  <c r="Q4" i="34"/>
  <c r="P4" i="34" s="1"/>
  <c r="M4" i="34"/>
  <c r="L4" i="34"/>
  <c r="J4" i="34"/>
  <c r="I4" i="34"/>
  <c r="G4" i="34"/>
  <c r="F4" i="34" s="1"/>
  <c r="Q3" i="34"/>
  <c r="P3" i="34" s="1"/>
  <c r="M3" i="34"/>
  <c r="L3" i="34"/>
  <c r="J3" i="34"/>
  <c r="I3" i="34"/>
  <c r="G3" i="34"/>
  <c r="F3" i="34" s="1"/>
  <c r="Q2" i="34"/>
  <c r="P2" i="34" s="1"/>
  <c r="M2" i="34"/>
  <c r="L2" i="34"/>
  <c r="J2" i="34"/>
  <c r="I2" i="34"/>
  <c r="G2" i="34"/>
  <c r="F2" i="34" s="1"/>
  <c r="Q653" i="33"/>
  <c r="P653" i="33" s="1"/>
  <c r="M653" i="33"/>
  <c r="L653" i="33"/>
  <c r="J653" i="33"/>
  <c r="I653" i="33" s="1"/>
  <c r="G653" i="33"/>
  <c r="F653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465" i="33"/>
  <c r="P465" i="33"/>
  <c r="M465" i="33"/>
  <c r="L465" i="33"/>
  <c r="J465" i="33"/>
  <c r="I465" i="33" s="1"/>
  <c r="G465" i="33"/>
  <c r="F465" i="33" s="1"/>
  <c r="Q473" i="33"/>
  <c r="P473" i="33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 s="1"/>
  <c r="M469" i="33"/>
  <c r="L469" i="33"/>
  <c r="J469" i="33"/>
  <c r="I469" i="33" s="1"/>
  <c r="G469" i="33"/>
  <c r="F469" i="33" s="1"/>
  <c r="Q468" i="33"/>
  <c r="P468" i="33" s="1"/>
  <c r="M468" i="33"/>
  <c r="L468" i="33"/>
  <c r="J468" i="33"/>
  <c r="I468" i="33" s="1"/>
  <c r="G468" i="33"/>
  <c r="F468" i="33" s="1"/>
  <c r="Q467" i="33"/>
  <c r="P467" i="33" s="1"/>
  <c r="M467" i="33"/>
  <c r="L467" i="33"/>
  <c r="J467" i="33"/>
  <c r="I467" i="33" s="1"/>
  <c r="G467" i="33"/>
  <c r="F467" i="33" s="1"/>
  <c r="Q466" i="33"/>
  <c r="P466" i="33" s="1"/>
  <c r="M466" i="33"/>
  <c r="L466" i="33"/>
  <c r="J466" i="33"/>
  <c r="I466" i="33" s="1"/>
  <c r="G466" i="33"/>
  <c r="F466" i="33" s="1"/>
  <c r="Q483" i="33"/>
  <c r="P483" i="33" s="1"/>
  <c r="M483" i="33"/>
  <c r="L483" i="33" s="1"/>
  <c r="J483" i="33"/>
  <c r="I483" i="33"/>
  <c r="G483" i="33"/>
  <c r="F483" i="33" s="1"/>
  <c r="Q481" i="33"/>
  <c r="P481" i="33" s="1"/>
  <c r="M481" i="33"/>
  <c r="L481" i="33" s="1"/>
  <c r="J481" i="33"/>
  <c r="I481" i="33" s="1"/>
  <c r="G481" i="33"/>
  <c r="F481" i="33" s="1"/>
  <c r="Q734" i="33" l="1"/>
  <c r="P734" i="33"/>
  <c r="M734" i="33"/>
  <c r="L734" i="33"/>
  <c r="J734" i="33"/>
  <c r="I734" i="33"/>
  <c r="G734" i="33"/>
  <c r="F734" i="33" s="1"/>
  <c r="Q733" i="33"/>
  <c r="P733" i="33" s="1"/>
  <c r="M733" i="33"/>
  <c r="L733" i="33"/>
  <c r="J733" i="33"/>
  <c r="I733" i="33" s="1"/>
  <c r="G733" i="33"/>
  <c r="F733" i="33" s="1"/>
  <c r="Q732" i="33"/>
  <c r="P732" i="33" s="1"/>
  <c r="M732" i="33"/>
  <c r="L732" i="33"/>
  <c r="J732" i="33"/>
  <c r="I732" i="33" s="1"/>
  <c r="G732" i="33"/>
  <c r="F732" i="33" s="1"/>
  <c r="Q731" i="33"/>
  <c r="P731" i="33" s="1"/>
  <c r="M731" i="33"/>
  <c r="L731" i="33"/>
  <c r="J731" i="33"/>
  <c r="I731" i="33" s="1"/>
  <c r="G731" i="33"/>
  <c r="F731" i="33" s="1"/>
  <c r="Q730" i="33"/>
  <c r="P730" i="33"/>
  <c r="M730" i="33"/>
  <c r="L730" i="33"/>
  <c r="J730" i="33"/>
  <c r="I730" i="33" s="1"/>
  <c r="G730" i="33"/>
  <c r="F730" i="33" s="1"/>
  <c r="Q729" i="33"/>
  <c r="P729" i="33" s="1"/>
  <c r="M729" i="33"/>
  <c r="L729" i="33"/>
  <c r="J729" i="33"/>
  <c r="I729" i="33" s="1"/>
  <c r="G729" i="33"/>
  <c r="F729" i="33" s="1"/>
  <c r="Q728" i="33"/>
  <c r="P728" i="33" s="1"/>
  <c r="M728" i="33"/>
  <c r="L728" i="33"/>
  <c r="J728" i="33"/>
  <c r="I728" i="33" s="1"/>
  <c r="G728" i="33"/>
  <c r="F728" i="33" s="1"/>
  <c r="Q727" i="33"/>
  <c r="P727" i="33"/>
  <c r="M727" i="33"/>
  <c r="L727" i="33"/>
  <c r="J727" i="33"/>
  <c r="I727" i="33"/>
  <c r="G727" i="33"/>
  <c r="F727" i="33" s="1"/>
  <c r="Q714" i="33"/>
  <c r="P714" i="33" s="1"/>
  <c r="M714" i="33"/>
  <c r="L714" i="33" s="1"/>
  <c r="J714" i="33"/>
  <c r="I714" i="33"/>
  <c r="G714" i="33"/>
  <c r="F714" i="33" s="1"/>
  <c r="Q713" i="33"/>
  <c r="P713" i="33" s="1"/>
  <c r="M713" i="33"/>
  <c r="L713" i="33" s="1"/>
  <c r="J713" i="33"/>
  <c r="I713" i="33"/>
  <c r="G713" i="33"/>
  <c r="F713" i="33" s="1"/>
  <c r="Q712" i="33"/>
  <c r="P712" i="33" s="1"/>
  <c r="M712" i="33"/>
  <c r="L712" i="33" s="1"/>
  <c r="J712" i="33"/>
  <c r="I712" i="33"/>
  <c r="G712" i="33"/>
  <c r="F712" i="33" s="1"/>
  <c r="Q711" i="33"/>
  <c r="P711" i="33" s="1"/>
  <c r="M711" i="33"/>
  <c r="L711" i="33" s="1"/>
  <c r="J711" i="33"/>
  <c r="I711" i="33"/>
  <c r="G711" i="33"/>
  <c r="F711" i="33" s="1"/>
  <c r="Q710" i="33"/>
  <c r="P710" i="33" s="1"/>
  <c r="M710" i="33"/>
  <c r="L710" i="33" s="1"/>
  <c r="J710" i="33"/>
  <c r="I710" i="33"/>
  <c r="G710" i="33"/>
  <c r="F710" i="33" s="1"/>
  <c r="Q709" i="33"/>
  <c r="P709" i="33" s="1"/>
  <c r="M709" i="33"/>
  <c r="L709" i="33" s="1"/>
  <c r="J709" i="33"/>
  <c r="I709" i="33"/>
  <c r="G709" i="33"/>
  <c r="F709" i="33" s="1"/>
  <c r="Q708" i="33"/>
  <c r="P708" i="33" s="1"/>
  <c r="M708" i="33"/>
  <c r="L708" i="33" s="1"/>
  <c r="J708" i="33"/>
  <c r="I708" i="33"/>
  <c r="G708" i="33"/>
  <c r="F708" i="33" s="1"/>
  <c r="Q707" i="33"/>
  <c r="P707" i="33" s="1"/>
  <c r="M707" i="33"/>
  <c r="L707" i="33" s="1"/>
  <c r="J707" i="33"/>
  <c r="I707" i="33"/>
  <c r="G707" i="33"/>
  <c r="F707" i="33" s="1"/>
  <c r="Q706" i="33"/>
  <c r="P706" i="33" s="1"/>
  <c r="M706" i="33"/>
  <c r="L706" i="33" s="1"/>
  <c r="J706" i="33"/>
  <c r="I706" i="33"/>
  <c r="G706" i="33"/>
  <c r="F706" i="33" s="1"/>
  <c r="Q705" i="33"/>
  <c r="P705" i="33" s="1"/>
  <c r="M705" i="33"/>
  <c r="L705" i="33" s="1"/>
  <c r="J705" i="33"/>
  <c r="I705" i="33"/>
  <c r="G705" i="33"/>
  <c r="F705" i="33" s="1"/>
  <c r="Q704" i="33"/>
  <c r="P704" i="33" s="1"/>
  <c r="M704" i="33"/>
  <c r="L704" i="33" s="1"/>
  <c r="J704" i="33"/>
  <c r="I704" i="33"/>
  <c r="G704" i="33"/>
  <c r="F704" i="33" s="1"/>
  <c r="Q703" i="33"/>
  <c r="P703" i="33" s="1"/>
  <c r="M703" i="33"/>
  <c r="L703" i="33" s="1"/>
  <c r="J703" i="33"/>
  <c r="I703" i="33"/>
  <c r="G703" i="33"/>
  <c r="F703" i="33" s="1"/>
  <c r="Q702" i="33"/>
  <c r="P702" i="33" s="1"/>
  <c r="M702" i="33"/>
  <c r="L702" i="33" s="1"/>
  <c r="J702" i="33"/>
  <c r="I702" i="33"/>
  <c r="G702" i="33"/>
  <c r="F702" i="33" s="1"/>
  <c r="Q701" i="33"/>
  <c r="P701" i="33" s="1"/>
  <c r="M701" i="33"/>
  <c r="L701" i="33" s="1"/>
  <c r="J701" i="33"/>
  <c r="I701" i="33"/>
  <c r="G701" i="33"/>
  <c r="F701" i="33" s="1"/>
  <c r="Q700" i="33"/>
  <c r="P700" i="33" s="1"/>
  <c r="M700" i="33"/>
  <c r="L700" i="33" s="1"/>
  <c r="J700" i="33"/>
  <c r="I700" i="33"/>
  <c r="G700" i="33"/>
  <c r="F700" i="33" s="1"/>
  <c r="Q699" i="33"/>
  <c r="P699" i="33"/>
  <c r="M699" i="33"/>
  <c r="L699" i="33" s="1"/>
  <c r="J699" i="33"/>
  <c r="I699" i="33"/>
  <c r="G699" i="33"/>
  <c r="F699" i="33" s="1"/>
  <c r="Q698" i="33"/>
  <c r="P698" i="33" s="1"/>
  <c r="M698" i="33"/>
  <c r="L698" i="33" s="1"/>
  <c r="J698" i="33"/>
  <c r="I698" i="33"/>
  <c r="G698" i="33"/>
  <c r="F698" i="33" s="1"/>
  <c r="Q697" i="33"/>
  <c r="P697" i="33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 s="1"/>
  <c r="M689" i="33"/>
  <c r="L689" i="33" s="1"/>
  <c r="J689" i="33"/>
  <c r="I689" i="33"/>
  <c r="G689" i="33"/>
  <c r="F689" i="33" s="1"/>
  <c r="Q688" i="33"/>
  <c r="P688" i="33" s="1"/>
  <c r="M688" i="33"/>
  <c r="L688" i="33" s="1"/>
  <c r="J688" i="33"/>
  <c r="I688" i="33"/>
  <c r="G688" i="33"/>
  <c r="F688" i="33" s="1"/>
  <c r="Q687" i="33"/>
  <c r="P687" i="33" s="1"/>
  <c r="M687" i="33"/>
  <c r="L687" i="33" s="1"/>
  <c r="J687" i="33"/>
  <c r="I687" i="33"/>
  <c r="G687" i="33"/>
  <c r="F687" i="33" s="1"/>
  <c r="Q686" i="33"/>
  <c r="P686" i="33" s="1"/>
  <c r="M686" i="33"/>
  <c r="L686" i="33" s="1"/>
  <c r="J686" i="33"/>
  <c r="I686" i="33"/>
  <c r="G686" i="33"/>
  <c r="F686" i="33" s="1"/>
  <c r="Q685" i="33"/>
  <c r="P685" i="33" s="1"/>
  <c r="M685" i="33"/>
  <c r="L685" i="33" s="1"/>
  <c r="J685" i="33"/>
  <c r="I685" i="33"/>
  <c r="G685" i="33"/>
  <c r="F685" i="33" s="1"/>
  <c r="Q684" i="33"/>
  <c r="P684" i="33" s="1"/>
  <c r="M684" i="33"/>
  <c r="L684" i="33" s="1"/>
  <c r="J684" i="33"/>
  <c r="I684" i="33"/>
  <c r="G684" i="33"/>
  <c r="F684" i="33" s="1"/>
  <c r="Q681" i="33"/>
  <c r="P681" i="33" s="1"/>
  <c r="M681" i="33"/>
  <c r="L681" i="33" s="1"/>
  <c r="J681" i="33"/>
  <c r="I681" i="33"/>
  <c r="G681" i="33"/>
  <c r="F681" i="33" s="1"/>
  <c r="Q680" i="33"/>
  <c r="P680" i="33" s="1"/>
  <c r="M680" i="33"/>
  <c r="L680" i="33" s="1"/>
  <c r="J680" i="33"/>
  <c r="I680" i="33"/>
  <c r="G680" i="33"/>
  <c r="F680" i="33" s="1"/>
  <c r="Q679" i="33"/>
  <c r="P679" i="33" s="1"/>
  <c r="M679" i="33"/>
  <c r="L679" i="33" s="1"/>
  <c r="J679" i="33"/>
  <c r="I679" i="33"/>
  <c r="G679" i="33"/>
  <c r="F679" i="33" s="1"/>
  <c r="Q678" i="33"/>
  <c r="P678" i="33" s="1"/>
  <c r="M678" i="33"/>
  <c r="L678" i="33" s="1"/>
  <c r="J678" i="33"/>
  <c r="I678" i="33"/>
  <c r="G678" i="33"/>
  <c r="F678" i="33" s="1"/>
  <c r="Q677" i="33"/>
  <c r="P677" i="33" s="1"/>
  <c r="M677" i="33"/>
  <c r="L677" i="33" s="1"/>
  <c r="J677" i="33"/>
  <c r="I677" i="33"/>
  <c r="G677" i="33"/>
  <c r="F677" i="33" s="1"/>
  <c r="Q676" i="33"/>
  <c r="P676" i="33"/>
  <c r="M676" i="33"/>
  <c r="L676" i="33" s="1"/>
  <c r="J676" i="33"/>
  <c r="I676" i="33"/>
  <c r="G676" i="33"/>
  <c r="F676" i="33" s="1"/>
  <c r="Q675" i="33"/>
  <c r="P675" i="33" s="1"/>
  <c r="M675" i="33"/>
  <c r="L675" i="33" s="1"/>
  <c r="J675" i="33"/>
  <c r="I675" i="33"/>
  <c r="G675" i="33"/>
  <c r="F675" i="33" s="1"/>
  <c r="Q674" i="33"/>
  <c r="P674" i="33"/>
  <c r="M674" i="33"/>
  <c r="L674" i="33" s="1"/>
  <c r="J674" i="33"/>
  <c r="I674" i="33"/>
  <c r="G674" i="33"/>
  <c r="F674" i="33" s="1"/>
  <c r="Q673" i="33"/>
  <c r="P673" i="33" s="1"/>
  <c r="M673" i="33"/>
  <c r="L673" i="33" s="1"/>
  <c r="J673" i="33"/>
  <c r="I673" i="33"/>
  <c r="G673" i="33"/>
  <c r="F673" i="33" s="1"/>
  <c r="Q672" i="33"/>
  <c r="P672" i="33" s="1"/>
  <c r="M672" i="33"/>
  <c r="L672" i="33" s="1"/>
  <c r="J672" i="33"/>
  <c r="I672" i="33"/>
  <c r="G672" i="33"/>
  <c r="F672" i="33" s="1"/>
  <c r="Q671" i="33"/>
  <c r="P671" i="33" s="1"/>
  <c r="M671" i="33"/>
  <c r="L671" i="33" s="1"/>
  <c r="J671" i="33"/>
  <c r="I671" i="33"/>
  <c r="G671" i="33"/>
  <c r="F671" i="33" s="1"/>
  <c r="Q670" i="33"/>
  <c r="P670" i="33"/>
  <c r="M670" i="33"/>
  <c r="L670" i="33" s="1"/>
  <c r="J670" i="33"/>
  <c r="I670" i="33"/>
  <c r="G670" i="33"/>
  <c r="F670" i="33" s="1"/>
  <c r="Q669" i="33"/>
  <c r="P669" i="33" s="1"/>
  <c r="M669" i="33"/>
  <c r="L669" i="33" s="1"/>
  <c r="J669" i="33"/>
  <c r="I669" i="33"/>
  <c r="G669" i="33"/>
  <c r="F669" i="33" s="1"/>
  <c r="Q668" i="33"/>
  <c r="P668" i="33" s="1"/>
  <c r="M668" i="33"/>
  <c r="L668" i="33" s="1"/>
  <c r="J668" i="33"/>
  <c r="I668" i="33"/>
  <c r="G668" i="33"/>
  <c r="F668" i="33" s="1"/>
  <c r="Q667" i="33"/>
  <c r="P667" i="33" s="1"/>
  <c r="M667" i="33"/>
  <c r="L667" i="33" s="1"/>
  <c r="J667" i="33"/>
  <c r="I667" i="33"/>
  <c r="G667" i="33"/>
  <c r="F667" i="33" s="1"/>
  <c r="Q666" i="33"/>
  <c r="P666" i="33" s="1"/>
  <c r="M666" i="33"/>
  <c r="L666" i="33" s="1"/>
  <c r="J666" i="33"/>
  <c r="I666" i="33"/>
  <c r="G666" i="33"/>
  <c r="F666" i="33" s="1"/>
  <c r="Q665" i="33"/>
  <c r="P665" i="33" s="1"/>
  <c r="M665" i="33"/>
  <c r="L665" i="33" s="1"/>
  <c r="J665" i="33"/>
  <c r="I665" i="33"/>
  <c r="G665" i="33"/>
  <c r="F665" i="33" s="1"/>
  <c r="Q664" i="33"/>
  <c r="P664" i="33" s="1"/>
  <c r="M664" i="33"/>
  <c r="L664" i="33" s="1"/>
  <c r="J664" i="33"/>
  <c r="I664" i="33"/>
  <c r="G664" i="33"/>
  <c r="F664" i="33" s="1"/>
  <c r="Q663" i="33"/>
  <c r="P663" i="33"/>
  <c r="M663" i="33"/>
  <c r="L663" i="33" s="1"/>
  <c r="J663" i="33"/>
  <c r="I663" i="33"/>
  <c r="G663" i="33"/>
  <c r="F663" i="33" s="1"/>
  <c r="Q662" i="33"/>
  <c r="P662" i="33" s="1"/>
  <c r="M662" i="33"/>
  <c r="L662" i="33" s="1"/>
  <c r="J662" i="33"/>
  <c r="I662" i="33"/>
  <c r="G662" i="33"/>
  <c r="F662" i="33" s="1"/>
  <c r="Q661" i="33"/>
  <c r="M661" i="33"/>
  <c r="L661" i="33"/>
  <c r="J661" i="33"/>
  <c r="I661" i="33"/>
  <c r="G661" i="33"/>
  <c r="F661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/>
  <c r="M644" i="33"/>
  <c r="L644" i="33"/>
  <c r="J644" i="33"/>
  <c r="I644" i="33"/>
  <c r="G644" i="33"/>
  <c r="F644" i="33" s="1"/>
  <c r="Q643" i="33"/>
  <c r="P643" i="33" s="1"/>
  <c r="M643" i="33"/>
  <c r="L643" i="33"/>
  <c r="J643" i="33"/>
  <c r="I643" i="33"/>
  <c r="G643" i="33"/>
  <c r="F643" i="33" s="1"/>
  <c r="Q642" i="33"/>
  <c r="P642" i="33" s="1"/>
  <c r="M642" i="33"/>
  <c r="L642" i="33"/>
  <c r="J642" i="33"/>
  <c r="I642" i="33"/>
  <c r="G642" i="33"/>
  <c r="F642" i="33" s="1"/>
  <c r="Q641" i="33"/>
  <c r="P641" i="33" s="1"/>
  <c r="M641" i="33"/>
  <c r="L641" i="33"/>
  <c r="J641" i="33"/>
  <c r="I641" i="33"/>
  <c r="G641" i="33"/>
  <c r="F641" i="33" s="1"/>
  <c r="Q640" i="33"/>
  <c r="P640" i="33" s="1"/>
  <c r="M640" i="33"/>
  <c r="L640" i="33"/>
  <c r="J640" i="33"/>
  <c r="I640" i="33"/>
  <c r="G640" i="33"/>
  <c r="F640" i="33" s="1"/>
  <c r="Q639" i="33"/>
  <c r="P639" i="33" s="1"/>
  <c r="M639" i="33"/>
  <c r="L639" i="33"/>
  <c r="J639" i="33"/>
  <c r="I639" i="33"/>
  <c r="G639" i="33"/>
  <c r="F639" i="33" s="1"/>
  <c r="Q638" i="33"/>
  <c r="P638" i="33" s="1"/>
  <c r="M638" i="33"/>
  <c r="L638" i="33"/>
  <c r="J638" i="33"/>
  <c r="I638" i="33"/>
  <c r="G638" i="33"/>
  <c r="F638" i="33" s="1"/>
  <c r="Q637" i="33"/>
  <c r="P637" i="33"/>
  <c r="M637" i="33"/>
  <c r="L637" i="33"/>
  <c r="J637" i="33"/>
  <c r="I637" i="33"/>
  <c r="Q636" i="33"/>
  <c r="P636" i="33" s="1"/>
  <c r="M636" i="33"/>
  <c r="L636" i="33"/>
  <c r="J636" i="33"/>
  <c r="I636" i="33"/>
  <c r="Q635" i="33"/>
  <c r="P635" i="33" s="1"/>
  <c r="M635" i="33"/>
  <c r="L635" i="33"/>
  <c r="J635" i="33"/>
  <c r="I635" i="33"/>
  <c r="Q634" i="33"/>
  <c r="P634" i="33" s="1"/>
  <c r="M634" i="33"/>
  <c r="L634" i="33"/>
  <c r="J634" i="33"/>
  <c r="I634" i="33"/>
  <c r="Q633" i="33"/>
  <c r="P633" i="33" s="1"/>
  <c r="M633" i="33"/>
  <c r="L633" i="33"/>
  <c r="J633" i="33"/>
  <c r="I633" i="33"/>
  <c r="Q632" i="33"/>
  <c r="P632" i="33" s="1"/>
  <c r="M632" i="33"/>
  <c r="L632" i="33"/>
  <c r="J632" i="33"/>
  <c r="I632" i="33"/>
  <c r="G632" i="33"/>
  <c r="F632" i="33"/>
  <c r="Q631" i="33"/>
  <c r="P631" i="33" s="1"/>
  <c r="M631" i="33"/>
  <c r="L631" i="33"/>
  <c r="J631" i="33"/>
  <c r="I631" i="33"/>
  <c r="Q630" i="33"/>
  <c r="P630" i="33" s="1"/>
  <c r="M630" i="33"/>
  <c r="L630" i="33"/>
  <c r="J630" i="33"/>
  <c r="I630" i="33"/>
  <c r="Q629" i="33"/>
  <c r="M629" i="33"/>
  <c r="L629" i="33"/>
  <c r="J629" i="33"/>
  <c r="I629" i="33"/>
  <c r="G629" i="33"/>
  <c r="F629" i="33"/>
  <c r="Q628" i="33"/>
  <c r="P628" i="33" s="1"/>
  <c r="M628" i="33"/>
  <c r="L628" i="33"/>
  <c r="J628" i="33"/>
  <c r="I628" i="33"/>
  <c r="G628" i="33"/>
  <c r="F628" i="33"/>
  <c r="Q627" i="33"/>
  <c r="P627" i="33" s="1"/>
  <c r="M627" i="33"/>
  <c r="L627" i="33"/>
  <c r="J627" i="33"/>
  <c r="I627" i="33"/>
  <c r="G627" i="33"/>
  <c r="F627" i="33"/>
  <c r="Q626" i="33"/>
  <c r="P626" i="33" s="1"/>
  <c r="M626" i="33"/>
  <c r="L626" i="33"/>
  <c r="J626" i="33"/>
  <c r="I626" i="33"/>
  <c r="G626" i="33"/>
  <c r="F626" i="33"/>
  <c r="Q625" i="33"/>
  <c r="P625" i="33"/>
  <c r="M625" i="33"/>
  <c r="L625" i="33"/>
  <c r="J625" i="33"/>
  <c r="I625" i="33"/>
  <c r="Q624" i="33"/>
  <c r="P624" i="33" s="1"/>
  <c r="M624" i="33"/>
  <c r="L624" i="33"/>
  <c r="J624" i="33"/>
  <c r="I624" i="33"/>
  <c r="Q623" i="33"/>
  <c r="P623" i="33" s="1"/>
  <c r="M623" i="33"/>
  <c r="L623" i="33"/>
  <c r="J623" i="33"/>
  <c r="I623" i="33"/>
  <c r="Q622" i="33"/>
  <c r="P622" i="33" s="1"/>
  <c r="M622" i="33"/>
  <c r="L622" i="33"/>
  <c r="J622" i="33"/>
  <c r="I622" i="33"/>
  <c r="G622" i="33"/>
  <c r="F622" i="33"/>
  <c r="Q621" i="33"/>
  <c r="P621" i="33" s="1"/>
  <c r="M621" i="33"/>
  <c r="L621" i="33"/>
  <c r="J621" i="33"/>
  <c r="I621" i="33"/>
  <c r="Q620" i="33"/>
  <c r="P620" i="33" s="1"/>
  <c r="M620" i="33"/>
  <c r="L620" i="33"/>
  <c r="J620" i="33"/>
  <c r="I620" i="33"/>
  <c r="Q619" i="33"/>
  <c r="P619" i="33" s="1"/>
  <c r="M619" i="33"/>
  <c r="L619" i="33"/>
  <c r="J619" i="33"/>
  <c r="I619" i="33"/>
  <c r="G619" i="33"/>
  <c r="F619" i="33"/>
  <c r="Q618" i="33"/>
  <c r="P618" i="33" s="1"/>
  <c r="M618" i="33"/>
  <c r="L618" i="33"/>
  <c r="J618" i="33"/>
  <c r="I618" i="33"/>
  <c r="G618" i="33"/>
  <c r="F618" i="33"/>
  <c r="Q617" i="33"/>
  <c r="P617" i="33"/>
  <c r="M617" i="33"/>
  <c r="L617" i="33"/>
  <c r="J617" i="33"/>
  <c r="I617" i="33"/>
  <c r="G617" i="33"/>
  <c r="F617" i="33"/>
  <c r="Q616" i="33"/>
  <c r="P616" i="33" s="1"/>
  <c r="M616" i="33"/>
  <c r="L616" i="33"/>
  <c r="J616" i="33"/>
  <c r="I616" i="33"/>
  <c r="G616" i="33"/>
  <c r="F616" i="33"/>
  <c r="Q615" i="33"/>
  <c r="P615" i="33" s="1"/>
  <c r="M615" i="33"/>
  <c r="L615" i="33"/>
  <c r="J615" i="33"/>
  <c r="I615" i="33"/>
  <c r="G615" i="33"/>
  <c r="F615" i="33"/>
  <c r="Q614" i="33"/>
  <c r="P614" i="33" s="1"/>
  <c r="M614" i="33"/>
  <c r="L614" i="33"/>
  <c r="J614" i="33"/>
  <c r="I614" i="33"/>
  <c r="G614" i="33"/>
  <c r="F614" i="33"/>
  <c r="Q613" i="33"/>
  <c r="P613" i="33" s="1"/>
  <c r="M613" i="33"/>
  <c r="L613" i="33"/>
  <c r="J613" i="33"/>
  <c r="I613" i="33"/>
  <c r="G613" i="33"/>
  <c r="F613" i="33"/>
  <c r="Q612" i="33"/>
  <c r="P612" i="33" s="1"/>
  <c r="M612" i="33"/>
  <c r="L612" i="33"/>
  <c r="J612" i="33"/>
  <c r="I612" i="33"/>
  <c r="G612" i="33"/>
  <c r="F612" i="33"/>
  <c r="Q611" i="33"/>
  <c r="P611" i="33" s="1"/>
  <c r="M611" i="33"/>
  <c r="L611" i="33"/>
  <c r="J611" i="33"/>
  <c r="I611" i="33"/>
  <c r="G611" i="33"/>
  <c r="F611" i="33"/>
  <c r="Q610" i="33"/>
  <c r="P610" i="33" s="1"/>
  <c r="M610" i="33"/>
  <c r="L610" i="33"/>
  <c r="J610" i="33"/>
  <c r="I610" i="33"/>
  <c r="G610" i="33"/>
  <c r="F610" i="33"/>
  <c r="Q609" i="33"/>
  <c r="P609" i="33" s="1"/>
  <c r="M609" i="33"/>
  <c r="L609" i="33"/>
  <c r="J609" i="33"/>
  <c r="I609" i="33"/>
  <c r="G609" i="33"/>
  <c r="F609" i="33"/>
  <c r="Q608" i="33"/>
  <c r="P608" i="33" s="1"/>
  <c r="M608" i="33"/>
  <c r="L608" i="33"/>
  <c r="J608" i="33"/>
  <c r="I608" i="33"/>
  <c r="G608" i="33"/>
  <c r="F608" i="33"/>
  <c r="Q607" i="33"/>
  <c r="P607" i="33" s="1"/>
  <c r="M607" i="33"/>
  <c r="L607" i="33"/>
  <c r="J607" i="33"/>
  <c r="I607" i="33"/>
  <c r="G607" i="33"/>
  <c r="F607" i="33"/>
  <c r="Q606" i="33"/>
  <c r="P606" i="33" s="1"/>
  <c r="M606" i="33"/>
  <c r="L606" i="33"/>
  <c r="J606" i="33"/>
  <c r="I606" i="33"/>
  <c r="G606" i="33"/>
  <c r="F606" i="33"/>
  <c r="Q605" i="33"/>
  <c r="P605" i="33" s="1"/>
  <c r="M605" i="33"/>
  <c r="L605" i="33"/>
  <c r="J605" i="33"/>
  <c r="I605" i="33"/>
  <c r="G605" i="33"/>
  <c r="F605" i="33"/>
  <c r="Q604" i="33"/>
  <c r="P604" i="33" s="1"/>
  <c r="M604" i="33"/>
  <c r="L604" i="33"/>
  <c r="J604" i="33"/>
  <c r="I604" i="33"/>
  <c r="G604" i="33"/>
  <c r="F604" i="33"/>
  <c r="Q603" i="33"/>
  <c r="M603" i="33"/>
  <c r="L603" i="33"/>
  <c r="J603" i="33"/>
  <c r="I603" i="33"/>
  <c r="G603" i="33"/>
  <c r="F603" i="33"/>
  <c r="Q602" i="33"/>
  <c r="P602" i="33" s="1"/>
  <c r="M602" i="33"/>
  <c r="L602" i="33"/>
  <c r="J602" i="33"/>
  <c r="I602" i="33"/>
  <c r="G602" i="33"/>
  <c r="F602" i="33"/>
  <c r="Q601" i="33"/>
  <c r="P601" i="33" s="1"/>
  <c r="M601" i="33"/>
  <c r="L601" i="33"/>
  <c r="J601" i="33"/>
  <c r="I601" i="33"/>
  <c r="G601" i="33"/>
  <c r="F601" i="33"/>
  <c r="Q600" i="33"/>
  <c r="P600" i="33" s="1"/>
  <c r="M600" i="33"/>
  <c r="L600" i="33"/>
  <c r="J600" i="33"/>
  <c r="I600" i="33"/>
  <c r="G600" i="33"/>
  <c r="F600" i="33"/>
  <c r="Q599" i="33"/>
  <c r="P599" i="33" s="1"/>
  <c r="M599" i="33"/>
  <c r="L599" i="33"/>
  <c r="J599" i="33"/>
  <c r="I599" i="33"/>
  <c r="G599" i="33"/>
  <c r="F599" i="33"/>
  <c r="Q598" i="33"/>
  <c r="P598" i="33" s="1"/>
  <c r="M598" i="33"/>
  <c r="L598" i="33"/>
  <c r="J598" i="33"/>
  <c r="I598" i="33"/>
  <c r="G598" i="33"/>
  <c r="F598" i="33"/>
  <c r="Q597" i="33"/>
  <c r="P597" i="33"/>
  <c r="M597" i="33"/>
  <c r="L597" i="33"/>
  <c r="J597" i="33"/>
  <c r="I597" i="33"/>
  <c r="G597" i="33"/>
  <c r="F597" i="33"/>
  <c r="Q596" i="33"/>
  <c r="P596" i="33" s="1"/>
  <c r="M596" i="33"/>
  <c r="L596" i="33"/>
  <c r="J596" i="33"/>
  <c r="I596" i="33"/>
  <c r="G596" i="33"/>
  <c r="F596" i="33"/>
  <c r="Q595" i="33"/>
  <c r="P595" i="33" s="1"/>
  <c r="M595" i="33"/>
  <c r="L595" i="33"/>
  <c r="J595" i="33"/>
  <c r="I595" i="33"/>
  <c r="G595" i="33"/>
  <c r="F595" i="33"/>
  <c r="Q594" i="33"/>
  <c r="P594" i="33" s="1"/>
  <c r="M594" i="33"/>
  <c r="L594" i="33"/>
  <c r="J594" i="33"/>
  <c r="I594" i="33"/>
  <c r="G594" i="33"/>
  <c r="F594" i="33"/>
  <c r="Q593" i="33"/>
  <c r="P593" i="33" s="1"/>
  <c r="M593" i="33"/>
  <c r="L593" i="33"/>
  <c r="J593" i="33"/>
  <c r="I593" i="33"/>
  <c r="G593" i="33"/>
  <c r="F593" i="33"/>
  <c r="Q592" i="33"/>
  <c r="P592" i="33" s="1"/>
  <c r="M592" i="33"/>
  <c r="L592" i="33"/>
  <c r="J592" i="33"/>
  <c r="I592" i="33"/>
  <c r="G592" i="33"/>
  <c r="F592" i="33"/>
  <c r="Q591" i="33"/>
  <c r="P591" i="33"/>
  <c r="M591" i="33"/>
  <c r="L591" i="33"/>
  <c r="J591" i="33"/>
  <c r="I591" i="33"/>
  <c r="G591" i="33"/>
  <c r="F591" i="33"/>
  <c r="Q590" i="33"/>
  <c r="P590" i="33" s="1"/>
  <c r="M590" i="33"/>
  <c r="L590" i="33"/>
  <c r="J590" i="33"/>
  <c r="I590" i="33"/>
  <c r="Q589" i="33"/>
  <c r="P589" i="33" s="1"/>
  <c r="M589" i="33"/>
  <c r="L589" i="33"/>
  <c r="J589" i="33"/>
  <c r="I589" i="33"/>
  <c r="Q588" i="33"/>
  <c r="P588" i="33" s="1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Q585" i="33"/>
  <c r="P585" i="33" s="1"/>
  <c r="M585" i="33"/>
  <c r="L585" i="33"/>
  <c r="J585" i="33"/>
  <c r="I585" i="33" s="1"/>
  <c r="G585" i="33"/>
  <c r="F585" i="33" s="1"/>
  <c r="Q584" i="33"/>
  <c r="P584" i="33" s="1"/>
  <c r="M584" i="33"/>
  <c r="L584" i="33"/>
  <c r="J584" i="33"/>
  <c r="I584" i="33" s="1"/>
  <c r="G584" i="33"/>
  <c r="F584" i="33" s="1"/>
  <c r="Q583" i="33"/>
  <c r="P583" i="33" s="1"/>
  <c r="M583" i="33"/>
  <c r="L583" i="33"/>
  <c r="J583" i="33"/>
  <c r="I583" i="33" s="1"/>
  <c r="G583" i="33"/>
  <c r="F583" i="33" s="1"/>
  <c r="Q582" i="33"/>
  <c r="P582" i="33" s="1"/>
  <c r="M582" i="33"/>
  <c r="L582" i="33"/>
  <c r="J582" i="33"/>
  <c r="I582" i="33" s="1"/>
  <c r="G582" i="33"/>
  <c r="F582" i="33" s="1"/>
  <c r="Q581" i="33"/>
  <c r="P581" i="33" s="1"/>
  <c r="M581" i="33"/>
  <c r="L581" i="33"/>
  <c r="J581" i="33"/>
  <c r="I581" i="33" s="1"/>
  <c r="G581" i="33"/>
  <c r="F581" i="33" s="1"/>
  <c r="Q580" i="33"/>
  <c r="P580" i="33" s="1"/>
  <c r="M580" i="33"/>
  <c r="L580" i="33"/>
  <c r="J580" i="33"/>
  <c r="I580" i="33" s="1"/>
  <c r="G580" i="33"/>
  <c r="F580" i="33" s="1"/>
  <c r="Q579" i="33"/>
  <c r="P579" i="33" s="1"/>
  <c r="M579" i="33"/>
  <c r="L579" i="33"/>
  <c r="J579" i="33"/>
  <c r="I579" i="33" s="1"/>
  <c r="G579" i="33"/>
  <c r="F579" i="33" s="1"/>
  <c r="Q578" i="33"/>
  <c r="P578" i="33" s="1"/>
  <c r="M578" i="33"/>
  <c r="L578" i="33"/>
  <c r="J578" i="33"/>
  <c r="I578" i="33" s="1"/>
  <c r="G578" i="33"/>
  <c r="F578" i="33" s="1"/>
  <c r="Q577" i="33"/>
  <c r="P577" i="33" s="1"/>
  <c r="M577" i="33"/>
  <c r="L577" i="33"/>
  <c r="J577" i="33"/>
  <c r="I577" i="33" s="1"/>
  <c r="G577" i="33"/>
  <c r="F577" i="33" s="1"/>
  <c r="Q576" i="33"/>
  <c r="P576" i="33" s="1"/>
  <c r="M576" i="33"/>
  <c r="L576" i="33"/>
  <c r="J576" i="33"/>
  <c r="I576" i="33" s="1"/>
  <c r="G576" i="33"/>
  <c r="F576" i="33" s="1"/>
  <c r="Q575" i="33"/>
  <c r="P575" i="33" s="1"/>
  <c r="M575" i="33"/>
  <c r="L575" i="33"/>
  <c r="J575" i="33"/>
  <c r="I575" i="33" s="1"/>
  <c r="G575" i="33"/>
  <c r="F575" i="33" s="1"/>
  <c r="Q574" i="33"/>
  <c r="P574" i="33" s="1"/>
  <c r="M574" i="33"/>
  <c r="L574" i="33"/>
  <c r="J574" i="33"/>
  <c r="I574" i="33" s="1"/>
  <c r="G574" i="33"/>
  <c r="F574" i="33" s="1"/>
  <c r="Q573" i="33"/>
  <c r="P573" i="33" s="1"/>
  <c r="M573" i="33"/>
  <c r="L573" i="33"/>
  <c r="J573" i="33"/>
  <c r="I573" i="33" s="1"/>
  <c r="G573" i="33"/>
  <c r="F573" i="33" s="1"/>
  <c r="Q572" i="33"/>
  <c r="P572" i="33" s="1"/>
  <c r="M572" i="33"/>
  <c r="L572" i="33"/>
  <c r="J572" i="33"/>
  <c r="I572" i="33" s="1"/>
  <c r="G572" i="33"/>
  <c r="F572" i="33" s="1"/>
  <c r="Q571" i="33"/>
  <c r="P571" i="33" s="1"/>
  <c r="M571" i="33"/>
  <c r="L571" i="33"/>
  <c r="J571" i="33"/>
  <c r="I571" i="33" s="1"/>
  <c r="G571" i="33"/>
  <c r="F571" i="33" s="1"/>
  <c r="Q570" i="33"/>
  <c r="P570" i="33" s="1"/>
  <c r="M570" i="33"/>
  <c r="L570" i="33"/>
  <c r="J570" i="33"/>
  <c r="I570" i="33" s="1"/>
  <c r="G570" i="33"/>
  <c r="F570" i="33" s="1"/>
  <c r="Q569" i="33"/>
  <c r="P569" i="33" s="1"/>
  <c r="M569" i="33"/>
  <c r="L569" i="33"/>
  <c r="J569" i="33"/>
  <c r="I569" i="33" s="1"/>
  <c r="G569" i="33"/>
  <c r="F569" i="33" s="1"/>
  <c r="Q568" i="33"/>
  <c r="P568" i="33" s="1"/>
  <c r="M568" i="33"/>
  <c r="L568" i="33"/>
  <c r="J568" i="33"/>
  <c r="I568" i="33" s="1"/>
  <c r="G568" i="33"/>
  <c r="F568" i="33" s="1"/>
  <c r="Q567" i="33"/>
  <c r="P567" i="33" s="1"/>
  <c r="M567" i="33"/>
  <c r="L567" i="33"/>
  <c r="J567" i="33"/>
  <c r="I567" i="33" s="1"/>
  <c r="G567" i="33"/>
  <c r="F567" i="33" s="1"/>
  <c r="Q566" i="33"/>
  <c r="P566" i="33" s="1"/>
  <c r="M566" i="33"/>
  <c r="L566" i="33"/>
  <c r="J566" i="33"/>
  <c r="I566" i="33" s="1"/>
  <c r="G566" i="33"/>
  <c r="F566" i="33" s="1"/>
  <c r="Q565" i="33"/>
  <c r="P565" i="33" s="1"/>
  <c r="M565" i="33"/>
  <c r="L565" i="33"/>
  <c r="J565" i="33"/>
  <c r="I565" i="33" s="1"/>
  <c r="G565" i="33"/>
  <c r="F565" i="33" s="1"/>
  <c r="Q564" i="33"/>
  <c r="P564" i="33" s="1"/>
  <c r="M564" i="33"/>
  <c r="L564" i="33"/>
  <c r="J564" i="33"/>
  <c r="I564" i="33" s="1"/>
  <c r="G564" i="33"/>
  <c r="F564" i="33" s="1"/>
  <c r="Q563" i="33"/>
  <c r="P563" i="33" s="1"/>
  <c r="M563" i="33"/>
  <c r="L563" i="33"/>
  <c r="J563" i="33"/>
  <c r="I563" i="33" s="1"/>
  <c r="G563" i="33"/>
  <c r="F563" i="33" s="1"/>
  <c r="Q562" i="33"/>
  <c r="P562" i="33" s="1"/>
  <c r="M562" i="33"/>
  <c r="L562" i="33"/>
  <c r="J562" i="33"/>
  <c r="I562" i="33" s="1"/>
  <c r="G562" i="33"/>
  <c r="F562" i="33" s="1"/>
  <c r="Q561" i="33"/>
  <c r="P561" i="33" s="1"/>
  <c r="M561" i="33"/>
  <c r="L561" i="33"/>
  <c r="J561" i="33"/>
  <c r="I561" i="33" s="1"/>
  <c r="G561" i="33"/>
  <c r="F561" i="33" s="1"/>
  <c r="Q560" i="33"/>
  <c r="P560" i="33" s="1"/>
  <c r="M560" i="33"/>
  <c r="L560" i="33"/>
  <c r="J560" i="33"/>
  <c r="I560" i="33" s="1"/>
  <c r="G560" i="33"/>
  <c r="F560" i="33" s="1"/>
  <c r="Q559" i="33"/>
  <c r="P559" i="33" s="1"/>
  <c r="M559" i="33"/>
  <c r="L559" i="33"/>
  <c r="J559" i="33"/>
  <c r="I559" i="33" s="1"/>
  <c r="G559" i="33"/>
  <c r="F559" i="33" s="1"/>
  <c r="Q558" i="33"/>
  <c r="P558" i="33" s="1"/>
  <c r="M558" i="33"/>
  <c r="L558" i="33"/>
  <c r="J558" i="33"/>
  <c r="I558" i="33" s="1"/>
  <c r="G558" i="33"/>
  <c r="F558" i="33" s="1"/>
  <c r="Q557" i="33"/>
  <c r="P557" i="33" s="1"/>
  <c r="M557" i="33"/>
  <c r="L557" i="33"/>
  <c r="J557" i="33"/>
  <c r="I557" i="33" s="1"/>
  <c r="G557" i="33"/>
  <c r="F557" i="33" s="1"/>
  <c r="Q556" i="33"/>
  <c r="P556" i="33" s="1"/>
  <c r="M556" i="33"/>
  <c r="L556" i="33"/>
  <c r="J556" i="33"/>
  <c r="I556" i="33" s="1"/>
  <c r="G556" i="33"/>
  <c r="F556" i="33" s="1"/>
  <c r="Q555" i="33"/>
  <c r="P555" i="33"/>
  <c r="M555" i="33"/>
  <c r="L555" i="33"/>
  <c r="J555" i="33"/>
  <c r="I555" i="33"/>
  <c r="G555" i="33"/>
  <c r="F555" i="33" s="1"/>
  <c r="Q554" i="33"/>
  <c r="P554" i="33" s="1"/>
  <c r="M554" i="33"/>
  <c r="L554" i="33"/>
  <c r="J554" i="33"/>
  <c r="I554" i="33" s="1"/>
  <c r="G554" i="33"/>
  <c r="F554" i="33" s="1"/>
  <c r="Q553" i="33"/>
  <c r="P553" i="33" s="1"/>
  <c r="M553" i="33"/>
  <c r="L553" i="33"/>
  <c r="J553" i="33"/>
  <c r="I553" i="33" s="1"/>
  <c r="G553" i="33"/>
  <c r="F553" i="33" s="1"/>
  <c r="Q552" i="33"/>
  <c r="P552" i="33" s="1"/>
  <c r="M552" i="33"/>
  <c r="L552" i="33"/>
  <c r="J552" i="33"/>
  <c r="I552" i="33" s="1"/>
  <c r="G552" i="33"/>
  <c r="F552" i="33" s="1"/>
  <c r="Q551" i="33"/>
  <c r="P551" i="33"/>
  <c r="M551" i="33"/>
  <c r="L551" i="33"/>
  <c r="J551" i="33"/>
  <c r="I551" i="33" s="1"/>
  <c r="G551" i="33"/>
  <c r="F551" i="33" s="1"/>
  <c r="Q550" i="33"/>
  <c r="P550" i="33" s="1"/>
  <c r="M550" i="33"/>
  <c r="L550" i="33"/>
  <c r="J550" i="33"/>
  <c r="I550" i="33" s="1"/>
  <c r="G550" i="33"/>
  <c r="F550" i="33" s="1"/>
  <c r="Q549" i="33"/>
  <c r="P549" i="33" s="1"/>
  <c r="M549" i="33"/>
  <c r="L549" i="33"/>
  <c r="J549" i="33"/>
  <c r="I549" i="33" s="1"/>
  <c r="G549" i="33"/>
  <c r="F549" i="33" s="1"/>
  <c r="Q548" i="33"/>
  <c r="P548" i="33"/>
  <c r="M548" i="33"/>
  <c r="L548" i="33"/>
  <c r="J548" i="33"/>
  <c r="I548" i="33"/>
  <c r="G548" i="33"/>
  <c r="F548" i="33" s="1"/>
  <c r="Q536" i="33"/>
  <c r="P536" i="33" s="1"/>
  <c r="M536" i="33"/>
  <c r="L536" i="33" s="1"/>
  <c r="J536" i="33"/>
  <c r="I536" i="33"/>
  <c r="G536" i="33"/>
  <c r="F536" i="33" s="1"/>
  <c r="Q535" i="33"/>
  <c r="P535" i="33" s="1"/>
  <c r="M535" i="33"/>
  <c r="L535" i="33" s="1"/>
  <c r="J535" i="33"/>
  <c r="I535" i="33"/>
  <c r="G535" i="33"/>
  <c r="F535" i="33" s="1"/>
  <c r="Q534" i="33"/>
  <c r="P534" i="33" s="1"/>
  <c r="M534" i="33"/>
  <c r="L534" i="33" s="1"/>
  <c r="J534" i="33"/>
  <c r="I534" i="33"/>
  <c r="G534" i="33"/>
  <c r="F534" i="33" s="1"/>
  <c r="Q533" i="33"/>
  <c r="P533" i="33" s="1"/>
  <c r="M533" i="33"/>
  <c r="L533" i="33" s="1"/>
  <c r="J533" i="33"/>
  <c r="I533" i="33"/>
  <c r="G533" i="33"/>
  <c r="F533" i="33" s="1"/>
  <c r="Q532" i="33"/>
  <c r="P532" i="33" s="1"/>
  <c r="M532" i="33"/>
  <c r="L532" i="33" s="1"/>
  <c r="J532" i="33"/>
  <c r="I532" i="33"/>
  <c r="G532" i="33"/>
  <c r="F532" i="33" s="1"/>
  <c r="Q531" i="33"/>
  <c r="P531" i="33" s="1"/>
  <c r="M531" i="33"/>
  <c r="L531" i="33" s="1"/>
  <c r="J531" i="33"/>
  <c r="I531" i="33"/>
  <c r="G531" i="33"/>
  <c r="F531" i="33" s="1"/>
  <c r="Q530" i="33"/>
  <c r="P530" i="33" s="1"/>
  <c r="M530" i="33"/>
  <c r="L530" i="33" s="1"/>
  <c r="J530" i="33"/>
  <c r="I530" i="33"/>
  <c r="G530" i="33"/>
  <c r="F530" i="33" s="1"/>
  <c r="Q529" i="33"/>
  <c r="P529" i="33" s="1"/>
  <c r="M529" i="33"/>
  <c r="L529" i="33" s="1"/>
  <c r="J529" i="33"/>
  <c r="I529" i="33"/>
  <c r="G529" i="33"/>
  <c r="F529" i="33" s="1"/>
  <c r="Q528" i="33"/>
  <c r="P528" i="33" s="1"/>
  <c r="M528" i="33"/>
  <c r="L528" i="33" s="1"/>
  <c r="J528" i="33"/>
  <c r="I528" i="33"/>
  <c r="G528" i="33"/>
  <c r="F528" i="33" s="1"/>
  <c r="Q527" i="33"/>
  <c r="P527" i="33" s="1"/>
  <c r="M527" i="33"/>
  <c r="L527" i="33" s="1"/>
  <c r="J527" i="33"/>
  <c r="I527" i="33"/>
  <c r="G527" i="33"/>
  <c r="F527" i="33" s="1"/>
  <c r="Q526" i="33"/>
  <c r="P526" i="33" s="1"/>
  <c r="M526" i="33"/>
  <c r="L526" i="33" s="1"/>
  <c r="J526" i="33"/>
  <c r="I526" i="33"/>
  <c r="G526" i="33"/>
  <c r="F526" i="33" s="1"/>
  <c r="Q525" i="33"/>
  <c r="P525" i="33" s="1"/>
  <c r="M525" i="33"/>
  <c r="L525" i="33" s="1"/>
  <c r="J525" i="33"/>
  <c r="I525" i="33"/>
  <c r="G525" i="33"/>
  <c r="F525" i="33" s="1"/>
  <c r="Q524" i="33"/>
  <c r="P524" i="33" s="1"/>
  <c r="M524" i="33"/>
  <c r="L524" i="33" s="1"/>
  <c r="J524" i="33"/>
  <c r="I524" i="33"/>
  <c r="G524" i="33"/>
  <c r="F524" i="33" s="1"/>
  <c r="Q523" i="33"/>
  <c r="P523" i="33" s="1"/>
  <c r="M523" i="33"/>
  <c r="L523" i="33" s="1"/>
  <c r="J523" i="33"/>
  <c r="I523" i="33"/>
  <c r="G523" i="33"/>
  <c r="F523" i="33" s="1"/>
  <c r="Q522" i="33"/>
  <c r="P522" i="33" s="1"/>
  <c r="M522" i="33"/>
  <c r="L522" i="33" s="1"/>
  <c r="J522" i="33"/>
  <c r="I522" i="33"/>
  <c r="G522" i="33"/>
  <c r="F522" i="33" s="1"/>
  <c r="Q521" i="33"/>
  <c r="P521" i="33" s="1"/>
  <c r="M521" i="33"/>
  <c r="L521" i="33" s="1"/>
  <c r="J521" i="33"/>
  <c r="I521" i="33"/>
  <c r="G521" i="33"/>
  <c r="F521" i="33" s="1"/>
  <c r="Q520" i="33"/>
  <c r="P520" i="33" s="1"/>
  <c r="M520" i="33"/>
  <c r="L520" i="33" s="1"/>
  <c r="J520" i="33"/>
  <c r="I520" i="33"/>
  <c r="G520" i="33"/>
  <c r="F520" i="33" s="1"/>
  <c r="Q519" i="33"/>
  <c r="P519" i="33" s="1"/>
  <c r="M519" i="33"/>
  <c r="L519" i="33" s="1"/>
  <c r="J519" i="33"/>
  <c r="I519" i="33"/>
  <c r="G519" i="33"/>
  <c r="F519" i="33" s="1"/>
  <c r="Q518" i="33"/>
  <c r="P518" i="33" s="1"/>
  <c r="M518" i="33"/>
  <c r="L518" i="33" s="1"/>
  <c r="J518" i="33"/>
  <c r="I518" i="33"/>
  <c r="G518" i="33"/>
  <c r="F518" i="33" s="1"/>
  <c r="Q517" i="33"/>
  <c r="P517" i="33"/>
  <c r="M517" i="33"/>
  <c r="L517" i="33" s="1"/>
  <c r="J517" i="33"/>
  <c r="I517" i="33"/>
  <c r="G517" i="33"/>
  <c r="F517" i="33" s="1"/>
  <c r="Q516" i="33"/>
  <c r="P516" i="33" s="1"/>
  <c r="M516" i="33"/>
  <c r="L516" i="33" s="1"/>
  <c r="J516" i="33"/>
  <c r="I516" i="33"/>
  <c r="G516" i="33"/>
  <c r="F516" i="33" s="1"/>
  <c r="Q515" i="33"/>
  <c r="P515" i="33"/>
  <c r="M515" i="33"/>
  <c r="L515" i="33" s="1"/>
  <c r="J515" i="33"/>
  <c r="I515" i="33"/>
  <c r="G515" i="33"/>
  <c r="F515" i="33" s="1"/>
  <c r="Q514" i="33"/>
  <c r="P514" i="33" s="1"/>
  <c r="M514" i="33"/>
  <c r="L514" i="33" s="1"/>
  <c r="J514" i="33"/>
  <c r="I514" i="33"/>
  <c r="G514" i="33"/>
  <c r="F514" i="33" s="1"/>
  <c r="Q513" i="33"/>
  <c r="P513" i="33" s="1"/>
  <c r="M513" i="33"/>
  <c r="L513" i="33" s="1"/>
  <c r="J513" i="33"/>
  <c r="I513" i="33"/>
  <c r="G513" i="33"/>
  <c r="F513" i="33" s="1"/>
  <c r="Q512" i="33"/>
  <c r="P512" i="33" s="1"/>
  <c r="M512" i="33"/>
  <c r="L512" i="33" s="1"/>
  <c r="J512" i="33"/>
  <c r="I512" i="33"/>
  <c r="G512" i="33"/>
  <c r="F512" i="33" s="1"/>
  <c r="Q511" i="33"/>
  <c r="P511" i="33" s="1"/>
  <c r="M511" i="33"/>
  <c r="L511" i="33" s="1"/>
  <c r="J511" i="33"/>
  <c r="I511" i="33"/>
  <c r="G511" i="33"/>
  <c r="F511" i="33" s="1"/>
  <c r="Q510" i="33"/>
  <c r="P510" i="33" s="1"/>
  <c r="M510" i="33"/>
  <c r="L510" i="33" s="1"/>
  <c r="J510" i="33"/>
  <c r="I510" i="33"/>
  <c r="G510" i="33"/>
  <c r="F510" i="33" s="1"/>
  <c r="Q509" i="33"/>
  <c r="P509" i="33"/>
  <c r="M509" i="33"/>
  <c r="L509" i="33" s="1"/>
  <c r="J509" i="33"/>
  <c r="I509" i="33"/>
  <c r="G509" i="33"/>
  <c r="F509" i="33" s="1"/>
  <c r="Q508" i="33"/>
  <c r="P508" i="33" s="1"/>
  <c r="M508" i="33"/>
  <c r="L508" i="33" s="1"/>
  <c r="J508" i="33"/>
  <c r="I508" i="33"/>
  <c r="G508" i="33"/>
  <c r="F508" i="33" s="1"/>
  <c r="Q507" i="33"/>
  <c r="P507" i="33" s="1"/>
  <c r="M507" i="33"/>
  <c r="L507" i="33" s="1"/>
  <c r="J507" i="33"/>
  <c r="I507" i="33"/>
  <c r="G507" i="33"/>
  <c r="F507" i="33" s="1"/>
  <c r="Q506" i="33"/>
  <c r="P506" i="33" s="1"/>
  <c r="M506" i="33"/>
  <c r="L506" i="33" s="1"/>
  <c r="J506" i="33"/>
  <c r="I506" i="33"/>
  <c r="G506" i="33"/>
  <c r="F506" i="33" s="1"/>
  <c r="Q505" i="33"/>
  <c r="P505" i="33" s="1"/>
  <c r="M505" i="33"/>
  <c r="L505" i="33" s="1"/>
  <c r="J505" i="33"/>
  <c r="I505" i="33"/>
  <c r="G505" i="33"/>
  <c r="F505" i="33" s="1"/>
  <c r="Q504" i="33"/>
  <c r="P504" i="33" s="1"/>
  <c r="M504" i="33"/>
  <c r="L504" i="33" s="1"/>
  <c r="J504" i="33"/>
  <c r="I504" i="33"/>
  <c r="G504" i="33"/>
  <c r="F504" i="33" s="1"/>
  <c r="Q503" i="33"/>
  <c r="P503" i="33" s="1"/>
  <c r="M503" i="33"/>
  <c r="L503" i="33" s="1"/>
  <c r="J503" i="33"/>
  <c r="I503" i="33"/>
  <c r="G503" i="33"/>
  <c r="F503" i="33" s="1"/>
  <c r="Q502" i="33"/>
  <c r="P502" i="33" s="1"/>
  <c r="M502" i="33"/>
  <c r="L502" i="33" s="1"/>
  <c r="J502" i="33"/>
  <c r="I502" i="33"/>
  <c r="G502" i="33"/>
  <c r="F502" i="33" s="1"/>
  <c r="Q501" i="33"/>
  <c r="P501" i="33" s="1"/>
  <c r="M501" i="33"/>
  <c r="L501" i="33" s="1"/>
  <c r="J501" i="33"/>
  <c r="I501" i="33"/>
  <c r="G501" i="33"/>
  <c r="F501" i="33" s="1"/>
  <c r="Q500" i="33"/>
  <c r="P500" i="33" s="1"/>
  <c r="M500" i="33"/>
  <c r="L500" i="33" s="1"/>
  <c r="J500" i="33"/>
  <c r="I500" i="33"/>
  <c r="G500" i="33"/>
  <c r="F500" i="33" s="1"/>
  <c r="Q499" i="33"/>
  <c r="P499" i="33" s="1"/>
  <c r="M499" i="33"/>
  <c r="L499" i="33" s="1"/>
  <c r="J499" i="33"/>
  <c r="I499" i="33"/>
  <c r="G499" i="33"/>
  <c r="F499" i="33" s="1"/>
  <c r="Q498" i="33"/>
  <c r="P498" i="33" s="1"/>
  <c r="M498" i="33"/>
  <c r="L498" i="33" s="1"/>
  <c r="J498" i="33"/>
  <c r="I498" i="33"/>
  <c r="G498" i="33"/>
  <c r="F498" i="33" s="1"/>
  <c r="Q497" i="33"/>
  <c r="P497" i="33" s="1"/>
  <c r="M497" i="33"/>
  <c r="L497" i="33" s="1"/>
  <c r="J497" i="33"/>
  <c r="I497" i="33"/>
  <c r="G497" i="33"/>
  <c r="F497" i="33" s="1"/>
  <c r="Q496" i="33"/>
  <c r="P496" i="33" s="1"/>
  <c r="M496" i="33"/>
  <c r="L496" i="33" s="1"/>
  <c r="J496" i="33"/>
  <c r="I496" i="33"/>
  <c r="G496" i="33"/>
  <c r="F496" i="33" s="1"/>
  <c r="Q495" i="33"/>
  <c r="P495" i="33" s="1"/>
  <c r="M495" i="33"/>
  <c r="L495" i="33" s="1"/>
  <c r="J495" i="33"/>
  <c r="I495" i="33"/>
  <c r="G495" i="33"/>
  <c r="F495" i="33" s="1"/>
  <c r="Q494" i="33"/>
  <c r="P494" i="33" s="1"/>
  <c r="M494" i="33"/>
  <c r="L494" i="33" s="1"/>
  <c r="J494" i="33"/>
  <c r="I494" i="33"/>
  <c r="G494" i="33"/>
  <c r="F494" i="33" s="1"/>
  <c r="Q493" i="33"/>
  <c r="P493" i="33" s="1"/>
  <c r="M493" i="33"/>
  <c r="L493" i="33" s="1"/>
  <c r="J493" i="33"/>
  <c r="I493" i="33"/>
  <c r="G493" i="33"/>
  <c r="F493" i="33" s="1"/>
  <c r="Q492" i="33"/>
  <c r="P492" i="33"/>
  <c r="M492" i="33"/>
  <c r="L492" i="33" s="1"/>
  <c r="J492" i="33"/>
  <c r="I492" i="33"/>
  <c r="G492" i="33"/>
  <c r="F492" i="33" s="1"/>
  <c r="Q491" i="33"/>
  <c r="P491" i="33" s="1"/>
  <c r="M491" i="33"/>
  <c r="L491" i="33" s="1"/>
  <c r="J491" i="33"/>
  <c r="I491" i="33"/>
  <c r="G491" i="33"/>
  <c r="F491" i="33" s="1"/>
  <c r="Q490" i="33"/>
  <c r="P490" i="33"/>
  <c r="M490" i="33"/>
  <c r="L490" i="33" s="1"/>
  <c r="J490" i="33"/>
  <c r="I490" i="33"/>
  <c r="G490" i="33"/>
  <c r="F490" i="33" s="1"/>
  <c r="Q489" i="33"/>
  <c r="P489" i="33" s="1"/>
  <c r="M489" i="33"/>
  <c r="L489" i="33" s="1"/>
  <c r="J489" i="33"/>
  <c r="I489" i="33"/>
  <c r="G489" i="33"/>
  <c r="F489" i="33" s="1"/>
  <c r="Q488" i="33"/>
  <c r="P488" i="33" s="1"/>
  <c r="M488" i="33"/>
  <c r="L488" i="33" s="1"/>
  <c r="J488" i="33"/>
  <c r="I488" i="33"/>
  <c r="G488" i="33"/>
  <c r="F488" i="33" s="1"/>
  <c r="Q487" i="33"/>
  <c r="P487" i="33" s="1"/>
  <c r="M487" i="33"/>
  <c r="L487" i="33" s="1"/>
  <c r="J487" i="33"/>
  <c r="I487" i="33"/>
  <c r="G487" i="33"/>
  <c r="F487" i="33" s="1"/>
  <c r="Q486" i="33"/>
  <c r="M486" i="33"/>
  <c r="L486" i="33" s="1"/>
  <c r="J486" i="33"/>
  <c r="I486" i="33"/>
  <c r="G486" i="33"/>
  <c r="F486" i="33" s="1"/>
  <c r="Q485" i="33"/>
  <c r="P485" i="33" s="1"/>
  <c r="M485" i="33"/>
  <c r="L485" i="33" s="1"/>
  <c r="J485" i="33"/>
  <c r="I485" i="33"/>
  <c r="G485" i="33"/>
  <c r="F485" i="33" s="1"/>
  <c r="Q484" i="33"/>
  <c r="P484" i="33" s="1"/>
  <c r="M484" i="33"/>
  <c r="L484" i="33" s="1"/>
  <c r="J484" i="33"/>
  <c r="I484" i="33"/>
  <c r="G484" i="33"/>
  <c r="F484" i="33" s="1"/>
  <c r="Q480" i="33"/>
  <c r="P480" i="33" s="1"/>
  <c r="M480" i="33"/>
  <c r="L480" i="33" s="1"/>
  <c r="J480" i="33"/>
  <c r="I480" i="33"/>
  <c r="G480" i="33"/>
  <c r="F480" i="33" s="1"/>
  <c r="Q479" i="33"/>
  <c r="P479" i="33" s="1"/>
  <c r="M479" i="33"/>
  <c r="L479" i="33" s="1"/>
  <c r="J479" i="33"/>
  <c r="I479" i="33"/>
  <c r="G479" i="33"/>
  <c r="F479" i="33" s="1"/>
  <c r="Q478" i="33"/>
  <c r="P478" i="33" s="1"/>
  <c r="M478" i="33"/>
  <c r="L478" i="33" s="1"/>
  <c r="J478" i="33"/>
  <c r="I478" i="33"/>
  <c r="G478" i="33"/>
  <c r="F478" i="33" s="1"/>
  <c r="Q477" i="33"/>
  <c r="P477" i="33" s="1"/>
  <c r="M477" i="33"/>
  <c r="L477" i="33" s="1"/>
  <c r="J477" i="33"/>
  <c r="I477" i="33"/>
  <c r="G477" i="33"/>
  <c r="F477" i="33" s="1"/>
  <c r="Q476" i="33"/>
  <c r="P476" i="33" s="1"/>
  <c r="M476" i="33"/>
  <c r="L476" i="33" s="1"/>
  <c r="J476" i="33"/>
  <c r="I476" i="33"/>
  <c r="G476" i="33"/>
  <c r="F476" i="33" s="1"/>
  <c r="Q475" i="33"/>
  <c r="P475" i="33" s="1"/>
  <c r="M475" i="33"/>
  <c r="L475" i="33" s="1"/>
  <c r="J475" i="33"/>
  <c r="I475" i="33"/>
  <c r="G475" i="33"/>
  <c r="F475" i="33" s="1"/>
  <c r="Q474" i="33"/>
  <c r="M474" i="33"/>
  <c r="L474" i="33"/>
  <c r="J474" i="33"/>
  <c r="I474" i="33"/>
  <c r="G474" i="33"/>
  <c r="F474" i="33" s="1"/>
  <c r="Q464" i="33"/>
  <c r="P464" i="33" s="1"/>
  <c r="M464" i="33"/>
  <c r="L464" i="33"/>
  <c r="J464" i="33"/>
  <c r="I464" i="33" s="1"/>
  <c r="G464" i="33"/>
  <c r="F464" i="33" s="1"/>
  <c r="Q463" i="33"/>
  <c r="P463" i="33" s="1"/>
  <c r="M463" i="33"/>
  <c r="L463" i="33"/>
  <c r="J463" i="33"/>
  <c r="I463" i="33" s="1"/>
  <c r="G463" i="33"/>
  <c r="F463" i="33" s="1"/>
  <c r="Q462" i="33"/>
  <c r="P462" i="33" s="1"/>
  <c r="M462" i="33"/>
  <c r="L462" i="33"/>
  <c r="J462" i="33"/>
  <c r="I462" i="33" s="1"/>
  <c r="G462" i="33"/>
  <c r="F462" i="33" s="1"/>
  <c r="Q461" i="33"/>
  <c r="P461" i="33" s="1"/>
  <c r="M461" i="33"/>
  <c r="L461" i="33"/>
  <c r="J461" i="33"/>
  <c r="I461" i="33" s="1"/>
  <c r="G461" i="33"/>
  <c r="F461" i="33" s="1"/>
  <c r="Q460" i="33"/>
  <c r="P460" i="33" s="1"/>
  <c r="M460" i="33"/>
  <c r="L460" i="33"/>
  <c r="J460" i="33"/>
  <c r="I460" i="33" s="1"/>
  <c r="G460" i="33"/>
  <c r="F460" i="33" s="1"/>
  <c r="Q459" i="33"/>
  <c r="P459" i="33" s="1"/>
  <c r="M459" i="33"/>
  <c r="L459" i="33"/>
  <c r="J459" i="33"/>
  <c r="I459" i="33" s="1"/>
  <c r="G459" i="33"/>
  <c r="F459" i="33" s="1"/>
  <c r="Q458" i="33"/>
  <c r="P458" i="33" s="1"/>
  <c r="M458" i="33"/>
  <c r="L458" i="33"/>
  <c r="J458" i="33"/>
  <c r="I458" i="33" s="1"/>
  <c r="G458" i="33"/>
  <c r="F458" i="33" s="1"/>
  <c r="Q457" i="33"/>
  <c r="P457" i="33" s="1"/>
  <c r="M457" i="33"/>
  <c r="L457" i="33"/>
  <c r="J457" i="33"/>
  <c r="I457" i="33" s="1"/>
  <c r="G457" i="33"/>
  <c r="F457" i="33" s="1"/>
  <c r="Q456" i="33"/>
  <c r="P456" i="33"/>
  <c r="M456" i="33"/>
  <c r="L456" i="33"/>
  <c r="J456" i="33"/>
  <c r="I456" i="33"/>
  <c r="G456" i="33"/>
  <c r="F456" i="33" s="1"/>
  <c r="Q455" i="33"/>
  <c r="P455" i="33" s="1"/>
  <c r="M455" i="33"/>
  <c r="L455" i="33"/>
  <c r="J455" i="33"/>
  <c r="I455" i="33"/>
  <c r="G455" i="33"/>
  <c r="F455" i="33" s="1"/>
  <c r="Q454" i="33"/>
  <c r="P454" i="33" s="1"/>
  <c r="M454" i="33"/>
  <c r="L454" i="33"/>
  <c r="J454" i="33"/>
  <c r="I454" i="33"/>
  <c r="G454" i="33"/>
  <c r="F454" i="33" s="1"/>
  <c r="Q453" i="33"/>
  <c r="P453" i="33" s="1"/>
  <c r="M453" i="33"/>
  <c r="L453" i="33"/>
  <c r="J453" i="33"/>
  <c r="I453" i="33"/>
  <c r="G453" i="33"/>
  <c r="F453" i="33" s="1"/>
  <c r="Q452" i="33"/>
  <c r="P452" i="33" s="1"/>
  <c r="M452" i="33"/>
  <c r="L452" i="33"/>
  <c r="J452" i="33"/>
  <c r="I452" i="33"/>
  <c r="G452" i="33"/>
  <c r="F452" i="33" s="1"/>
  <c r="Q451" i="33"/>
  <c r="P451" i="33" s="1"/>
  <c r="M451" i="33"/>
  <c r="L451" i="33"/>
  <c r="J451" i="33"/>
  <c r="I451" i="33"/>
  <c r="G451" i="33"/>
  <c r="F451" i="33" s="1"/>
  <c r="Q450" i="33"/>
  <c r="P450" i="33" s="1"/>
  <c r="M450" i="33"/>
  <c r="L450" i="33"/>
  <c r="J450" i="33"/>
  <c r="I450" i="33"/>
  <c r="G450" i="33"/>
  <c r="F450" i="33" s="1"/>
  <c r="Q449" i="33"/>
  <c r="P449" i="33"/>
  <c r="M449" i="33"/>
  <c r="L449" i="33"/>
  <c r="J449" i="33"/>
  <c r="I449" i="33"/>
  <c r="Q448" i="33"/>
  <c r="P448" i="33" s="1"/>
  <c r="M448" i="33"/>
  <c r="L448" i="33"/>
  <c r="J448" i="33"/>
  <c r="I448" i="33"/>
  <c r="Q447" i="33"/>
  <c r="P447" i="33" s="1"/>
  <c r="M447" i="33"/>
  <c r="L447" i="33"/>
  <c r="J447" i="33"/>
  <c r="I447" i="33"/>
  <c r="Q446" i="33"/>
  <c r="P446" i="33" s="1"/>
  <c r="M446" i="33"/>
  <c r="L446" i="33"/>
  <c r="J446" i="33"/>
  <c r="I446" i="33"/>
  <c r="Q445" i="33"/>
  <c r="P445" i="33" s="1"/>
  <c r="M445" i="33"/>
  <c r="L445" i="33"/>
  <c r="J445" i="33"/>
  <c r="I445" i="33"/>
  <c r="Q444" i="33"/>
  <c r="P444" i="33" s="1"/>
  <c r="M444" i="33"/>
  <c r="L444" i="33"/>
  <c r="J444" i="33"/>
  <c r="I444" i="33"/>
  <c r="G444" i="33"/>
  <c r="F444" i="33"/>
  <c r="Q443" i="33"/>
  <c r="P443" i="33" s="1"/>
  <c r="M443" i="33"/>
  <c r="L443" i="33"/>
  <c r="J443" i="33"/>
  <c r="I443" i="33"/>
  <c r="G443" i="33"/>
  <c r="F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M440" i="33"/>
  <c r="L440" i="33"/>
  <c r="J440" i="33"/>
  <c r="I440" i="33"/>
  <c r="G440" i="33"/>
  <c r="F440" i="33"/>
  <c r="Q439" i="33"/>
  <c r="P439" i="33" s="1"/>
  <c r="M439" i="33"/>
  <c r="L439" i="33"/>
  <c r="J439" i="33"/>
  <c r="I439" i="33"/>
  <c r="G439" i="33"/>
  <c r="F439" i="33"/>
  <c r="Q438" i="33"/>
  <c r="P438" i="33" s="1"/>
  <c r="M438" i="33"/>
  <c r="L438" i="33"/>
  <c r="J438" i="33"/>
  <c r="I438" i="33"/>
  <c r="G438" i="33"/>
  <c r="F438" i="33"/>
  <c r="Q437" i="33"/>
  <c r="P437" i="33" s="1"/>
  <c r="M437" i="33"/>
  <c r="L437" i="33"/>
  <c r="J437" i="33"/>
  <c r="I437" i="33"/>
  <c r="G437" i="33"/>
  <c r="F437" i="33"/>
  <c r="Q436" i="33"/>
  <c r="P436" i="33"/>
  <c r="M436" i="33"/>
  <c r="L436" i="33"/>
  <c r="J436" i="33"/>
  <c r="I436" i="33"/>
  <c r="Q435" i="33"/>
  <c r="P435" i="33" s="1"/>
  <c r="M435" i="33"/>
  <c r="L435" i="33"/>
  <c r="J435" i="33"/>
  <c r="I435" i="33"/>
  <c r="Q434" i="33"/>
  <c r="P434" i="33" s="1"/>
  <c r="M434" i="33"/>
  <c r="L434" i="33"/>
  <c r="J434" i="33"/>
  <c r="I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Q431" i="33"/>
  <c r="P431" i="33" s="1"/>
  <c r="M431" i="33"/>
  <c r="L431" i="33"/>
  <c r="J431" i="33"/>
  <c r="I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785" i="33" l="1"/>
  <c r="B803" i="33"/>
  <c r="B781" i="33"/>
  <c r="B798" i="33"/>
  <c r="B802" i="33"/>
  <c r="B784" i="33"/>
  <c r="B789" i="33"/>
  <c r="B804" i="33"/>
  <c r="B799" i="33"/>
  <c r="B796" i="33"/>
  <c r="B788" i="33"/>
  <c r="D788" i="33" s="1"/>
  <c r="C788" i="33" s="1"/>
  <c r="B795" i="33"/>
  <c r="B787" i="33"/>
  <c r="D787" i="33" s="1"/>
  <c r="C787" i="33" s="1"/>
  <c r="B801" i="33"/>
  <c r="B797" i="33"/>
  <c r="D797" i="33" s="1"/>
  <c r="C797" i="33" s="1"/>
  <c r="B823" i="33"/>
  <c r="B792" i="33"/>
  <c r="B783" i="33"/>
  <c r="B878" i="33"/>
  <c r="B793" i="33"/>
  <c r="B790" i="33"/>
  <c r="D790" i="33" s="1"/>
  <c r="C790" i="33" s="1"/>
  <c r="B791" i="33"/>
  <c r="B794" i="33"/>
  <c r="B786" i="33"/>
  <c r="D786" i="33" s="1"/>
  <c r="C786" i="33" s="1"/>
  <c r="B800" i="33"/>
  <c r="B782" i="33"/>
  <c r="B817" i="33"/>
  <c r="B818" i="33"/>
  <c r="D818" i="33" s="1"/>
  <c r="C818" i="33" s="1"/>
  <c r="B819" i="33"/>
  <c r="B822" i="33"/>
  <c r="B816" i="33"/>
  <c r="B821" i="33"/>
  <c r="B820" i="33"/>
  <c r="B849" i="33"/>
  <c r="B841" i="33"/>
  <c r="D841" i="33" s="1"/>
  <c r="C841" i="33" s="1"/>
  <c r="B836" i="33"/>
  <c r="B877" i="33"/>
  <c r="D877" i="33" s="1"/>
  <c r="C877" i="33" s="1"/>
  <c r="B869" i="33"/>
  <c r="D869" i="33" s="1"/>
  <c r="C869" i="33" s="1"/>
  <c r="B774" i="33"/>
  <c r="D774" i="33" s="1"/>
  <c r="C774" i="33" s="1"/>
  <c r="B846" i="33"/>
  <c r="B825" i="33"/>
  <c r="D825" i="33" s="1"/>
  <c r="C825" i="33" s="1"/>
  <c r="B809" i="33"/>
  <c r="D809" i="33" s="1"/>
  <c r="C809" i="33" s="1"/>
  <c r="B776" i="33"/>
  <c r="D776" i="33" s="1"/>
  <c r="C776" i="33" s="1"/>
  <c r="B864" i="33"/>
  <c r="D864" i="33" s="1"/>
  <c r="C864" i="33" s="1"/>
  <c r="B848" i="33"/>
  <c r="B868" i="33"/>
  <c r="B811" i="33"/>
  <c r="D811" i="33" s="1"/>
  <c r="C811" i="33" s="1"/>
  <c r="B845" i="33"/>
  <c r="D845" i="33" s="1"/>
  <c r="C845" i="33" s="1"/>
  <c r="B778" i="33"/>
  <c r="B824" i="33"/>
  <c r="B837" i="33"/>
  <c r="B775" i="33"/>
  <c r="B813" i="33"/>
  <c r="B847" i="33"/>
  <c r="B867" i="33"/>
  <c r="D867" i="33" s="1"/>
  <c r="C867" i="33" s="1"/>
  <c r="B860" i="33"/>
  <c r="B805" i="33"/>
  <c r="B810" i="33"/>
  <c r="B865" i="33"/>
  <c r="B815" i="33"/>
  <c r="B862" i="33"/>
  <c r="B828" i="33"/>
  <c r="B812" i="33"/>
  <c r="B807" i="33"/>
  <c r="D807" i="33" s="1"/>
  <c r="C807" i="33" s="1"/>
  <c r="B854" i="33"/>
  <c r="D854" i="33" s="1"/>
  <c r="C854" i="33" s="1"/>
  <c r="B833" i="33"/>
  <c r="B779" i="33"/>
  <c r="B859" i="33"/>
  <c r="B851" i="33"/>
  <c r="B880" i="33"/>
  <c r="B771" i="33"/>
  <c r="B830" i="33"/>
  <c r="B835" i="33"/>
  <c r="B876" i="33"/>
  <c r="B827" i="33"/>
  <c r="D827" i="33" s="1"/>
  <c r="C827" i="33" s="1"/>
  <c r="B806" i="33"/>
  <c r="B832" i="33"/>
  <c r="B866" i="33"/>
  <c r="B850" i="33"/>
  <c r="D850" i="33" s="1"/>
  <c r="C850" i="33" s="1"/>
  <c r="B879" i="33"/>
  <c r="B829" i="33"/>
  <c r="D829" i="33" s="1"/>
  <c r="C829" i="33" s="1"/>
  <c r="B808" i="33"/>
  <c r="B834" i="33"/>
  <c r="B772" i="33"/>
  <c r="D772" i="33" s="1"/>
  <c r="C772" i="33" s="1"/>
  <c r="B839" i="33"/>
  <c r="D839" i="33" s="1"/>
  <c r="C839" i="33" s="1"/>
  <c r="B852" i="33"/>
  <c r="B777" i="33"/>
  <c r="B857" i="33"/>
  <c r="B874" i="33"/>
  <c r="B838" i="33"/>
  <c r="B843" i="33"/>
  <c r="B871" i="33"/>
  <c r="B856" i="33"/>
  <c r="B814" i="33"/>
  <c r="B840" i="33"/>
  <c r="B773" i="33"/>
  <c r="B861" i="33"/>
  <c r="D861" i="33" s="1"/>
  <c r="C861" i="33" s="1"/>
  <c r="B853" i="33"/>
  <c r="B873" i="33"/>
  <c r="B858" i="33"/>
  <c r="B842" i="33"/>
  <c r="B870" i="33"/>
  <c r="B863" i="33"/>
  <c r="D863" i="33" s="1"/>
  <c r="C863" i="33" s="1"/>
  <c r="B855" i="33"/>
  <c r="D855" i="33" s="1"/>
  <c r="C855" i="33" s="1"/>
  <c r="B875" i="33"/>
  <c r="D875" i="33" s="1"/>
  <c r="C875" i="33" s="1"/>
  <c r="B745" i="33"/>
  <c r="B826" i="33"/>
  <c r="B844" i="33"/>
  <c r="B872" i="33"/>
  <c r="B831" i="33"/>
  <c r="D831" i="33" s="1"/>
  <c r="C831" i="33" s="1"/>
  <c r="B755" i="33"/>
  <c r="B770" i="33"/>
  <c r="B758" i="33"/>
  <c r="B886" i="33"/>
  <c r="B765" i="33"/>
  <c r="B764" i="33"/>
  <c r="B748" i="33"/>
  <c r="B751" i="33"/>
  <c r="B883" i="33"/>
  <c r="D883" i="33" s="1"/>
  <c r="C883" i="33" s="1"/>
  <c r="B738" i="33"/>
  <c r="B754" i="33"/>
  <c r="B888" i="33"/>
  <c r="B767" i="33"/>
  <c r="B757" i="33"/>
  <c r="B760" i="33"/>
  <c r="B885" i="33"/>
  <c r="D885" i="33" s="1"/>
  <c r="C885" i="33" s="1"/>
  <c r="B769" i="33"/>
  <c r="B744" i="33"/>
  <c r="D744" i="33" s="1"/>
  <c r="C744" i="33" s="1"/>
  <c r="B742" i="33"/>
  <c r="B740" i="33"/>
  <c r="B763" i="33"/>
  <c r="B747" i="33"/>
  <c r="B735" i="33"/>
  <c r="B750" i="33"/>
  <c r="B780" i="33"/>
  <c r="B753" i="33"/>
  <c r="B882" i="33"/>
  <c r="D882" i="33" s="1"/>
  <c r="C882" i="33" s="1"/>
  <c r="B756" i="33"/>
  <c r="B887" i="33"/>
  <c r="D887" i="33" s="1"/>
  <c r="C887" i="33" s="1"/>
  <c r="B766" i="33"/>
  <c r="B759" i="33"/>
  <c r="D759" i="33" s="1"/>
  <c r="C759" i="33" s="1"/>
  <c r="B737" i="33"/>
  <c r="B762" i="33"/>
  <c r="B746" i="33"/>
  <c r="D746" i="33" s="1"/>
  <c r="C746" i="33" s="1"/>
  <c r="B761" i="33"/>
  <c r="B881" i="33"/>
  <c r="B736" i="33"/>
  <c r="D736" i="33" s="1"/>
  <c r="C736" i="33" s="1"/>
  <c r="B884" i="33"/>
  <c r="B739" i="33"/>
  <c r="B741" i="33"/>
  <c r="D741" i="33" s="1"/>
  <c r="C741" i="33" s="1"/>
  <c r="B749" i="33"/>
  <c r="B743" i="33"/>
  <c r="D743" i="33" s="1"/>
  <c r="C743" i="33" s="1"/>
  <c r="B752" i="33"/>
  <c r="B768" i="33"/>
  <c r="D768" i="33" s="1"/>
  <c r="C768" i="33" s="1"/>
  <c r="D823" i="33" l="1"/>
  <c r="C823" i="33" s="1"/>
  <c r="D828" i="33"/>
  <c r="C828" i="33" s="1"/>
  <c r="D856" i="33"/>
  <c r="C856" i="33" s="1"/>
  <c r="D862" i="33"/>
  <c r="C862" i="33" s="1"/>
  <c r="D848" i="33"/>
  <c r="C848" i="33" s="1"/>
  <c r="D766" i="33"/>
  <c r="C766" i="33" s="1"/>
  <c r="D871" i="33"/>
  <c r="C871" i="33" s="1"/>
  <c r="D815" i="33"/>
  <c r="C815" i="33" s="1"/>
  <c r="D843" i="33"/>
  <c r="C843" i="33" s="1"/>
  <c r="D865" i="33"/>
  <c r="C865" i="33" s="1"/>
  <c r="D876" i="33"/>
  <c r="C876" i="33" s="1"/>
  <c r="D782" i="33"/>
  <c r="C782" i="33" s="1"/>
  <c r="D752" i="33"/>
  <c r="C752" i="33" s="1"/>
  <c r="D754" i="33"/>
  <c r="C754" i="33" s="1"/>
  <c r="D799" i="33"/>
  <c r="C799" i="33" s="1"/>
  <c r="D753" i="33"/>
  <c r="C753" i="33" s="1"/>
  <c r="D857" i="33"/>
  <c r="C857" i="33" s="1"/>
  <c r="D860" i="33"/>
  <c r="C860" i="33" s="1"/>
  <c r="D804" i="33"/>
  <c r="C804" i="33" s="1"/>
  <c r="D789" i="33"/>
  <c r="C789" i="33" s="1"/>
  <c r="D751" i="33"/>
  <c r="C751" i="33" s="1"/>
  <c r="D739" i="33"/>
  <c r="C739" i="33" s="1"/>
  <c r="D884" i="33"/>
  <c r="C884" i="33" s="1"/>
  <c r="D764" i="33"/>
  <c r="C764" i="33" s="1"/>
  <c r="D859" i="33"/>
  <c r="C859" i="33" s="1"/>
  <c r="D765" i="33"/>
  <c r="C765" i="33" s="1"/>
  <c r="D834" i="33"/>
  <c r="C834" i="33" s="1"/>
  <c r="D837" i="33"/>
  <c r="C837" i="33" s="1"/>
  <c r="D878" i="33"/>
  <c r="C878" i="33" s="1"/>
  <c r="D781" i="33"/>
  <c r="C781" i="33" s="1"/>
  <c r="D770" i="33"/>
  <c r="C770" i="33" s="1"/>
  <c r="D762" i="33"/>
  <c r="C762" i="33" s="1"/>
  <c r="D755" i="33"/>
  <c r="C755" i="33" s="1"/>
  <c r="D866" i="33"/>
  <c r="C866" i="33" s="1"/>
  <c r="D822" i="33"/>
  <c r="C822" i="33" s="1"/>
  <c r="D760" i="33"/>
  <c r="C760" i="33" s="1"/>
  <c r="D819" i="33"/>
  <c r="C819" i="33" s="1"/>
  <c r="D757" i="33"/>
  <c r="C757" i="33" s="1"/>
  <c r="D806" i="33"/>
  <c r="C806" i="33" s="1"/>
  <c r="D767" i="33"/>
  <c r="C767" i="33" s="1"/>
  <c r="D888" i="33"/>
  <c r="C888" i="33" s="1"/>
  <c r="D838" i="33"/>
  <c r="C838" i="33" s="1"/>
  <c r="D810" i="33"/>
  <c r="C810" i="33" s="1"/>
  <c r="D796" i="33"/>
  <c r="C796" i="33" s="1"/>
  <c r="D835" i="33"/>
  <c r="C835" i="33" s="1"/>
  <c r="D800" i="33"/>
  <c r="C800" i="33" s="1"/>
  <c r="D830" i="33"/>
  <c r="C830" i="33" s="1"/>
  <c r="D846" i="33"/>
  <c r="C846" i="33" s="1"/>
  <c r="D749" i="33"/>
  <c r="C749" i="33" s="1"/>
  <c r="D780" i="33"/>
  <c r="C780" i="33" s="1"/>
  <c r="D777" i="33"/>
  <c r="C777" i="33" s="1"/>
  <c r="D771" i="33"/>
  <c r="C771" i="33" s="1"/>
  <c r="D794" i="33"/>
  <c r="C794" i="33" s="1"/>
  <c r="D750" i="33"/>
  <c r="C750" i="33" s="1"/>
  <c r="D852" i="33"/>
  <c r="C852" i="33" s="1"/>
  <c r="D847" i="33"/>
  <c r="C847" i="33" s="1"/>
  <c r="D784" i="33"/>
  <c r="C784" i="33" s="1"/>
  <c r="D748" i="33"/>
  <c r="C748" i="33" s="1"/>
  <c r="D747" i="33"/>
  <c r="C747" i="33" s="1"/>
  <c r="D858" i="33"/>
  <c r="C858" i="33" s="1"/>
  <c r="D775" i="33"/>
  <c r="C775" i="33" s="1"/>
  <c r="D793" i="33"/>
  <c r="C793" i="33" s="1"/>
  <c r="D763" i="33"/>
  <c r="C763" i="33" s="1"/>
  <c r="D873" i="33"/>
  <c r="C873" i="33" s="1"/>
  <c r="D779" i="33"/>
  <c r="C779" i="33" s="1"/>
  <c r="D881" i="33"/>
  <c r="C881" i="33" s="1"/>
  <c r="D740" i="33"/>
  <c r="C740" i="33" s="1"/>
  <c r="D886" i="33"/>
  <c r="C886" i="33" s="1"/>
  <c r="D853" i="33"/>
  <c r="C853" i="33" s="1"/>
  <c r="D808" i="33"/>
  <c r="C808" i="33" s="1"/>
  <c r="D833" i="33"/>
  <c r="C833" i="33" s="1"/>
  <c r="D824" i="33"/>
  <c r="C824" i="33" s="1"/>
  <c r="D849" i="33"/>
  <c r="C849" i="33" s="1"/>
  <c r="D783" i="33"/>
  <c r="C783" i="33" s="1"/>
  <c r="D803" i="33"/>
  <c r="C803" i="33" s="1"/>
  <c r="D773" i="33"/>
  <c r="C773" i="33" s="1"/>
  <c r="D879" i="33"/>
  <c r="C879" i="33" s="1"/>
  <c r="D821" i="33"/>
  <c r="C821" i="33" s="1"/>
  <c r="D769" i="33"/>
  <c r="C769" i="33" s="1"/>
  <c r="D840" i="33"/>
  <c r="C840" i="33" s="1"/>
  <c r="D812" i="33"/>
  <c r="C812" i="33" s="1"/>
  <c r="D816" i="33"/>
  <c r="C816" i="33" s="1"/>
  <c r="D737" i="33"/>
  <c r="C737" i="33" s="1"/>
  <c r="D814" i="33"/>
  <c r="C814" i="33" s="1"/>
  <c r="D868" i="33"/>
  <c r="C868" i="33" s="1"/>
  <c r="D801" i="33"/>
  <c r="C801" i="33" s="1"/>
  <c r="D872" i="33"/>
  <c r="C872" i="33" s="1"/>
  <c r="D832" i="33"/>
  <c r="C832" i="33" s="1"/>
  <c r="D844" i="33"/>
  <c r="C844" i="33" s="1"/>
  <c r="D795" i="33"/>
  <c r="C795" i="33" s="1"/>
  <c r="D826" i="33"/>
  <c r="C826" i="33" s="1"/>
  <c r="D817" i="33"/>
  <c r="C817" i="33" s="1"/>
  <c r="D756" i="33"/>
  <c r="C756" i="33" s="1"/>
  <c r="D745" i="33"/>
  <c r="C745" i="33" s="1"/>
  <c r="D874" i="33"/>
  <c r="C874" i="33" s="1"/>
  <c r="D805" i="33"/>
  <c r="C805" i="33" s="1"/>
  <c r="D738" i="33"/>
  <c r="C738" i="33" s="1"/>
  <c r="D870" i="33"/>
  <c r="C870" i="33" s="1"/>
  <c r="D880" i="33"/>
  <c r="C880" i="33" s="1"/>
  <c r="D791" i="33"/>
  <c r="C791" i="33" s="1"/>
  <c r="D735" i="33"/>
  <c r="C735" i="33" s="1"/>
  <c r="D842" i="33"/>
  <c r="C842" i="33" s="1"/>
  <c r="D851" i="33"/>
  <c r="C851" i="33" s="1"/>
  <c r="D813" i="33"/>
  <c r="C813" i="33" s="1"/>
  <c r="D802" i="33"/>
  <c r="C802" i="33" s="1"/>
  <c r="D836" i="33"/>
  <c r="C836" i="33" s="1"/>
  <c r="D798" i="33"/>
  <c r="C798" i="33" s="1"/>
  <c r="D761" i="33"/>
  <c r="C761" i="33" s="1"/>
  <c r="D742" i="33"/>
  <c r="C742" i="33" s="1"/>
  <c r="D758" i="33"/>
  <c r="C758" i="33" s="1"/>
  <c r="D778" i="33"/>
  <c r="C778" i="33" s="1"/>
  <c r="D820" i="33"/>
  <c r="C820" i="33" s="1"/>
  <c r="D792" i="33"/>
  <c r="C792" i="33" s="1"/>
  <c r="D785" i="33"/>
  <c r="C785" i="33" s="1"/>
  <c r="B503" i="34" l="1"/>
  <c r="D503" i="34" s="1"/>
  <c r="C503" i="34" s="1"/>
  <c r="B475" i="34"/>
  <c r="D475" i="34" s="1"/>
  <c r="C475" i="34" s="1"/>
  <c r="B472" i="34"/>
  <c r="D472" i="34" s="1"/>
  <c r="C472" i="34" s="1"/>
  <c r="B473" i="34"/>
  <c r="D473" i="34" s="1"/>
  <c r="C473" i="34" s="1"/>
  <c r="B497" i="34"/>
  <c r="D497" i="34" s="1"/>
  <c r="C497" i="34" s="1"/>
  <c r="B451" i="34"/>
  <c r="D451" i="34" s="1"/>
  <c r="C451" i="34" s="1"/>
  <c r="B449" i="34"/>
  <c r="D449" i="34" s="1"/>
  <c r="C449" i="34" s="1"/>
  <c r="B500" i="34"/>
  <c r="D500" i="34" s="1"/>
  <c r="C500" i="34" s="1"/>
  <c r="B488" i="34"/>
  <c r="D488" i="34" s="1"/>
  <c r="C488" i="34" s="1"/>
  <c r="B470" i="34"/>
  <c r="D470" i="34" s="1"/>
  <c r="C470" i="34" s="1"/>
  <c r="B471" i="34"/>
  <c r="D471" i="34" s="1"/>
  <c r="C471" i="34" s="1"/>
  <c r="B458" i="34"/>
  <c r="D458" i="34" s="1"/>
  <c r="C458" i="34" s="1"/>
  <c r="B494" i="34"/>
  <c r="D494" i="34" s="1"/>
  <c r="C494" i="34" s="1"/>
  <c r="B461" i="34"/>
  <c r="D461" i="34" s="1"/>
  <c r="C461" i="34" s="1"/>
  <c r="B479" i="34"/>
  <c r="D479" i="34" s="1"/>
  <c r="C479" i="34" s="1"/>
  <c r="B493" i="34"/>
  <c r="D493" i="34" s="1"/>
  <c r="C493" i="34" s="1"/>
  <c r="B491" i="34"/>
  <c r="D491" i="34" s="1"/>
  <c r="C491" i="34" s="1"/>
  <c r="B476" i="34"/>
  <c r="D476" i="34" s="1"/>
  <c r="C476" i="34" s="1"/>
  <c r="B502" i="34"/>
  <c r="D502" i="34" s="1"/>
  <c r="C502" i="34" s="1"/>
  <c r="B463" i="34"/>
  <c r="D463" i="34" s="1"/>
  <c r="C463" i="34" s="1"/>
  <c r="B487" i="34"/>
  <c r="D487" i="34" s="1"/>
  <c r="C487" i="34" s="1"/>
  <c r="B486" i="34"/>
  <c r="D486" i="34" s="1"/>
  <c r="C486" i="34" s="1"/>
  <c r="B462" i="34"/>
  <c r="D462" i="34" s="1"/>
  <c r="C462" i="34" s="1"/>
  <c r="B453" i="34"/>
  <c r="D453" i="34" s="1"/>
  <c r="C453" i="34" s="1"/>
  <c r="B482" i="34"/>
  <c r="D482" i="34" s="1"/>
  <c r="C482" i="34" s="1"/>
  <c r="B459" i="34"/>
  <c r="D459" i="34" s="1"/>
  <c r="C459" i="34" s="1"/>
  <c r="B454" i="34"/>
  <c r="D454" i="34" s="1"/>
  <c r="C454" i="34" s="1"/>
  <c r="B489" i="34"/>
  <c r="D489" i="34" s="1"/>
  <c r="C489" i="34" s="1"/>
  <c r="B477" i="34"/>
  <c r="D477" i="34" s="1"/>
  <c r="C477" i="34" s="1"/>
  <c r="B504" i="34"/>
  <c r="D504" i="34" s="1"/>
  <c r="C504" i="34" s="1"/>
  <c r="B457" i="34"/>
  <c r="D457" i="34" s="1"/>
  <c r="C457" i="34" s="1"/>
  <c r="B485" i="34"/>
  <c r="D485" i="34" s="1"/>
  <c r="C485" i="34" s="1"/>
  <c r="B496" i="34"/>
  <c r="D496" i="34" s="1"/>
  <c r="C496" i="34" s="1"/>
  <c r="B452" i="34"/>
  <c r="D452" i="34" s="1"/>
  <c r="C452" i="34" s="1"/>
  <c r="B501" i="34"/>
  <c r="D501" i="34" s="1"/>
  <c r="C501" i="34" s="1"/>
  <c r="B466" i="34"/>
  <c r="D466" i="34" s="1"/>
  <c r="C466" i="34" s="1"/>
  <c r="B469" i="34"/>
  <c r="D469" i="34" s="1"/>
  <c r="C469" i="34" s="1"/>
  <c r="B474" i="34"/>
  <c r="D474" i="34" s="1"/>
  <c r="C474" i="34" s="1"/>
  <c r="B448" i="34"/>
  <c r="D448" i="34" s="1"/>
  <c r="C448" i="34" s="1"/>
  <c r="B492" i="34"/>
  <c r="D492" i="34" s="1"/>
  <c r="C492" i="34" s="1"/>
  <c r="B483" i="34"/>
  <c r="D483" i="34" s="1"/>
  <c r="C483" i="34" s="1"/>
  <c r="B460" i="34"/>
  <c r="D460" i="34" s="1"/>
  <c r="C460" i="34" s="1"/>
  <c r="B480" i="34"/>
  <c r="D480" i="34" s="1"/>
  <c r="C480" i="34" s="1"/>
  <c r="B490" i="34"/>
  <c r="D490" i="34" s="1"/>
  <c r="C490" i="34" s="1"/>
  <c r="B456" i="34"/>
  <c r="D456" i="34" s="1"/>
  <c r="C456" i="34" s="1"/>
  <c r="B464" i="34"/>
  <c r="D464" i="34" s="1"/>
  <c r="C464" i="34" s="1"/>
  <c r="B498" i="34"/>
  <c r="D498" i="34" s="1"/>
  <c r="C498" i="34" s="1"/>
  <c r="B465" i="34"/>
  <c r="D465" i="34" s="1"/>
  <c r="C465" i="34" s="1"/>
  <c r="B467" i="34"/>
  <c r="D467" i="34" s="1"/>
  <c r="C467" i="34" s="1"/>
  <c r="B478" i="34"/>
  <c r="D478" i="34" s="1"/>
  <c r="C478" i="34" s="1"/>
  <c r="B484" i="34"/>
  <c r="D484" i="34" s="1"/>
  <c r="C484" i="34" s="1"/>
  <c r="B450" i="34"/>
  <c r="D450" i="34" s="1"/>
  <c r="C450" i="34" s="1"/>
  <c r="B455" i="34"/>
  <c r="D455" i="34" s="1"/>
  <c r="C455" i="34" s="1"/>
  <c r="B505" i="34"/>
  <c r="D505" i="34" s="1"/>
  <c r="C505" i="34" s="1"/>
  <c r="B506" i="34"/>
  <c r="D506" i="34" s="1"/>
  <c r="C506" i="34" s="1"/>
  <c r="B481" i="34"/>
  <c r="D481" i="34" s="1"/>
  <c r="C481" i="34" s="1"/>
  <c r="B499" i="34"/>
  <c r="D499" i="34" s="1"/>
  <c r="C499" i="34" s="1"/>
  <c r="B495" i="34"/>
  <c r="D495" i="34" s="1"/>
  <c r="C495" i="34" s="1"/>
  <c r="B468" i="34"/>
  <c r="D468" i="34" s="1"/>
  <c r="C468" i="34" s="1"/>
  <c r="B12" i="34"/>
  <c r="D12" i="34" s="1"/>
  <c r="C12" i="34" s="1"/>
  <c r="B16" i="34"/>
  <c r="D16" i="34" s="1"/>
  <c r="C16" i="34" s="1"/>
  <c r="B11" i="34"/>
  <c r="D11" i="34" s="1"/>
  <c r="C11" i="34" s="1"/>
  <c r="B22" i="34"/>
  <c r="D22" i="34" s="1"/>
  <c r="C22" i="34" s="1"/>
  <c r="B32" i="34"/>
  <c r="D32" i="34" s="1"/>
  <c r="C32" i="34" s="1"/>
  <c r="B10" i="34"/>
  <c r="D10" i="34" s="1"/>
  <c r="C10" i="34" s="1"/>
  <c r="B35" i="34"/>
  <c r="D35" i="34" s="1"/>
  <c r="C35" i="34" s="1"/>
  <c r="B24" i="34"/>
  <c r="D24" i="34" s="1"/>
  <c r="C24" i="34" s="1"/>
  <c r="B26" i="34"/>
  <c r="D26" i="34" s="1"/>
  <c r="C26" i="34" s="1"/>
  <c r="B14" i="34"/>
  <c r="D14" i="34" s="1"/>
  <c r="C14" i="34" s="1"/>
  <c r="B34" i="34"/>
  <c r="D34" i="34" s="1"/>
  <c r="C34" i="34" s="1"/>
  <c r="B6" i="34"/>
  <c r="D6" i="34" s="1"/>
  <c r="C6" i="34" s="1"/>
  <c r="B23" i="34"/>
  <c r="D23" i="34" s="1"/>
  <c r="C23" i="34" s="1"/>
  <c r="B18" i="34"/>
  <c r="D18" i="34" s="1"/>
  <c r="C18" i="34" s="1"/>
  <c r="B15" i="34"/>
  <c r="D15" i="34" s="1"/>
  <c r="C15" i="34" s="1"/>
  <c r="B3" i="34"/>
  <c r="D3" i="34" s="1"/>
  <c r="C3" i="34" s="1"/>
  <c r="B5" i="34"/>
  <c r="D5" i="34" s="1"/>
  <c r="C5" i="34" s="1"/>
  <c r="B17" i="34"/>
  <c r="D17" i="34" s="1"/>
  <c r="C17" i="34" s="1"/>
  <c r="B20" i="34"/>
  <c r="D20" i="34" s="1"/>
  <c r="C20" i="34" s="1"/>
  <c r="B21" i="34"/>
  <c r="D21" i="34" s="1"/>
  <c r="C21" i="34" s="1"/>
  <c r="B9" i="34"/>
  <c r="D9" i="34" s="1"/>
  <c r="C9" i="34" s="1"/>
  <c r="B2" i="34"/>
  <c r="D2" i="34" s="1"/>
  <c r="C2" i="34" s="1"/>
  <c r="B25" i="34"/>
  <c r="D25" i="34" s="1"/>
  <c r="C25" i="34" s="1"/>
  <c r="B29" i="34"/>
  <c r="D29" i="34" s="1"/>
  <c r="C29" i="34" s="1"/>
  <c r="B27" i="34"/>
  <c r="D27" i="34" s="1"/>
  <c r="C27" i="34" s="1"/>
  <c r="B31" i="34"/>
  <c r="D31" i="34" s="1"/>
  <c r="C31" i="34" s="1"/>
  <c r="B13" i="34"/>
  <c r="D13" i="34" s="1"/>
  <c r="C13" i="34" s="1"/>
  <c r="B4" i="34"/>
  <c r="D4" i="34" s="1"/>
  <c r="C4" i="34" s="1"/>
  <c r="B19" i="34"/>
  <c r="D19" i="34" s="1"/>
  <c r="C19" i="34" s="1"/>
  <c r="B7" i="34"/>
  <c r="D7" i="34" s="1"/>
  <c r="C7" i="34" s="1"/>
  <c r="B30" i="34"/>
  <c r="D30" i="34" s="1"/>
  <c r="C30" i="34" s="1"/>
  <c r="B8" i="34"/>
  <c r="D8" i="34" s="1"/>
  <c r="C8" i="34" s="1"/>
  <c r="B33" i="34"/>
  <c r="D33" i="34" s="1"/>
  <c r="C33" i="34" s="1"/>
  <c r="B36" i="34"/>
  <c r="D36" i="34" s="1"/>
  <c r="C36" i="34" s="1"/>
  <c r="B28" i="34"/>
  <c r="D28" i="34" s="1"/>
  <c r="C28" i="34" s="1"/>
  <c r="B166" i="34"/>
  <c r="D166" i="34" s="1"/>
  <c r="C166" i="34" s="1"/>
  <c r="B184" i="34"/>
  <c r="D184" i="34" s="1"/>
  <c r="C184" i="34" s="1"/>
  <c r="B191" i="34"/>
  <c r="D191" i="34" s="1"/>
  <c r="C191" i="34" s="1"/>
  <c r="B183" i="34"/>
  <c r="D183" i="34" s="1"/>
  <c r="C183" i="34" s="1"/>
  <c r="B181" i="34"/>
  <c r="D181" i="34" s="1"/>
  <c r="C181" i="34" s="1"/>
  <c r="B182" i="34"/>
  <c r="D182" i="34" s="1"/>
  <c r="C182" i="34" s="1"/>
  <c r="B167" i="34"/>
  <c r="D167" i="34" s="1"/>
  <c r="C167" i="34" s="1"/>
  <c r="B173" i="34"/>
  <c r="D173" i="34" s="1"/>
  <c r="C173" i="34" s="1"/>
  <c r="B210" i="34"/>
  <c r="D210" i="34" s="1"/>
  <c r="C210" i="34" s="1"/>
  <c r="B200" i="34"/>
  <c r="D200" i="34" s="1"/>
  <c r="C200" i="34" s="1"/>
  <c r="B193" i="34"/>
  <c r="D193" i="34" s="1"/>
  <c r="C193" i="34" s="1"/>
  <c r="B192" i="34"/>
  <c r="D192" i="34" s="1"/>
  <c r="C192" i="34" s="1"/>
  <c r="B176" i="34"/>
  <c r="D176" i="34" s="1"/>
  <c r="C176" i="34" s="1"/>
  <c r="B175" i="34"/>
  <c r="D175" i="34" s="1"/>
  <c r="C175" i="34" s="1"/>
  <c r="B195" i="34"/>
  <c r="D195" i="34" s="1"/>
  <c r="C195" i="34" s="1"/>
  <c r="B190" i="34"/>
  <c r="D190" i="34" s="1"/>
  <c r="C190" i="34" s="1"/>
  <c r="B186" i="34"/>
  <c r="D186" i="34" s="1"/>
  <c r="C186" i="34" s="1"/>
  <c r="B189" i="34"/>
  <c r="D189" i="34" s="1"/>
  <c r="C189" i="34" s="1"/>
  <c r="B177" i="34"/>
  <c r="D177" i="34" s="1"/>
  <c r="C177" i="34" s="1"/>
  <c r="B203" i="34"/>
  <c r="D203" i="34" s="1"/>
  <c r="C203" i="34" s="1"/>
  <c r="B185" i="34"/>
  <c r="D185" i="34" s="1"/>
  <c r="C185" i="34" s="1"/>
  <c r="B212" i="34"/>
  <c r="D212" i="34" s="1"/>
  <c r="C212" i="34" s="1"/>
  <c r="B174" i="34"/>
  <c r="D174" i="34" s="1"/>
  <c r="C174" i="34" s="1"/>
  <c r="B179" i="34"/>
  <c r="D179" i="34" s="1"/>
  <c r="C179" i="34" s="1"/>
  <c r="B170" i="34"/>
  <c r="D170" i="34" s="1"/>
  <c r="C170" i="34" s="1"/>
  <c r="B168" i="34"/>
  <c r="D168" i="34" s="1"/>
  <c r="C168" i="34" s="1"/>
  <c r="B202" i="34"/>
  <c r="D202" i="34" s="1"/>
  <c r="C202" i="34" s="1"/>
  <c r="B172" i="34"/>
  <c r="D172" i="34" s="1"/>
  <c r="C172" i="34" s="1"/>
  <c r="B180" i="34"/>
  <c r="D180" i="34" s="1"/>
  <c r="C180" i="34" s="1"/>
  <c r="B205" i="34"/>
  <c r="D205" i="34" s="1"/>
  <c r="C205" i="34" s="1"/>
  <c r="B201" i="34"/>
  <c r="D201" i="34" s="1"/>
  <c r="C201" i="34" s="1"/>
  <c r="B187" i="34"/>
  <c r="D187" i="34" s="1"/>
  <c r="C187" i="34" s="1"/>
  <c r="B171" i="34"/>
  <c r="D171" i="34" s="1"/>
  <c r="C171" i="34" s="1"/>
  <c r="B188" i="34"/>
  <c r="D188" i="34" s="1"/>
  <c r="C188" i="34" s="1"/>
  <c r="B204" i="34"/>
  <c r="D204" i="34" s="1"/>
  <c r="C204" i="34" s="1"/>
  <c r="B206" i="34"/>
  <c r="D206" i="34" s="1"/>
  <c r="C206" i="34" s="1"/>
  <c r="B169" i="34"/>
  <c r="D169" i="34" s="1"/>
  <c r="C169" i="34" s="1"/>
  <c r="B178" i="34"/>
  <c r="B194" i="34"/>
  <c r="D194" i="34" s="1"/>
  <c r="C194" i="34" s="1"/>
  <c r="B209" i="34"/>
  <c r="D209" i="34" s="1"/>
  <c r="C209" i="34" s="1"/>
  <c r="B207" i="34"/>
  <c r="D207" i="34" s="1"/>
  <c r="C207" i="34" s="1"/>
  <c r="B196" i="34"/>
  <c r="D196" i="34" s="1"/>
  <c r="C196" i="34" s="1"/>
  <c r="B198" i="34"/>
  <c r="D198" i="34" s="1"/>
  <c r="C198" i="34" s="1"/>
  <c r="B199" i="34"/>
  <c r="D199" i="34" s="1"/>
  <c r="C199" i="34" s="1"/>
  <c r="B211" i="34"/>
  <c r="D211" i="34" s="1"/>
  <c r="C211" i="34" s="1"/>
  <c r="B197" i="34"/>
  <c r="D197" i="34" s="1"/>
  <c r="C197" i="34" s="1"/>
  <c r="B208" i="34"/>
  <c r="D208" i="34" s="1"/>
  <c r="C208" i="34" s="1"/>
  <c r="B360" i="34"/>
  <c r="D360" i="34" s="1"/>
  <c r="C360" i="34" s="1"/>
  <c r="B366" i="34"/>
  <c r="D366" i="34" s="1"/>
  <c r="C366" i="34" s="1"/>
  <c r="B354" i="34"/>
  <c r="D354" i="34" s="1"/>
  <c r="C354" i="34" s="1"/>
  <c r="B339" i="34"/>
  <c r="D339" i="34" s="1"/>
  <c r="C339" i="34" s="1"/>
  <c r="B351" i="34"/>
  <c r="D351" i="34" s="1"/>
  <c r="C351" i="34" s="1"/>
  <c r="B330" i="34"/>
  <c r="D330" i="34" s="1"/>
  <c r="C330" i="34" s="1"/>
  <c r="B367" i="34"/>
  <c r="D367" i="34" s="1"/>
  <c r="C367" i="34" s="1"/>
  <c r="B344" i="34"/>
  <c r="D344" i="34" s="1"/>
  <c r="C344" i="34" s="1"/>
  <c r="B365" i="34"/>
  <c r="D365" i="34" s="1"/>
  <c r="C365" i="34" s="1"/>
  <c r="B374" i="34"/>
  <c r="D374" i="34" s="1"/>
  <c r="C374" i="34" s="1"/>
  <c r="B372" i="34"/>
  <c r="D372" i="34" s="1"/>
  <c r="C372" i="34" s="1"/>
  <c r="B329" i="34"/>
  <c r="D329" i="34" s="1"/>
  <c r="C329" i="34" s="1"/>
  <c r="B343" i="34"/>
  <c r="D343" i="34" s="1"/>
  <c r="C343" i="34" s="1"/>
  <c r="B345" i="34"/>
  <c r="D345" i="34" s="1"/>
  <c r="C345" i="34" s="1"/>
  <c r="B333" i="34"/>
  <c r="D333" i="34" s="1"/>
  <c r="C333" i="34" s="1"/>
  <c r="B348" i="34"/>
  <c r="D348" i="34" s="1"/>
  <c r="C348" i="34" s="1"/>
  <c r="B379" i="34"/>
  <c r="D379" i="34" s="1"/>
  <c r="C379" i="34" s="1"/>
  <c r="B337" i="34"/>
  <c r="D337" i="34" s="1"/>
  <c r="C337" i="34" s="1"/>
  <c r="B381" i="34"/>
  <c r="D381" i="34" s="1"/>
  <c r="C381" i="34" s="1"/>
  <c r="B352" i="34"/>
  <c r="D352" i="34" s="1"/>
  <c r="C352" i="34" s="1"/>
  <c r="B335" i="34"/>
  <c r="D335" i="34" s="1"/>
  <c r="C335" i="34" s="1"/>
  <c r="B371" i="34"/>
  <c r="D371" i="34" s="1"/>
  <c r="C371" i="34" s="1"/>
  <c r="B349" i="34"/>
  <c r="D349" i="34" s="1"/>
  <c r="C349" i="34" s="1"/>
  <c r="B336" i="34"/>
  <c r="D336" i="34" s="1"/>
  <c r="C336" i="34" s="1"/>
  <c r="B358" i="34"/>
  <c r="D358" i="34" s="1"/>
  <c r="C358" i="34" s="1"/>
  <c r="B350" i="34"/>
  <c r="D350" i="34" s="1"/>
  <c r="C350" i="34" s="1"/>
  <c r="B355" i="34"/>
  <c r="D355" i="34" s="1"/>
  <c r="C355" i="34" s="1"/>
  <c r="B353" i="34"/>
  <c r="D353" i="34" s="1"/>
  <c r="C353" i="34" s="1"/>
  <c r="B334" i="34"/>
  <c r="D334" i="34" s="1"/>
  <c r="C334" i="34" s="1"/>
  <c r="B341" i="34"/>
  <c r="D341" i="34" s="1"/>
  <c r="C341" i="34" s="1"/>
  <c r="B369" i="34"/>
  <c r="D369" i="34" s="1"/>
  <c r="C369" i="34" s="1"/>
  <c r="B357" i="34"/>
  <c r="D357" i="34" s="1"/>
  <c r="C357" i="34" s="1"/>
  <c r="B338" i="34"/>
  <c r="D338" i="34" s="1"/>
  <c r="C338" i="34" s="1"/>
  <c r="B373" i="34"/>
  <c r="D373" i="34" s="1"/>
  <c r="C373" i="34" s="1"/>
  <c r="B380" i="34"/>
  <c r="D380" i="34" s="1"/>
  <c r="C380" i="34" s="1"/>
  <c r="B328" i="34"/>
  <c r="D328" i="34" s="1"/>
  <c r="C328" i="34" s="1"/>
  <c r="B356" i="34"/>
  <c r="D356" i="34" s="1"/>
  <c r="C356" i="34" s="1"/>
  <c r="B364" i="34"/>
  <c r="D364" i="34" s="1"/>
  <c r="C364" i="34" s="1"/>
  <c r="B342" i="34"/>
  <c r="D342" i="34" s="1"/>
  <c r="C342" i="34" s="1"/>
  <c r="B361" i="34"/>
  <c r="D361" i="34" s="1"/>
  <c r="C361" i="34" s="1"/>
  <c r="B332" i="34"/>
  <c r="D332" i="34" s="1"/>
  <c r="C332" i="34" s="1"/>
  <c r="B346" i="34"/>
  <c r="D346" i="34" s="1"/>
  <c r="C346" i="34" s="1"/>
  <c r="B363" i="34"/>
  <c r="D363" i="34" s="1"/>
  <c r="C363" i="34" s="1"/>
  <c r="B340" i="34"/>
  <c r="D340" i="34" s="1"/>
  <c r="C340" i="34" s="1"/>
  <c r="B376" i="34"/>
  <c r="D376" i="34" s="1"/>
  <c r="C376" i="34" s="1"/>
  <c r="B359" i="34"/>
  <c r="D359" i="34" s="1"/>
  <c r="C359" i="34" s="1"/>
  <c r="B368" i="34"/>
  <c r="D368" i="34" s="1"/>
  <c r="C368" i="34" s="1"/>
  <c r="B375" i="34"/>
  <c r="D375" i="34" s="1"/>
  <c r="C375" i="34" s="1"/>
  <c r="B377" i="34"/>
  <c r="D377" i="34" s="1"/>
  <c r="C377" i="34" s="1"/>
  <c r="B370" i="34"/>
  <c r="D370" i="34" s="1"/>
  <c r="C370" i="34" s="1"/>
  <c r="B362" i="34"/>
  <c r="D362" i="34" s="1"/>
  <c r="C362" i="34" s="1"/>
  <c r="B347" i="34"/>
  <c r="D347" i="34" s="1"/>
  <c r="C347" i="34" s="1"/>
  <c r="B378" i="34"/>
  <c r="D378" i="34" s="1"/>
  <c r="C378" i="34" s="1"/>
  <c r="B331" i="34"/>
  <c r="D331" i="34" s="1"/>
  <c r="C331" i="34" s="1"/>
  <c r="B560" i="34"/>
  <c r="D560" i="34" s="1"/>
  <c r="C560" i="34" s="1"/>
  <c r="B524" i="34"/>
  <c r="D524" i="34" s="1"/>
  <c r="C524" i="34" s="1"/>
  <c r="B511" i="34"/>
  <c r="D511" i="34" s="1"/>
  <c r="C511" i="34" s="1"/>
  <c r="B597" i="34"/>
  <c r="D597" i="34" s="1"/>
  <c r="C597" i="34" s="1"/>
  <c r="B517" i="34"/>
  <c r="D517" i="34" s="1"/>
  <c r="C517" i="34" s="1"/>
  <c r="B554" i="34"/>
  <c r="D554" i="34" s="1"/>
  <c r="C554" i="34" s="1"/>
  <c r="B573" i="34"/>
  <c r="D573" i="34" s="1"/>
  <c r="C573" i="34" s="1"/>
  <c r="B561" i="34"/>
  <c r="D561" i="34" s="1"/>
  <c r="C561" i="34" s="1"/>
  <c r="B598" i="34"/>
  <c r="D598" i="34" s="1"/>
  <c r="C598" i="34" s="1"/>
  <c r="B564" i="34"/>
  <c r="D564" i="34" s="1"/>
  <c r="C564" i="34" s="1"/>
  <c r="B570" i="34"/>
  <c r="D570" i="34" s="1"/>
  <c r="C570" i="34" s="1"/>
  <c r="B571" i="34"/>
  <c r="D571" i="34" s="1"/>
  <c r="C571" i="34" s="1"/>
  <c r="B607" i="34"/>
  <c r="D607" i="34" s="1"/>
  <c r="C607" i="34" s="1"/>
  <c r="B612" i="34"/>
  <c r="D612" i="34" s="1"/>
  <c r="C612" i="34" s="1"/>
  <c r="B600" i="34"/>
  <c r="D600" i="34" s="1"/>
  <c r="C600" i="34" s="1"/>
  <c r="B592" i="34"/>
  <c r="D592" i="34" s="1"/>
  <c r="C592" i="34" s="1"/>
  <c r="B550" i="34"/>
  <c r="D550" i="34" s="1"/>
  <c r="C550" i="34" s="1"/>
  <c r="B576" i="34"/>
  <c r="D576" i="34" s="1"/>
  <c r="C576" i="34" s="1"/>
  <c r="B588" i="34"/>
  <c r="D588" i="34" s="1"/>
  <c r="C588" i="34" s="1"/>
  <c r="B539" i="34"/>
  <c r="B578" i="34"/>
  <c r="D578" i="34" s="1"/>
  <c r="C578" i="34" s="1"/>
  <c r="B569" i="34"/>
  <c r="D569" i="34" s="1"/>
  <c r="C569" i="34" s="1"/>
  <c r="B620" i="34"/>
  <c r="D620" i="34" s="1"/>
  <c r="C620" i="34" s="1"/>
  <c r="B552" i="34"/>
  <c r="D552" i="34" s="1"/>
  <c r="C552" i="34" s="1"/>
  <c r="B584" i="34"/>
  <c r="D584" i="34" s="1"/>
  <c r="C584" i="34" s="1"/>
  <c r="B596" i="34"/>
  <c r="D596" i="34" s="1"/>
  <c r="C596" i="34" s="1"/>
  <c r="B526" i="34"/>
  <c r="D526" i="34" s="1"/>
  <c r="C526" i="34" s="1"/>
  <c r="B530" i="34"/>
  <c r="D530" i="34" s="1"/>
  <c r="C530" i="34" s="1"/>
  <c r="B535" i="34"/>
  <c r="D535" i="34" s="1"/>
  <c r="C535" i="34" s="1"/>
  <c r="B595" i="34"/>
  <c r="D595" i="34" s="1"/>
  <c r="C595" i="34" s="1"/>
  <c r="B614" i="34"/>
  <c r="D614" i="34" s="1"/>
  <c r="C614" i="34" s="1"/>
  <c r="B589" i="34"/>
  <c r="D589" i="34" s="1"/>
  <c r="C589" i="34" s="1"/>
  <c r="B532" i="34"/>
  <c r="D532" i="34" s="1"/>
  <c r="C532" i="34" s="1"/>
  <c r="B591" i="34"/>
  <c r="D591" i="34" s="1"/>
  <c r="C591" i="34" s="1"/>
  <c r="B527" i="34"/>
  <c r="D527" i="34" s="1"/>
  <c r="C527" i="34" s="1"/>
  <c r="B555" i="34"/>
  <c r="D555" i="34" s="1"/>
  <c r="C555" i="34" s="1"/>
  <c r="B551" i="34"/>
  <c r="D551" i="34" s="1"/>
  <c r="C551" i="34" s="1"/>
  <c r="B603" i="34"/>
  <c r="D603" i="34" s="1"/>
  <c r="C603" i="34" s="1"/>
  <c r="B540" i="34"/>
  <c r="D540" i="34" s="1"/>
  <c r="C540" i="34" s="1"/>
  <c r="B547" i="34"/>
  <c r="D547" i="34" s="1"/>
  <c r="C547" i="34" s="1"/>
  <c r="B520" i="34"/>
  <c r="D520" i="34" s="1"/>
  <c r="C520" i="34" s="1"/>
  <c r="B580" i="34"/>
  <c r="D580" i="34" s="1"/>
  <c r="C580" i="34" s="1"/>
  <c r="B542" i="34"/>
  <c r="D542" i="34" s="1"/>
  <c r="C542" i="34" s="1"/>
  <c r="B608" i="34"/>
  <c r="D608" i="34" s="1"/>
  <c r="C608" i="34" s="1"/>
  <c r="B513" i="34"/>
  <c r="D513" i="34" s="1"/>
  <c r="C513" i="34" s="1"/>
  <c r="B617" i="34"/>
  <c r="D617" i="34" s="1"/>
  <c r="C617" i="34" s="1"/>
  <c r="B615" i="34"/>
  <c r="D615" i="34" s="1"/>
  <c r="C615" i="34" s="1"/>
  <c r="B609" i="34"/>
  <c r="D609" i="34" s="1"/>
  <c r="C609" i="34" s="1"/>
  <c r="B531" i="34"/>
  <c r="D531" i="34" s="1"/>
  <c r="C531" i="34" s="1"/>
  <c r="B553" i="34"/>
  <c r="D553" i="34" s="1"/>
  <c r="C553" i="34" s="1"/>
  <c r="B549" i="34"/>
  <c r="D549" i="34" s="1"/>
  <c r="C549" i="34" s="1"/>
  <c r="B602" i="34"/>
  <c r="D602" i="34" s="1"/>
  <c r="C602" i="34" s="1"/>
  <c r="B583" i="34"/>
  <c r="D583" i="34" s="1"/>
  <c r="C583" i="34" s="1"/>
  <c r="B519" i="34"/>
  <c r="D519" i="34" s="1"/>
  <c r="C519" i="34" s="1"/>
  <c r="B534" i="34"/>
  <c r="D534" i="34" s="1"/>
  <c r="C534" i="34" s="1"/>
  <c r="B515" i="34"/>
  <c r="D515" i="34" s="1"/>
  <c r="C515" i="34" s="1"/>
  <c r="B605" i="34"/>
  <c r="D605" i="34" s="1"/>
  <c r="C605" i="34" s="1"/>
  <c r="B516" i="34"/>
  <c r="D516" i="34" s="1"/>
  <c r="C516" i="34" s="1"/>
  <c r="B538" i="34"/>
  <c r="D538" i="34" s="1"/>
  <c r="C538" i="34" s="1"/>
  <c r="B567" i="34"/>
  <c r="D567" i="34" s="1"/>
  <c r="C567" i="34" s="1"/>
  <c r="B510" i="34"/>
  <c r="D510" i="34" s="1"/>
  <c r="C510" i="34" s="1"/>
  <c r="B545" i="34"/>
  <c r="D545" i="34" s="1"/>
  <c r="C545" i="34" s="1"/>
  <c r="B594" i="34"/>
  <c r="D594" i="34" s="1"/>
  <c r="C594" i="34" s="1"/>
  <c r="B619" i="34"/>
  <c r="D619" i="34" s="1"/>
  <c r="C619" i="34" s="1"/>
  <c r="B523" i="34"/>
  <c r="D523" i="34" s="1"/>
  <c r="C523" i="34" s="1"/>
  <c r="B604" i="34"/>
  <c r="D604" i="34" s="1"/>
  <c r="C604" i="34" s="1"/>
  <c r="B548" i="34"/>
  <c r="D548" i="34" s="1"/>
  <c r="C548" i="34" s="1"/>
  <c r="B512" i="34"/>
  <c r="D512" i="34" s="1"/>
  <c r="C512" i="34" s="1"/>
  <c r="B585" i="34"/>
  <c r="D585" i="34" s="1"/>
  <c r="C585" i="34" s="1"/>
  <c r="B621" i="34"/>
  <c r="D621" i="34" s="1"/>
  <c r="C621" i="34" s="1"/>
  <c r="B572" i="34"/>
  <c r="D572" i="34" s="1"/>
  <c r="C572" i="34" s="1"/>
  <c r="B518" i="34"/>
  <c r="D518" i="34" s="1"/>
  <c r="C518" i="34" s="1"/>
  <c r="B610" i="34"/>
  <c r="D610" i="34" s="1"/>
  <c r="C610" i="34" s="1"/>
  <c r="B565" i="34"/>
  <c r="D565" i="34" s="1"/>
  <c r="C565" i="34" s="1"/>
  <c r="B606" i="34"/>
  <c r="D606" i="34" s="1"/>
  <c r="C606" i="34" s="1"/>
  <c r="B544" i="34"/>
  <c r="D544" i="34" s="1"/>
  <c r="C544" i="34" s="1"/>
  <c r="B528" i="34"/>
  <c r="D528" i="34" s="1"/>
  <c r="C528" i="34" s="1"/>
  <c r="B541" i="34"/>
  <c r="D541" i="34" s="1"/>
  <c r="C541" i="34" s="1"/>
  <c r="B559" i="34"/>
  <c r="D559" i="34" s="1"/>
  <c r="C559" i="34" s="1"/>
  <c r="B543" i="34"/>
  <c r="D543" i="34" s="1"/>
  <c r="C543" i="34" s="1"/>
  <c r="B557" i="34"/>
  <c r="D557" i="34" s="1"/>
  <c r="C557" i="34" s="1"/>
  <c r="B536" i="34"/>
  <c r="D536" i="34" s="1"/>
  <c r="C536" i="34" s="1"/>
  <c r="B566" i="34"/>
  <c r="D566" i="34" s="1"/>
  <c r="C566" i="34" s="1"/>
  <c r="B599" i="34"/>
  <c r="D599" i="34" s="1"/>
  <c r="C599" i="34" s="1"/>
  <c r="B590" i="34"/>
  <c r="D590" i="34" s="1"/>
  <c r="C590" i="34" s="1"/>
  <c r="B507" i="34"/>
  <c r="D507" i="34" s="1"/>
  <c r="C507" i="34" s="1"/>
  <c r="B593" i="34"/>
  <c r="D593" i="34" s="1"/>
  <c r="C593" i="34" s="1"/>
  <c r="B618" i="34"/>
  <c r="D618" i="34" s="1"/>
  <c r="C618" i="34" s="1"/>
  <c r="B514" i="34"/>
  <c r="D514" i="34" s="1"/>
  <c r="C514" i="34" s="1"/>
  <c r="B521" i="34"/>
  <c r="D521" i="34" s="1"/>
  <c r="C521" i="34" s="1"/>
  <c r="B537" i="34"/>
  <c r="D537" i="34" s="1"/>
  <c r="C537" i="34" s="1"/>
  <c r="B613" i="34"/>
  <c r="D613" i="34" s="1"/>
  <c r="C613" i="34" s="1"/>
  <c r="B568" i="34"/>
  <c r="D568" i="34" s="1"/>
  <c r="C568" i="34" s="1"/>
  <c r="B522" i="34"/>
  <c r="D522" i="34" s="1"/>
  <c r="C522" i="34" s="1"/>
  <c r="B558" i="34"/>
  <c r="D558" i="34" s="1"/>
  <c r="C558" i="34" s="1"/>
  <c r="B581" i="34"/>
  <c r="D581" i="34" s="1"/>
  <c r="C581" i="34" s="1"/>
  <c r="B587" i="34"/>
  <c r="D587" i="34" s="1"/>
  <c r="C587" i="34" s="1"/>
  <c r="B616" i="34"/>
  <c r="D616" i="34" s="1"/>
  <c r="C616" i="34" s="1"/>
  <c r="B529" i="34"/>
  <c r="D529" i="34" s="1"/>
  <c r="C529" i="34" s="1"/>
  <c r="B575" i="34"/>
  <c r="D575" i="34" s="1"/>
  <c r="C575" i="34" s="1"/>
  <c r="B546" i="34"/>
  <c r="D546" i="34" s="1"/>
  <c r="C546" i="34" s="1"/>
  <c r="B579" i="34"/>
  <c r="D579" i="34" s="1"/>
  <c r="C579" i="34" s="1"/>
  <c r="B562" i="34"/>
  <c r="D562" i="34" s="1"/>
  <c r="C562" i="34" s="1"/>
  <c r="B574" i="34"/>
  <c r="D574" i="34" s="1"/>
  <c r="C574" i="34" s="1"/>
  <c r="B582" i="34"/>
  <c r="D582" i="34" s="1"/>
  <c r="C582" i="34" s="1"/>
  <c r="B525" i="34"/>
  <c r="D525" i="34" s="1"/>
  <c r="C525" i="34" s="1"/>
  <c r="B577" i="34"/>
  <c r="D577" i="34" s="1"/>
  <c r="C577" i="34" s="1"/>
  <c r="B556" i="34"/>
  <c r="D556" i="34" s="1"/>
  <c r="C556" i="34" s="1"/>
  <c r="B509" i="34"/>
  <c r="D509" i="34" s="1"/>
  <c r="C509" i="34" s="1"/>
  <c r="B533" i="34"/>
  <c r="D533" i="34" s="1"/>
  <c r="C533" i="34" s="1"/>
  <c r="B586" i="34"/>
  <c r="D586" i="34" s="1"/>
  <c r="C586" i="34" s="1"/>
  <c r="B563" i="34"/>
  <c r="D563" i="34" s="1"/>
  <c r="C563" i="34" s="1"/>
  <c r="B601" i="34"/>
  <c r="D601" i="34" s="1"/>
  <c r="C601" i="34" s="1"/>
  <c r="B508" i="34"/>
  <c r="D508" i="34" s="1"/>
  <c r="C508" i="34" s="1"/>
  <c r="B611" i="34"/>
  <c r="D611" i="34" s="1"/>
  <c r="C611" i="34" s="1"/>
  <c r="B746" i="34"/>
  <c r="D746" i="34" s="1"/>
  <c r="C746" i="34" s="1"/>
  <c r="B780" i="34"/>
  <c r="D780" i="34" s="1"/>
  <c r="C780" i="34" s="1"/>
  <c r="B712" i="34"/>
  <c r="D712" i="34" s="1"/>
  <c r="C712" i="34" s="1"/>
  <c r="B714" i="34"/>
  <c r="D714" i="34" s="1"/>
  <c r="C714" i="34" s="1"/>
  <c r="B742" i="34"/>
  <c r="D742" i="34" s="1"/>
  <c r="C742" i="34" s="1"/>
  <c r="B770" i="34"/>
  <c r="D770" i="34" s="1"/>
  <c r="C770" i="34" s="1"/>
  <c r="B758" i="34"/>
  <c r="D758" i="34" s="1"/>
  <c r="C758" i="34" s="1"/>
  <c r="B690" i="34"/>
  <c r="D690" i="34" s="1"/>
  <c r="C690" i="34" s="1"/>
  <c r="B713" i="34"/>
  <c r="D713" i="34" s="1"/>
  <c r="C713" i="34" s="1"/>
  <c r="B710" i="34"/>
  <c r="D710" i="34" s="1"/>
  <c r="C710" i="34" s="1"/>
  <c r="B748" i="34"/>
  <c r="D748" i="34" s="1"/>
  <c r="C748" i="34" s="1"/>
  <c r="B778" i="34"/>
  <c r="D778" i="34" s="1"/>
  <c r="C778" i="34" s="1"/>
  <c r="B738" i="34"/>
  <c r="D738" i="34" s="1"/>
  <c r="C738" i="34" s="1"/>
  <c r="B766" i="34"/>
  <c r="D766" i="34" s="1"/>
  <c r="C766" i="34" s="1"/>
  <c r="B709" i="34"/>
  <c r="D709" i="34" s="1"/>
  <c r="C709" i="34" s="1"/>
  <c r="B771" i="34"/>
  <c r="D771" i="34" s="1"/>
  <c r="C771" i="34" s="1"/>
  <c r="B719" i="34"/>
  <c r="D719" i="34" s="1"/>
  <c r="C719" i="34" s="1"/>
  <c r="B729" i="34"/>
  <c r="D729" i="34" s="1"/>
  <c r="C729" i="34" s="1"/>
  <c r="B696" i="34"/>
  <c r="D696" i="34" s="1"/>
  <c r="C696" i="34" s="1"/>
  <c r="B747" i="34"/>
  <c r="D747" i="34" s="1"/>
  <c r="C747" i="34" s="1"/>
  <c r="B704" i="34"/>
  <c r="D704" i="34" s="1"/>
  <c r="C704" i="34" s="1"/>
  <c r="B727" i="34"/>
  <c r="D727" i="34" s="1"/>
  <c r="C727" i="34" s="1"/>
  <c r="B744" i="34"/>
  <c r="D744" i="34" s="1"/>
  <c r="C744" i="34" s="1"/>
  <c r="B768" i="34"/>
  <c r="D768" i="34" s="1"/>
  <c r="C768" i="34" s="1"/>
  <c r="B699" i="34"/>
  <c r="D699" i="34" s="1"/>
  <c r="C699" i="34" s="1"/>
  <c r="B701" i="34"/>
  <c r="D701" i="34" s="1"/>
  <c r="C701" i="34" s="1"/>
  <c r="B759" i="34"/>
  <c r="D759" i="34" s="1"/>
  <c r="C759" i="34" s="1"/>
  <c r="B715" i="34"/>
  <c r="D715" i="34" s="1"/>
  <c r="C715" i="34" s="1"/>
  <c r="B740" i="34"/>
  <c r="D740" i="34" s="1"/>
  <c r="C740" i="34" s="1"/>
  <c r="B734" i="34"/>
  <c r="D734" i="34" s="1"/>
  <c r="C734" i="34" s="1"/>
  <c r="B749" i="34"/>
  <c r="D749" i="34" s="1"/>
  <c r="C749" i="34" s="1"/>
  <c r="B772" i="34"/>
  <c r="D772" i="34" s="1"/>
  <c r="C772" i="34" s="1"/>
  <c r="B750" i="34"/>
  <c r="D750" i="34" s="1"/>
  <c r="C750" i="34" s="1"/>
  <c r="B779" i="34"/>
  <c r="D779" i="34" s="1"/>
  <c r="C779" i="34" s="1"/>
  <c r="B752" i="34"/>
  <c r="D752" i="34" s="1"/>
  <c r="C752" i="34" s="1"/>
  <c r="B694" i="34"/>
  <c r="D694" i="34" s="1"/>
  <c r="C694" i="34" s="1"/>
  <c r="B784" i="34"/>
  <c r="D784" i="34" s="1"/>
  <c r="C784" i="34" s="1"/>
  <c r="B722" i="34"/>
  <c r="D722" i="34" s="1"/>
  <c r="C722" i="34" s="1"/>
  <c r="B753" i="34"/>
  <c r="D753" i="34" s="1"/>
  <c r="C753" i="34" s="1"/>
  <c r="B686" i="34"/>
  <c r="D686" i="34" s="1"/>
  <c r="C686" i="34" s="1"/>
  <c r="B732" i="34"/>
  <c r="D732" i="34" s="1"/>
  <c r="C732" i="34" s="1"/>
  <c r="B787" i="34"/>
  <c r="D787" i="34" s="1"/>
  <c r="C787" i="34" s="1"/>
  <c r="B728" i="34"/>
  <c r="D728" i="34" s="1"/>
  <c r="C728" i="34" s="1"/>
  <c r="B724" i="34"/>
  <c r="D724" i="34" s="1"/>
  <c r="C724" i="34" s="1"/>
  <c r="B695" i="34"/>
  <c r="D695" i="34" s="1"/>
  <c r="C695" i="34" s="1"/>
  <c r="B697" i="34"/>
  <c r="D697" i="34" s="1"/>
  <c r="C697" i="34" s="1"/>
  <c r="B786" i="34"/>
  <c r="D786" i="34" s="1"/>
  <c r="C786" i="34" s="1"/>
  <c r="B725" i="34"/>
  <c r="D725" i="34" s="1"/>
  <c r="C725" i="34" s="1"/>
  <c r="B769" i="34"/>
  <c r="D769" i="34" s="1"/>
  <c r="C769" i="34" s="1"/>
  <c r="B685" i="34"/>
  <c r="D685" i="34" s="1"/>
  <c r="C685" i="34" s="1"/>
  <c r="B775" i="34"/>
  <c r="D775" i="34" s="1"/>
  <c r="C775" i="34" s="1"/>
  <c r="B698" i="34"/>
  <c r="D698" i="34" s="1"/>
  <c r="C698" i="34" s="1"/>
  <c r="B756" i="34"/>
  <c r="D756" i="34" s="1"/>
  <c r="C756" i="34" s="1"/>
  <c r="B782" i="34"/>
  <c r="D782" i="34" s="1"/>
  <c r="C782" i="34" s="1"/>
  <c r="B721" i="34"/>
  <c r="D721" i="34" s="1"/>
  <c r="C721" i="34" s="1"/>
  <c r="B754" i="34"/>
  <c r="D754" i="34" s="1"/>
  <c r="C754" i="34" s="1"/>
  <c r="B691" i="34"/>
  <c r="D691" i="34" s="1"/>
  <c r="C691" i="34" s="1"/>
  <c r="B743" i="34"/>
  <c r="D743" i="34" s="1"/>
  <c r="C743" i="34" s="1"/>
  <c r="B736" i="34"/>
  <c r="D736" i="34" s="1"/>
  <c r="C736" i="34" s="1"/>
  <c r="B708" i="34"/>
  <c r="D708" i="34" s="1"/>
  <c r="C708" i="34" s="1"/>
  <c r="B711" i="34"/>
  <c r="D711" i="34" s="1"/>
  <c r="C711" i="34" s="1"/>
  <c r="B700" i="34"/>
  <c r="D700" i="34" s="1"/>
  <c r="C700" i="34" s="1"/>
  <c r="B692" i="34"/>
  <c r="D692" i="34" s="1"/>
  <c r="C692" i="34" s="1"/>
  <c r="B776" i="34"/>
  <c r="D776" i="34" s="1"/>
  <c r="C776" i="34" s="1"/>
  <c r="B687" i="34"/>
  <c r="D687" i="34" s="1"/>
  <c r="C687" i="34" s="1"/>
  <c r="B730" i="34"/>
  <c r="D730" i="34" s="1"/>
  <c r="C730" i="34" s="1"/>
  <c r="B745" i="34"/>
  <c r="D745" i="34" s="1"/>
  <c r="C745" i="34" s="1"/>
  <c r="B751" i="34"/>
  <c r="D751" i="34" s="1"/>
  <c r="C751" i="34" s="1"/>
  <c r="B702" i="34"/>
  <c r="D702" i="34" s="1"/>
  <c r="C702" i="34" s="1"/>
  <c r="B718" i="34"/>
  <c r="D718" i="34" s="1"/>
  <c r="C718" i="34" s="1"/>
  <c r="B767" i="34"/>
  <c r="D767" i="34" s="1"/>
  <c r="C767" i="34" s="1"/>
  <c r="B760" i="34"/>
  <c r="D760" i="34" s="1"/>
  <c r="C760" i="34" s="1"/>
  <c r="B757" i="34"/>
  <c r="D757" i="34" s="1"/>
  <c r="C757" i="34" s="1"/>
  <c r="B731" i="34"/>
  <c r="D731" i="34" s="1"/>
  <c r="C731" i="34" s="1"/>
  <c r="B717" i="34"/>
  <c r="D717" i="34" s="1"/>
  <c r="C717" i="34" s="1"/>
  <c r="B707" i="34"/>
  <c r="D707" i="34" s="1"/>
  <c r="C707" i="34" s="1"/>
  <c r="B761" i="34"/>
  <c r="D761" i="34" s="1"/>
  <c r="C761" i="34" s="1"/>
  <c r="B703" i="34"/>
  <c r="D703" i="34" s="1"/>
  <c r="C703" i="34" s="1"/>
  <c r="B733" i="34"/>
  <c r="D733" i="34" s="1"/>
  <c r="C733" i="34" s="1"/>
  <c r="B762" i="34"/>
  <c r="D762" i="34" s="1"/>
  <c r="C762" i="34" s="1"/>
  <c r="B693" i="34"/>
  <c r="D693" i="34" s="1"/>
  <c r="C693" i="34" s="1"/>
  <c r="B706" i="34"/>
  <c r="D706" i="34" s="1"/>
  <c r="C706" i="34" s="1"/>
  <c r="B763" i="34"/>
  <c r="D763" i="34" s="1"/>
  <c r="C763" i="34" s="1"/>
  <c r="B785" i="34"/>
  <c r="D785" i="34" s="1"/>
  <c r="C785" i="34" s="1"/>
  <c r="B741" i="34"/>
  <c r="D741" i="34" s="1"/>
  <c r="C741" i="34" s="1"/>
  <c r="B689" i="34"/>
  <c r="D689" i="34" s="1"/>
  <c r="C689" i="34" s="1"/>
  <c r="B716" i="34"/>
  <c r="D716" i="34" s="1"/>
  <c r="C716" i="34" s="1"/>
  <c r="B765" i="34"/>
  <c r="D765" i="34" s="1"/>
  <c r="C765" i="34" s="1"/>
  <c r="B688" i="34"/>
  <c r="D688" i="34" s="1"/>
  <c r="C688" i="34" s="1"/>
  <c r="B723" i="34"/>
  <c r="D723" i="34" s="1"/>
  <c r="C723" i="34" s="1"/>
  <c r="B739" i="34"/>
  <c r="D739" i="34" s="1"/>
  <c r="C739" i="34" s="1"/>
  <c r="B735" i="34"/>
  <c r="D735" i="34" s="1"/>
  <c r="C735" i="34" s="1"/>
  <c r="B720" i="34"/>
  <c r="D720" i="34" s="1"/>
  <c r="C720" i="34" s="1"/>
  <c r="B726" i="34"/>
  <c r="D726" i="34" s="1"/>
  <c r="C726" i="34" s="1"/>
  <c r="B705" i="34"/>
  <c r="D705" i="34" s="1"/>
  <c r="C705" i="34" s="1"/>
  <c r="B774" i="34"/>
  <c r="D774" i="34" s="1"/>
  <c r="C774" i="34" s="1"/>
  <c r="B781" i="34"/>
  <c r="D781" i="34" s="1"/>
  <c r="C781" i="34" s="1"/>
  <c r="B773" i="34"/>
  <c r="D773" i="34" s="1"/>
  <c r="C773" i="34" s="1"/>
  <c r="B777" i="34"/>
  <c r="D777" i="34" s="1"/>
  <c r="C777" i="34" s="1"/>
  <c r="B755" i="34"/>
  <c r="D755" i="34" s="1"/>
  <c r="C755" i="34" s="1"/>
  <c r="B764" i="34"/>
  <c r="D764" i="34" s="1"/>
  <c r="C764" i="34" s="1"/>
  <c r="B783" i="34"/>
  <c r="D783" i="34" s="1"/>
  <c r="C783" i="34" s="1"/>
  <c r="B737" i="34"/>
  <c r="D737" i="34" s="1"/>
  <c r="C737" i="34" s="1"/>
  <c r="B215" i="34"/>
  <c r="D215" i="34" s="1"/>
  <c r="C215" i="34" s="1"/>
  <c r="B232" i="34"/>
  <c r="D232" i="34" s="1"/>
  <c r="C232" i="34" s="1"/>
  <c r="B233" i="34"/>
  <c r="D233" i="34" s="1"/>
  <c r="C233" i="34" s="1"/>
  <c r="B213" i="34"/>
  <c r="D213" i="34" s="1"/>
  <c r="C213" i="34" s="1"/>
  <c r="B246" i="34"/>
  <c r="D246" i="34" s="1"/>
  <c r="C246" i="34" s="1"/>
  <c r="B228" i="34"/>
  <c r="D228" i="34" s="1"/>
  <c r="C228" i="34" s="1"/>
  <c r="B222" i="34"/>
  <c r="D222" i="34" s="1"/>
  <c r="C222" i="34" s="1"/>
  <c r="B219" i="34"/>
  <c r="D219" i="34" s="1"/>
  <c r="C219" i="34" s="1"/>
  <c r="B235" i="34"/>
  <c r="D235" i="34" s="1"/>
  <c r="C235" i="34" s="1"/>
  <c r="B217" i="34"/>
  <c r="D217" i="34" s="1"/>
  <c r="C217" i="34" s="1"/>
  <c r="B234" i="34"/>
  <c r="D234" i="34" s="1"/>
  <c r="C234" i="34" s="1"/>
  <c r="B243" i="34"/>
  <c r="D243" i="34" s="1"/>
  <c r="C243" i="34" s="1"/>
  <c r="B236" i="34"/>
  <c r="D236" i="34" s="1"/>
  <c r="C236" i="34" s="1"/>
  <c r="B247" i="34"/>
  <c r="D247" i="34" s="1"/>
  <c r="C247" i="34" s="1"/>
  <c r="B221" i="34"/>
  <c r="D221" i="34" s="1"/>
  <c r="C221" i="34" s="1"/>
  <c r="B238" i="34"/>
  <c r="D238" i="34" s="1"/>
  <c r="C238" i="34" s="1"/>
  <c r="B244" i="34"/>
  <c r="D244" i="34" s="1"/>
  <c r="C244" i="34" s="1"/>
  <c r="B239" i="34"/>
  <c r="D239" i="34" s="1"/>
  <c r="C239" i="34" s="1"/>
  <c r="B245" i="34"/>
  <c r="D245" i="34" s="1"/>
  <c r="C245" i="34" s="1"/>
  <c r="B237" i="34"/>
  <c r="D237" i="34" s="1"/>
  <c r="C237" i="34" s="1"/>
  <c r="B214" i="34"/>
  <c r="D214" i="34" s="1"/>
  <c r="C214" i="34" s="1"/>
  <c r="B229" i="34"/>
  <c r="D229" i="34" s="1"/>
  <c r="C229" i="34" s="1"/>
  <c r="B231" i="34"/>
  <c r="D231" i="34" s="1"/>
  <c r="C231" i="34" s="1"/>
  <c r="B230" i="34"/>
  <c r="D230" i="34" s="1"/>
  <c r="C230" i="34" s="1"/>
  <c r="B225" i="34"/>
  <c r="D225" i="34" s="1"/>
  <c r="C225" i="34" s="1"/>
  <c r="B240" i="34"/>
  <c r="D240" i="34" s="1"/>
  <c r="C240" i="34" s="1"/>
  <c r="B242" i="34"/>
  <c r="D242" i="34" s="1"/>
  <c r="C242" i="34" s="1"/>
  <c r="B226" i="34"/>
  <c r="D226" i="34" s="1"/>
  <c r="C226" i="34" s="1"/>
  <c r="B224" i="34"/>
  <c r="D224" i="34" s="1"/>
  <c r="C224" i="34" s="1"/>
  <c r="B241" i="34"/>
  <c r="D241" i="34" s="1"/>
  <c r="C241" i="34" s="1"/>
  <c r="B220" i="34"/>
  <c r="D220" i="34" s="1"/>
  <c r="C220" i="34" s="1"/>
  <c r="B218" i="34"/>
  <c r="D218" i="34" s="1"/>
  <c r="C218" i="34" s="1"/>
  <c r="B227" i="34"/>
  <c r="D227" i="34" s="1"/>
  <c r="C227" i="34" s="1"/>
  <c r="B216" i="34"/>
  <c r="D216" i="34" s="1"/>
  <c r="C216" i="34" s="1"/>
  <c r="B223" i="34"/>
  <c r="D223" i="34" s="1"/>
  <c r="C223" i="34" s="1"/>
  <c r="B262" i="34"/>
  <c r="D262" i="34" s="1"/>
  <c r="C262" i="34" s="1"/>
  <c r="B255" i="34"/>
  <c r="D255" i="34" s="1"/>
  <c r="C255" i="34" s="1"/>
  <c r="B274" i="34"/>
  <c r="D274" i="34" s="1"/>
  <c r="C274" i="34" s="1"/>
  <c r="B258" i="34"/>
  <c r="D258" i="34" s="1"/>
  <c r="C258" i="34" s="1"/>
  <c r="B270" i="34"/>
  <c r="D270" i="34" s="1"/>
  <c r="C270" i="34" s="1"/>
  <c r="B260" i="34"/>
  <c r="D260" i="34" s="1"/>
  <c r="C260" i="34" s="1"/>
  <c r="B280" i="34"/>
  <c r="D280" i="34" s="1"/>
  <c r="C280" i="34" s="1"/>
  <c r="B248" i="34"/>
  <c r="D248" i="34" s="1"/>
  <c r="C248" i="34" s="1"/>
  <c r="B250" i="34"/>
  <c r="D250" i="34" s="1"/>
  <c r="C250" i="34" s="1"/>
  <c r="B265" i="34"/>
  <c r="D265" i="34" s="1"/>
  <c r="C265" i="34" s="1"/>
  <c r="B278" i="34"/>
  <c r="D278" i="34" s="1"/>
  <c r="C278" i="34" s="1"/>
  <c r="B284" i="34"/>
  <c r="D284" i="34" s="1"/>
  <c r="C284" i="34" s="1"/>
  <c r="B275" i="34"/>
  <c r="D275" i="34" s="1"/>
  <c r="C275" i="34" s="1"/>
  <c r="B282" i="34"/>
  <c r="D282" i="34" s="1"/>
  <c r="C282" i="34" s="1"/>
  <c r="B286" i="34"/>
  <c r="D286" i="34" s="1"/>
  <c r="C286" i="34" s="1"/>
  <c r="B263" i="34"/>
  <c r="D263" i="34" s="1"/>
  <c r="C263" i="34" s="1"/>
  <c r="B254" i="34"/>
  <c r="D254" i="34" s="1"/>
  <c r="C254" i="34" s="1"/>
  <c r="B283" i="34"/>
  <c r="D283" i="34" s="1"/>
  <c r="C283" i="34" s="1"/>
  <c r="B256" i="34"/>
  <c r="D256" i="34" s="1"/>
  <c r="C256" i="34" s="1"/>
  <c r="B267" i="34"/>
  <c r="D267" i="34" s="1"/>
  <c r="C267" i="34" s="1"/>
  <c r="B272" i="34"/>
  <c r="D272" i="34" s="1"/>
  <c r="C272" i="34" s="1"/>
  <c r="B266" i="34"/>
  <c r="D266" i="34" s="1"/>
  <c r="C266" i="34" s="1"/>
  <c r="B273" i="34"/>
  <c r="D273" i="34" s="1"/>
  <c r="C273" i="34" s="1"/>
  <c r="B252" i="34"/>
  <c r="D252" i="34" s="1"/>
  <c r="C252" i="34" s="1"/>
  <c r="B285" i="34"/>
  <c r="D285" i="34" s="1"/>
  <c r="C285" i="34" s="1"/>
  <c r="B268" i="34"/>
  <c r="D268" i="34" s="1"/>
  <c r="C268" i="34" s="1"/>
  <c r="B257" i="34"/>
  <c r="D257" i="34" s="1"/>
  <c r="C257" i="34" s="1"/>
  <c r="B259" i="34"/>
  <c r="D259" i="34" s="1"/>
  <c r="C259" i="34" s="1"/>
  <c r="B279" i="34"/>
  <c r="D279" i="34" s="1"/>
  <c r="C279" i="34" s="1"/>
  <c r="B251" i="34"/>
  <c r="D251" i="34" s="1"/>
  <c r="C251" i="34" s="1"/>
  <c r="B261" i="34"/>
  <c r="D261" i="34" s="1"/>
  <c r="C261" i="34" s="1"/>
  <c r="B287" i="34"/>
  <c r="D287" i="34" s="1"/>
  <c r="C287" i="34" s="1"/>
  <c r="B281" i="34"/>
  <c r="D281" i="34" s="1"/>
  <c r="C281" i="34" s="1"/>
  <c r="B269" i="34"/>
  <c r="D269" i="34" s="1"/>
  <c r="C269" i="34" s="1"/>
  <c r="B276" i="34"/>
  <c r="D276" i="34" s="1"/>
  <c r="C276" i="34" s="1"/>
  <c r="B264" i="34"/>
  <c r="D264" i="34" s="1"/>
  <c r="C264" i="34" s="1"/>
  <c r="B249" i="34"/>
  <c r="D249" i="34" s="1"/>
  <c r="C249" i="34" s="1"/>
  <c r="B277" i="34"/>
  <c r="D277" i="34" s="1"/>
  <c r="C277" i="34" s="1"/>
  <c r="B253" i="34"/>
  <c r="D253" i="34" s="1"/>
  <c r="C253" i="34" s="1"/>
  <c r="B271" i="34"/>
  <c r="D271" i="34" s="1"/>
  <c r="C271" i="34" s="1"/>
  <c r="B165" i="34"/>
  <c r="D165" i="34" s="1"/>
  <c r="C165" i="34" s="1"/>
  <c r="B142" i="34"/>
  <c r="D142" i="34" s="1"/>
  <c r="C142" i="34" s="1"/>
  <c r="B140" i="34"/>
  <c r="D140" i="34" s="1"/>
  <c r="C140" i="34" s="1"/>
  <c r="B135" i="34"/>
  <c r="D135" i="34" s="1"/>
  <c r="C135" i="34" s="1"/>
  <c r="B160" i="34"/>
  <c r="D160" i="34" s="1"/>
  <c r="C160" i="34" s="1"/>
  <c r="B126" i="34"/>
  <c r="D126" i="34" s="1"/>
  <c r="C126" i="34" s="1"/>
  <c r="B133" i="34"/>
  <c r="D133" i="34" s="1"/>
  <c r="C133" i="34" s="1"/>
  <c r="B129" i="34"/>
  <c r="D129" i="34" s="1"/>
  <c r="C129" i="34" s="1"/>
  <c r="B150" i="34"/>
  <c r="D150" i="34" s="1"/>
  <c r="C150" i="34" s="1"/>
  <c r="B161" i="34"/>
  <c r="D161" i="34" s="1"/>
  <c r="C161" i="34" s="1"/>
  <c r="B131" i="34"/>
  <c r="D131" i="34" s="1"/>
  <c r="C131" i="34" s="1"/>
  <c r="B149" i="34"/>
  <c r="D149" i="34" s="1"/>
  <c r="C149" i="34" s="1"/>
  <c r="B145" i="34"/>
  <c r="D145" i="34" s="1"/>
  <c r="C145" i="34" s="1"/>
  <c r="B158" i="34"/>
  <c r="D158" i="34" s="1"/>
  <c r="C158" i="34" s="1"/>
  <c r="B136" i="34"/>
  <c r="D136" i="34" s="1"/>
  <c r="C136" i="34" s="1"/>
  <c r="B151" i="34"/>
  <c r="D151" i="34" s="1"/>
  <c r="C151" i="34" s="1"/>
  <c r="B123" i="34"/>
  <c r="D123" i="34" s="1"/>
  <c r="C123" i="34" s="1"/>
  <c r="B128" i="34"/>
  <c r="D128" i="34" s="1"/>
  <c r="C128" i="34" s="1"/>
  <c r="B124" i="34"/>
  <c r="D124" i="34" s="1"/>
  <c r="C124" i="34" s="1"/>
  <c r="B144" i="34"/>
  <c r="D144" i="34" s="1"/>
  <c r="C144" i="34" s="1"/>
  <c r="B134" i="34"/>
  <c r="D134" i="34" s="1"/>
  <c r="C134" i="34" s="1"/>
  <c r="B132" i="34"/>
  <c r="D132" i="34" s="1"/>
  <c r="C132" i="34" s="1"/>
  <c r="B146" i="34"/>
  <c r="D146" i="34" s="1"/>
  <c r="C146" i="34" s="1"/>
  <c r="B162" i="34"/>
  <c r="D162" i="34" s="1"/>
  <c r="C162" i="34" s="1"/>
  <c r="B130" i="34"/>
  <c r="D130" i="34" s="1"/>
  <c r="C130" i="34" s="1"/>
  <c r="B153" i="34"/>
  <c r="D153" i="34" s="1"/>
  <c r="C153" i="34" s="1"/>
  <c r="B147" i="34"/>
  <c r="D147" i="34" s="1"/>
  <c r="C147" i="34" s="1"/>
  <c r="B155" i="34"/>
  <c r="D155" i="34" s="1"/>
  <c r="C155" i="34" s="1"/>
  <c r="B164" i="34"/>
  <c r="D164" i="34" s="1"/>
  <c r="C164" i="34" s="1"/>
  <c r="B157" i="34"/>
  <c r="D157" i="34" s="1"/>
  <c r="C157" i="34" s="1"/>
  <c r="B159" i="34"/>
  <c r="D159" i="34" s="1"/>
  <c r="C159" i="34" s="1"/>
  <c r="B141" i="34"/>
  <c r="D141" i="34" s="1"/>
  <c r="C141" i="34" s="1"/>
  <c r="B163" i="34"/>
  <c r="D163" i="34" s="1"/>
  <c r="C163" i="34" s="1"/>
  <c r="B154" i="34"/>
  <c r="D154" i="34" s="1"/>
  <c r="C154" i="34" s="1"/>
  <c r="B137" i="34"/>
  <c r="D137" i="34" s="1"/>
  <c r="C137" i="34" s="1"/>
  <c r="B139" i="34"/>
  <c r="D139" i="34" s="1"/>
  <c r="C139" i="34" s="1"/>
  <c r="B127" i="34"/>
  <c r="D127" i="34" s="1"/>
  <c r="C127" i="34" s="1"/>
  <c r="B152" i="34"/>
  <c r="D152" i="34" s="1"/>
  <c r="C152" i="34" s="1"/>
  <c r="B143" i="34"/>
  <c r="D143" i="34" s="1"/>
  <c r="C143" i="34" s="1"/>
  <c r="B122" i="34"/>
  <c r="D122" i="34" s="1"/>
  <c r="C122" i="34" s="1"/>
  <c r="B156" i="34"/>
  <c r="D156" i="34" s="1"/>
  <c r="C156" i="34" s="1"/>
  <c r="B148" i="34"/>
  <c r="D148" i="34" s="1"/>
  <c r="C148" i="34" s="1"/>
  <c r="B138" i="34"/>
  <c r="D138" i="34" s="1"/>
  <c r="C138" i="34" s="1"/>
  <c r="B125" i="34"/>
  <c r="D125" i="34" s="1"/>
  <c r="C125" i="34" s="1"/>
  <c r="B436" i="34"/>
  <c r="D436" i="34" s="1"/>
  <c r="C436" i="34" s="1"/>
  <c r="B432" i="34"/>
  <c r="D432" i="34" s="1"/>
  <c r="C432" i="34" s="1"/>
  <c r="B443" i="34"/>
  <c r="D443" i="34" s="1"/>
  <c r="C443" i="34" s="1"/>
  <c r="B435" i="34"/>
  <c r="D435" i="34" s="1"/>
  <c r="C435" i="34" s="1"/>
  <c r="B431" i="34"/>
  <c r="D431" i="34" s="1"/>
  <c r="C431" i="34" s="1"/>
  <c r="B434" i="34"/>
  <c r="D434" i="34" s="1"/>
  <c r="C434" i="34" s="1"/>
  <c r="B440" i="34"/>
  <c r="D440" i="34" s="1"/>
  <c r="C440" i="34" s="1"/>
  <c r="B433" i="34"/>
  <c r="D433" i="34" s="1"/>
  <c r="C433" i="34" s="1"/>
  <c r="B441" i="34"/>
  <c r="D441" i="34" s="1"/>
  <c r="C441" i="34" s="1"/>
  <c r="B438" i="34"/>
  <c r="D438" i="34" s="1"/>
  <c r="C438" i="34" s="1"/>
  <c r="B446" i="34"/>
  <c r="D446" i="34" s="1"/>
  <c r="C446" i="34" s="1"/>
  <c r="B444" i="34"/>
  <c r="D444" i="34" s="1"/>
  <c r="C444" i="34" s="1"/>
  <c r="B447" i="34"/>
  <c r="D447" i="34" s="1"/>
  <c r="C447" i="34" s="1"/>
  <c r="B445" i="34"/>
  <c r="D445" i="34" s="1"/>
  <c r="C445" i="34" s="1"/>
  <c r="B442" i="34"/>
  <c r="D442" i="34" s="1"/>
  <c r="C442" i="34" s="1"/>
  <c r="B437" i="34"/>
  <c r="D437" i="34" s="1"/>
  <c r="C437" i="34" s="1"/>
  <c r="B439" i="34"/>
  <c r="D439" i="34" s="1"/>
  <c r="C439" i="34" s="1"/>
  <c r="B674" i="34"/>
  <c r="D674" i="34" s="1"/>
  <c r="C674" i="34" s="1"/>
  <c r="B659" i="34"/>
  <c r="D659" i="34" s="1"/>
  <c r="C659" i="34" s="1"/>
  <c r="B666" i="34"/>
  <c r="D666" i="34" s="1"/>
  <c r="C666" i="34" s="1"/>
  <c r="B680" i="34"/>
  <c r="D680" i="34" s="1"/>
  <c r="C680" i="34" s="1"/>
  <c r="B670" i="34"/>
  <c r="D670" i="34" s="1"/>
  <c r="C670" i="34" s="1"/>
  <c r="B657" i="34"/>
  <c r="D657" i="34" s="1"/>
  <c r="C657" i="34" s="1"/>
  <c r="B660" i="34"/>
  <c r="D660" i="34" s="1"/>
  <c r="C660" i="34" s="1"/>
  <c r="B684" i="34"/>
  <c r="D684" i="34" s="1"/>
  <c r="C684" i="34" s="1"/>
  <c r="B675" i="34"/>
  <c r="D675" i="34" s="1"/>
  <c r="C675" i="34" s="1"/>
  <c r="B673" i="34"/>
  <c r="D673" i="34" s="1"/>
  <c r="C673" i="34" s="1"/>
  <c r="B671" i="34"/>
  <c r="D671" i="34" s="1"/>
  <c r="C671" i="34" s="1"/>
  <c r="B665" i="34"/>
  <c r="D665" i="34" s="1"/>
  <c r="C665" i="34" s="1"/>
  <c r="B663" i="34"/>
  <c r="D663" i="34" s="1"/>
  <c r="C663" i="34" s="1"/>
  <c r="B669" i="34"/>
  <c r="D669" i="34" s="1"/>
  <c r="C669" i="34" s="1"/>
  <c r="B667" i="34"/>
  <c r="D667" i="34" s="1"/>
  <c r="C667" i="34" s="1"/>
  <c r="B681" i="34"/>
  <c r="D681" i="34" s="1"/>
  <c r="C681" i="34" s="1"/>
  <c r="B679" i="34"/>
  <c r="D679" i="34" s="1"/>
  <c r="C679" i="34" s="1"/>
  <c r="B668" i="34"/>
  <c r="D668" i="34" s="1"/>
  <c r="C668" i="34" s="1"/>
  <c r="B658" i="34"/>
  <c r="B662" i="34"/>
  <c r="D662" i="34" s="1"/>
  <c r="C662" i="34" s="1"/>
  <c r="B683" i="34"/>
  <c r="D683" i="34" s="1"/>
  <c r="C683" i="34" s="1"/>
  <c r="B655" i="34"/>
  <c r="D655" i="34" s="1"/>
  <c r="C655" i="34" s="1"/>
  <c r="B682" i="34"/>
  <c r="D682" i="34" s="1"/>
  <c r="C682" i="34" s="1"/>
  <c r="B678" i="34"/>
  <c r="D678" i="34" s="1"/>
  <c r="C678" i="34" s="1"/>
  <c r="B656" i="34"/>
  <c r="D656" i="34" s="1"/>
  <c r="C656" i="34" s="1"/>
  <c r="B677" i="34"/>
  <c r="D677" i="34" s="1"/>
  <c r="C677" i="34" s="1"/>
  <c r="B661" i="34"/>
  <c r="D661" i="34" s="1"/>
  <c r="C661" i="34" s="1"/>
  <c r="B654" i="34"/>
  <c r="D654" i="34" s="1"/>
  <c r="C654" i="34" s="1"/>
  <c r="B676" i="34"/>
  <c r="D676" i="34" s="1"/>
  <c r="C676" i="34" s="1"/>
  <c r="B672" i="34"/>
  <c r="D672" i="34" s="1"/>
  <c r="C672" i="34" s="1"/>
  <c r="B664" i="34"/>
  <c r="D664" i="34" s="1"/>
  <c r="C664" i="34" s="1"/>
  <c r="B72" i="34"/>
  <c r="D72" i="34" s="1"/>
  <c r="C72" i="34" s="1"/>
  <c r="B74" i="34"/>
  <c r="D74" i="34" s="1"/>
  <c r="C74" i="34" s="1"/>
  <c r="B54" i="34"/>
  <c r="D54" i="34" s="1"/>
  <c r="C54" i="34" s="1"/>
  <c r="B37" i="34"/>
  <c r="D37" i="34" s="1"/>
  <c r="C37" i="34" s="1"/>
  <c r="B65" i="34"/>
  <c r="D65" i="34" s="1"/>
  <c r="C65" i="34" s="1"/>
  <c r="B44" i="34"/>
  <c r="D44" i="34" s="1"/>
  <c r="C44" i="34" s="1"/>
  <c r="B62" i="34"/>
  <c r="D62" i="34" s="1"/>
  <c r="C62" i="34" s="1"/>
  <c r="B45" i="34"/>
  <c r="D45" i="34" s="1"/>
  <c r="C45" i="34" s="1"/>
  <c r="B83" i="34"/>
  <c r="D83" i="34" s="1"/>
  <c r="C83" i="34" s="1"/>
  <c r="B63" i="34"/>
  <c r="D63" i="34" s="1"/>
  <c r="C63" i="34" s="1"/>
  <c r="B55" i="34"/>
  <c r="D55" i="34" s="1"/>
  <c r="C55" i="34" s="1"/>
  <c r="B50" i="34"/>
  <c r="D50" i="34" s="1"/>
  <c r="C50" i="34" s="1"/>
  <c r="B52" i="34"/>
  <c r="D52" i="34" s="1"/>
  <c r="C52" i="34" s="1"/>
  <c r="B70" i="34"/>
  <c r="D70" i="34" s="1"/>
  <c r="C70" i="34" s="1"/>
  <c r="B48" i="34"/>
  <c r="D48" i="34" s="1"/>
  <c r="C48" i="34" s="1"/>
  <c r="B61" i="34"/>
  <c r="D61" i="34" s="1"/>
  <c r="C61" i="34" s="1"/>
  <c r="B47" i="34"/>
  <c r="D47" i="34" s="1"/>
  <c r="C47" i="34" s="1"/>
  <c r="B57" i="34"/>
  <c r="D57" i="34" s="1"/>
  <c r="C57" i="34" s="1"/>
  <c r="B76" i="34"/>
  <c r="D76" i="34" s="1"/>
  <c r="C76" i="34" s="1"/>
  <c r="B82" i="34"/>
  <c r="D82" i="34" s="1"/>
  <c r="C82" i="34" s="1"/>
  <c r="B69" i="34"/>
  <c r="D69" i="34" s="1"/>
  <c r="C69" i="34" s="1"/>
  <c r="B51" i="34"/>
  <c r="D51" i="34" s="1"/>
  <c r="C51" i="34" s="1"/>
  <c r="B49" i="34"/>
  <c r="D49" i="34" s="1"/>
  <c r="C49" i="34" s="1"/>
  <c r="B41" i="34"/>
  <c r="D41" i="34" s="1"/>
  <c r="C41" i="34" s="1"/>
  <c r="B79" i="34"/>
  <c r="D79" i="34" s="1"/>
  <c r="C79" i="34" s="1"/>
  <c r="B75" i="34"/>
  <c r="D75" i="34" s="1"/>
  <c r="C75" i="34" s="1"/>
  <c r="B46" i="34"/>
  <c r="D46" i="34" s="1"/>
  <c r="C46" i="34" s="1"/>
  <c r="B42" i="34"/>
  <c r="D42" i="34" s="1"/>
  <c r="C42" i="34" s="1"/>
  <c r="B73" i="34"/>
  <c r="D73" i="34" s="1"/>
  <c r="C73" i="34" s="1"/>
  <c r="B77" i="34"/>
  <c r="D77" i="34" s="1"/>
  <c r="C77" i="34" s="1"/>
  <c r="B60" i="34"/>
  <c r="D60" i="34" s="1"/>
  <c r="C60" i="34" s="1"/>
  <c r="B71" i="34"/>
  <c r="D71" i="34" s="1"/>
  <c r="C71" i="34" s="1"/>
  <c r="B43" i="34"/>
  <c r="D43" i="34" s="1"/>
  <c r="C43" i="34" s="1"/>
  <c r="B81" i="34"/>
  <c r="D81" i="34" s="1"/>
  <c r="C81" i="34" s="1"/>
  <c r="B40" i="34"/>
  <c r="D40" i="34" s="1"/>
  <c r="C40" i="34" s="1"/>
  <c r="B64" i="34"/>
  <c r="D64" i="34" s="1"/>
  <c r="C64" i="34" s="1"/>
  <c r="B53" i="34"/>
  <c r="D53" i="34" s="1"/>
  <c r="C53" i="34" s="1"/>
  <c r="B67" i="34"/>
  <c r="D67" i="34" s="1"/>
  <c r="C67" i="34" s="1"/>
  <c r="B80" i="34"/>
  <c r="D80" i="34" s="1"/>
  <c r="C80" i="34" s="1"/>
  <c r="B39" i="34"/>
  <c r="D39" i="34" s="1"/>
  <c r="C39" i="34" s="1"/>
  <c r="B78" i="34"/>
  <c r="D78" i="34" s="1"/>
  <c r="C78" i="34" s="1"/>
  <c r="B58" i="34"/>
  <c r="D58" i="34" s="1"/>
  <c r="C58" i="34" s="1"/>
  <c r="B38" i="34"/>
  <c r="D38" i="34" s="1"/>
  <c r="C38" i="34" s="1"/>
  <c r="B66" i="34"/>
  <c r="D66" i="34" s="1"/>
  <c r="C66" i="34" s="1"/>
  <c r="B68" i="34"/>
  <c r="D68" i="34" s="1"/>
  <c r="C68" i="34" s="1"/>
  <c r="B59" i="34"/>
  <c r="D59" i="34" s="1"/>
  <c r="C59" i="34" s="1"/>
  <c r="B56" i="34"/>
  <c r="D56" i="34" s="1"/>
  <c r="C56" i="34" s="1"/>
  <c r="B421" i="34"/>
  <c r="D421" i="34" s="1"/>
  <c r="C421" i="34" s="1"/>
  <c r="B406" i="34"/>
  <c r="D406" i="34" s="1"/>
  <c r="C406" i="34" s="1"/>
  <c r="B413" i="34"/>
  <c r="D413" i="34" s="1"/>
  <c r="C413" i="34" s="1"/>
  <c r="B419" i="34"/>
  <c r="D419" i="34" s="1"/>
  <c r="C419" i="34" s="1"/>
  <c r="B430" i="34"/>
  <c r="D430" i="34" s="1"/>
  <c r="C430" i="34" s="1"/>
  <c r="B397" i="34"/>
  <c r="D397" i="34" s="1"/>
  <c r="C397" i="34" s="1"/>
  <c r="B412" i="34"/>
  <c r="D412" i="34" s="1"/>
  <c r="C412" i="34" s="1"/>
  <c r="B429" i="34"/>
  <c r="D429" i="34" s="1"/>
  <c r="C429" i="34" s="1"/>
  <c r="B399" i="34"/>
  <c r="D399" i="34" s="1"/>
  <c r="C399" i="34" s="1"/>
  <c r="B403" i="34"/>
  <c r="D403" i="34" s="1"/>
  <c r="C403" i="34" s="1"/>
  <c r="B409" i="34"/>
  <c r="D409" i="34" s="1"/>
  <c r="C409" i="34" s="1"/>
  <c r="B428" i="34"/>
  <c r="D428" i="34" s="1"/>
  <c r="C428" i="34" s="1"/>
  <c r="B390" i="34"/>
  <c r="D390" i="34" s="1"/>
  <c r="C390" i="34" s="1"/>
  <c r="B426" i="34"/>
  <c r="D426" i="34" s="1"/>
  <c r="C426" i="34" s="1"/>
  <c r="B427" i="34"/>
  <c r="D427" i="34" s="1"/>
  <c r="C427" i="34" s="1"/>
  <c r="B396" i="34"/>
  <c r="D396" i="34" s="1"/>
  <c r="C396" i="34" s="1"/>
  <c r="B420" i="34"/>
  <c r="D420" i="34" s="1"/>
  <c r="C420" i="34" s="1"/>
  <c r="B415" i="34"/>
  <c r="D415" i="34" s="1"/>
  <c r="C415" i="34" s="1"/>
  <c r="B402" i="34"/>
  <c r="D402" i="34" s="1"/>
  <c r="C402" i="34" s="1"/>
  <c r="B405" i="34"/>
  <c r="D405" i="34" s="1"/>
  <c r="C405" i="34" s="1"/>
  <c r="B423" i="34"/>
  <c r="D423" i="34" s="1"/>
  <c r="C423" i="34" s="1"/>
  <c r="B411" i="34"/>
  <c r="D411" i="34" s="1"/>
  <c r="C411" i="34" s="1"/>
  <c r="B408" i="34"/>
  <c r="D408" i="34" s="1"/>
  <c r="C408" i="34" s="1"/>
  <c r="B391" i="34"/>
  <c r="D391" i="34" s="1"/>
  <c r="C391" i="34" s="1"/>
  <c r="B400" i="34"/>
  <c r="D400" i="34" s="1"/>
  <c r="C400" i="34" s="1"/>
  <c r="B394" i="34"/>
  <c r="D394" i="34" s="1"/>
  <c r="C394" i="34" s="1"/>
  <c r="B410" i="34"/>
  <c r="D410" i="34" s="1"/>
  <c r="C410" i="34" s="1"/>
  <c r="B416" i="34"/>
  <c r="D416" i="34" s="1"/>
  <c r="C416" i="34" s="1"/>
  <c r="B392" i="34"/>
  <c r="D392" i="34" s="1"/>
  <c r="C392" i="34" s="1"/>
  <c r="B422" i="34"/>
  <c r="D422" i="34" s="1"/>
  <c r="C422" i="34" s="1"/>
  <c r="B393" i="34"/>
  <c r="D393" i="34" s="1"/>
  <c r="C393" i="34" s="1"/>
  <c r="B398" i="34"/>
  <c r="D398" i="34" s="1"/>
  <c r="C398" i="34" s="1"/>
  <c r="B414" i="34"/>
  <c r="D414" i="34" s="1"/>
  <c r="C414" i="34" s="1"/>
  <c r="B388" i="34"/>
  <c r="D388" i="34" s="1"/>
  <c r="C388" i="34" s="1"/>
  <c r="B385" i="34"/>
  <c r="D385" i="34" s="1"/>
  <c r="C385" i="34" s="1"/>
  <c r="B425" i="34"/>
  <c r="D425" i="34" s="1"/>
  <c r="C425" i="34" s="1"/>
  <c r="B404" i="34"/>
  <c r="D404" i="34" s="1"/>
  <c r="C404" i="34" s="1"/>
  <c r="B387" i="34"/>
  <c r="D387" i="34" s="1"/>
  <c r="C387" i="34" s="1"/>
  <c r="B386" i="34"/>
  <c r="D386" i="34" s="1"/>
  <c r="C386" i="34" s="1"/>
  <c r="B389" i="34"/>
  <c r="D389" i="34" s="1"/>
  <c r="C389" i="34" s="1"/>
  <c r="B384" i="34"/>
  <c r="D384" i="34" s="1"/>
  <c r="C384" i="34" s="1"/>
  <c r="B401" i="34"/>
  <c r="D401" i="34" s="1"/>
  <c r="C401" i="34" s="1"/>
  <c r="B407" i="34"/>
  <c r="D407" i="34" s="1"/>
  <c r="C407" i="34" s="1"/>
  <c r="B418" i="34"/>
  <c r="D418" i="34" s="1"/>
  <c r="C418" i="34" s="1"/>
  <c r="B424" i="34"/>
  <c r="D424" i="34" s="1"/>
  <c r="C424" i="34" s="1"/>
  <c r="B395" i="34"/>
  <c r="D395" i="34" s="1"/>
  <c r="C395" i="34" s="1"/>
  <c r="B383" i="34"/>
  <c r="D383" i="34" s="1"/>
  <c r="C383" i="34" s="1"/>
  <c r="B417" i="34"/>
  <c r="D417" i="34" s="1"/>
  <c r="C417" i="34" s="1"/>
  <c r="B382" i="34"/>
  <c r="D382" i="34" s="1"/>
  <c r="C382" i="34" s="1"/>
  <c r="B112" i="34"/>
  <c r="D112" i="34" s="1"/>
  <c r="C112" i="34" s="1"/>
  <c r="B100" i="34"/>
  <c r="D100" i="34" s="1"/>
  <c r="C100" i="34" s="1"/>
  <c r="B110" i="34"/>
  <c r="D110" i="34" s="1"/>
  <c r="C110" i="34" s="1"/>
  <c r="B85" i="34"/>
  <c r="D85" i="34" s="1"/>
  <c r="C85" i="34" s="1"/>
  <c r="B88" i="34"/>
  <c r="D88" i="34" s="1"/>
  <c r="C88" i="34" s="1"/>
  <c r="B92" i="34"/>
  <c r="D92" i="34" s="1"/>
  <c r="C92" i="34" s="1"/>
  <c r="B91" i="34"/>
  <c r="D91" i="34" s="1"/>
  <c r="C91" i="34" s="1"/>
  <c r="B108" i="34"/>
  <c r="D108" i="34" s="1"/>
  <c r="C108" i="34" s="1"/>
  <c r="B84" i="34"/>
  <c r="D84" i="34" s="1"/>
  <c r="C84" i="34" s="1"/>
  <c r="B105" i="34"/>
  <c r="D105" i="34" s="1"/>
  <c r="C105" i="34" s="1"/>
  <c r="B87" i="34"/>
  <c r="D87" i="34" s="1"/>
  <c r="C87" i="34" s="1"/>
  <c r="B117" i="34"/>
  <c r="D117" i="34" s="1"/>
  <c r="C117" i="34" s="1"/>
  <c r="B94" i="34"/>
  <c r="D94" i="34" s="1"/>
  <c r="C94" i="34" s="1"/>
  <c r="B95" i="34"/>
  <c r="D95" i="34" s="1"/>
  <c r="C95" i="34" s="1"/>
  <c r="B96" i="34"/>
  <c r="D96" i="34" s="1"/>
  <c r="C96" i="34" s="1"/>
  <c r="B115" i="34"/>
  <c r="D115" i="34" s="1"/>
  <c r="C115" i="34" s="1"/>
  <c r="B109" i="34"/>
  <c r="D109" i="34" s="1"/>
  <c r="C109" i="34" s="1"/>
  <c r="B104" i="34"/>
  <c r="D104" i="34" s="1"/>
  <c r="C104" i="34" s="1"/>
  <c r="B97" i="34"/>
  <c r="D97" i="34" s="1"/>
  <c r="C97" i="34" s="1"/>
  <c r="B106" i="34"/>
  <c r="D106" i="34" s="1"/>
  <c r="C106" i="34" s="1"/>
  <c r="B113" i="34"/>
  <c r="D113" i="34" s="1"/>
  <c r="C113" i="34" s="1"/>
  <c r="B99" i="34"/>
  <c r="D99" i="34" s="1"/>
  <c r="C99" i="34" s="1"/>
  <c r="B90" i="34"/>
  <c r="D90" i="34" s="1"/>
  <c r="C90" i="34" s="1"/>
  <c r="B101" i="34"/>
  <c r="D101" i="34" s="1"/>
  <c r="C101" i="34" s="1"/>
  <c r="B103" i="34"/>
  <c r="D103" i="34" s="1"/>
  <c r="C103" i="34" s="1"/>
  <c r="B120" i="34"/>
  <c r="D120" i="34" s="1"/>
  <c r="C120" i="34" s="1"/>
  <c r="B93" i="34"/>
  <c r="D93" i="34" s="1"/>
  <c r="C93" i="34" s="1"/>
  <c r="B98" i="34"/>
  <c r="D98" i="34" s="1"/>
  <c r="C98" i="34" s="1"/>
  <c r="B114" i="34"/>
  <c r="D114" i="34" s="1"/>
  <c r="C114" i="34" s="1"/>
  <c r="B107" i="34"/>
  <c r="D107" i="34" s="1"/>
  <c r="C107" i="34" s="1"/>
  <c r="B111" i="34"/>
  <c r="D111" i="34" s="1"/>
  <c r="C111" i="34" s="1"/>
  <c r="B118" i="34"/>
  <c r="D118" i="34" s="1"/>
  <c r="C118" i="34" s="1"/>
  <c r="B102" i="34"/>
  <c r="D102" i="34" s="1"/>
  <c r="C102" i="34" s="1"/>
  <c r="B119" i="34"/>
  <c r="D119" i="34" s="1"/>
  <c r="C119" i="34" s="1"/>
  <c r="B86" i="34"/>
  <c r="D86" i="34" s="1"/>
  <c r="C86" i="34" s="1"/>
  <c r="B116" i="34"/>
  <c r="D116" i="34" s="1"/>
  <c r="C116" i="34" s="1"/>
  <c r="B121" i="34"/>
  <c r="D121" i="34" s="1"/>
  <c r="C121" i="34" s="1"/>
  <c r="B89" i="34"/>
  <c r="D89" i="34" s="1"/>
  <c r="C89" i="34" s="1"/>
  <c r="B653" i="34"/>
  <c r="D653" i="34" s="1"/>
  <c r="C653" i="34" s="1"/>
  <c r="B624" i="34"/>
  <c r="D624" i="34" s="1"/>
  <c r="C624" i="34" s="1"/>
  <c r="B651" i="34"/>
  <c r="D651" i="34" s="1"/>
  <c r="C651" i="34" s="1"/>
  <c r="B629" i="34"/>
  <c r="D629" i="34" s="1"/>
  <c r="C629" i="34" s="1"/>
  <c r="B633" i="34"/>
  <c r="D633" i="34" s="1"/>
  <c r="C633" i="34" s="1"/>
  <c r="B644" i="34"/>
  <c r="D644" i="34" s="1"/>
  <c r="C644" i="34" s="1"/>
  <c r="B648" i="34"/>
  <c r="D648" i="34" s="1"/>
  <c r="C648" i="34" s="1"/>
  <c r="B640" i="34"/>
  <c r="D640" i="34" s="1"/>
  <c r="C640" i="34" s="1"/>
  <c r="B652" i="34"/>
  <c r="D652" i="34" s="1"/>
  <c r="C652" i="34" s="1"/>
  <c r="B631" i="34"/>
  <c r="D631" i="34" s="1"/>
  <c r="C631" i="34" s="1"/>
  <c r="B642" i="34"/>
  <c r="D642" i="34" s="1"/>
  <c r="C642" i="34" s="1"/>
  <c r="B635" i="34"/>
  <c r="D635" i="34" s="1"/>
  <c r="C635" i="34" s="1"/>
  <c r="B641" i="34"/>
  <c r="D641" i="34" s="1"/>
  <c r="C641" i="34" s="1"/>
  <c r="B647" i="34"/>
  <c r="D647" i="34" s="1"/>
  <c r="C647" i="34" s="1"/>
  <c r="B637" i="34"/>
  <c r="D637" i="34" s="1"/>
  <c r="C637" i="34" s="1"/>
  <c r="B632" i="34"/>
  <c r="D632" i="34" s="1"/>
  <c r="C632" i="34" s="1"/>
  <c r="B630" i="34"/>
  <c r="D630" i="34" s="1"/>
  <c r="C630" i="34" s="1"/>
  <c r="B626" i="34"/>
  <c r="D626" i="34" s="1"/>
  <c r="C626" i="34" s="1"/>
  <c r="B649" i="34"/>
  <c r="D649" i="34" s="1"/>
  <c r="C649" i="34" s="1"/>
  <c r="B636" i="34"/>
  <c r="D636" i="34" s="1"/>
  <c r="C636" i="34" s="1"/>
  <c r="B645" i="34"/>
  <c r="D645" i="34" s="1"/>
  <c r="C645" i="34" s="1"/>
  <c r="B643" i="34"/>
  <c r="D643" i="34" s="1"/>
  <c r="C643" i="34" s="1"/>
  <c r="B646" i="34"/>
  <c r="D646" i="34" s="1"/>
  <c r="C646" i="34" s="1"/>
  <c r="B627" i="34"/>
  <c r="D627" i="34" s="1"/>
  <c r="C627" i="34" s="1"/>
  <c r="B639" i="34"/>
  <c r="D639" i="34" s="1"/>
  <c r="C639" i="34" s="1"/>
  <c r="B638" i="34"/>
  <c r="D638" i="34" s="1"/>
  <c r="C638" i="34" s="1"/>
  <c r="B650" i="34"/>
  <c r="D650" i="34" s="1"/>
  <c r="C650" i="34" s="1"/>
  <c r="B622" i="34"/>
  <c r="D622" i="34" s="1"/>
  <c r="C622" i="34" s="1"/>
  <c r="B623" i="34"/>
  <c r="D623" i="34" s="1"/>
  <c r="C623" i="34" s="1"/>
  <c r="B628" i="34"/>
  <c r="D628" i="34" s="1"/>
  <c r="C628" i="34" s="1"/>
  <c r="B625" i="34"/>
  <c r="D625" i="34" s="1"/>
  <c r="C625" i="34" s="1"/>
  <c r="B634" i="34"/>
  <c r="D634" i="34" s="1"/>
  <c r="C634" i="34" s="1"/>
  <c r="B290" i="34"/>
  <c r="D290" i="34" s="1"/>
  <c r="C290" i="34" s="1"/>
  <c r="B299" i="34"/>
  <c r="D299" i="34" s="1"/>
  <c r="C299" i="34" s="1"/>
  <c r="B305" i="34"/>
  <c r="D305" i="34" s="1"/>
  <c r="C305" i="34" s="1"/>
  <c r="B324" i="34"/>
  <c r="D324" i="34" s="1"/>
  <c r="C324" i="34" s="1"/>
  <c r="B288" i="34"/>
  <c r="D288" i="34" s="1"/>
  <c r="C288" i="34" s="1"/>
  <c r="B308" i="34"/>
  <c r="D308" i="34" s="1"/>
  <c r="C308" i="34" s="1"/>
  <c r="B319" i="34"/>
  <c r="D319" i="34" s="1"/>
  <c r="C319" i="34" s="1"/>
  <c r="B307" i="34"/>
  <c r="D307" i="34" s="1"/>
  <c r="C307" i="34" s="1"/>
  <c r="B303" i="34"/>
  <c r="D303" i="34" s="1"/>
  <c r="C303" i="34" s="1"/>
  <c r="B320" i="34"/>
  <c r="D320" i="34" s="1"/>
  <c r="C320" i="34" s="1"/>
  <c r="B298" i="34"/>
  <c r="D298" i="34" s="1"/>
  <c r="C298" i="34" s="1"/>
  <c r="B309" i="34"/>
  <c r="D309" i="34" s="1"/>
  <c r="C309" i="34" s="1"/>
  <c r="B296" i="34"/>
  <c r="D296" i="34" s="1"/>
  <c r="C296" i="34" s="1"/>
  <c r="B291" i="34"/>
  <c r="D291" i="34" s="1"/>
  <c r="C291" i="34" s="1"/>
  <c r="B292" i="34"/>
  <c r="D292" i="34" s="1"/>
  <c r="C292" i="34" s="1"/>
  <c r="B316" i="34"/>
  <c r="D316" i="34" s="1"/>
  <c r="C316" i="34" s="1"/>
  <c r="B294" i="34"/>
  <c r="D294" i="34" s="1"/>
  <c r="C294" i="34" s="1"/>
  <c r="B323" i="34"/>
  <c r="D323" i="34" s="1"/>
  <c r="C323" i="34" s="1"/>
  <c r="B314" i="34"/>
  <c r="D314" i="34" s="1"/>
  <c r="C314" i="34" s="1"/>
  <c r="B321" i="34"/>
  <c r="D321" i="34" s="1"/>
  <c r="C321" i="34" s="1"/>
  <c r="B311" i="34"/>
  <c r="D311" i="34" s="1"/>
  <c r="C311" i="34" s="1"/>
  <c r="B301" i="34"/>
  <c r="D301" i="34" s="1"/>
  <c r="C301" i="34" s="1"/>
  <c r="B313" i="34"/>
  <c r="D313" i="34" s="1"/>
  <c r="C313" i="34" s="1"/>
  <c r="B304" i="34"/>
  <c r="D304" i="34" s="1"/>
  <c r="C304" i="34" s="1"/>
  <c r="B325" i="34"/>
  <c r="D325" i="34" s="1"/>
  <c r="C325" i="34" s="1"/>
  <c r="B318" i="34"/>
  <c r="D318" i="34" s="1"/>
  <c r="C318" i="34" s="1"/>
  <c r="B295" i="34"/>
  <c r="D295" i="34" s="1"/>
  <c r="C295" i="34" s="1"/>
  <c r="B297" i="34"/>
  <c r="D297" i="34" s="1"/>
  <c r="C297" i="34" s="1"/>
  <c r="B310" i="34"/>
  <c r="D310" i="34" s="1"/>
  <c r="C310" i="34" s="1"/>
  <c r="B312" i="34"/>
  <c r="D312" i="34" s="1"/>
  <c r="C312" i="34" s="1"/>
  <c r="B322" i="34"/>
  <c r="D322" i="34" s="1"/>
  <c r="C322" i="34" s="1"/>
  <c r="B306" i="34"/>
  <c r="D306" i="34" s="1"/>
  <c r="C306" i="34" s="1"/>
  <c r="B293" i="34"/>
  <c r="D293" i="34" s="1"/>
  <c r="C293" i="34" s="1"/>
  <c r="B317" i="34"/>
  <c r="D317" i="34" s="1"/>
  <c r="C317" i="34" s="1"/>
  <c r="B326" i="34"/>
  <c r="D326" i="34" s="1"/>
  <c r="C326" i="34" s="1"/>
  <c r="B315" i="34"/>
  <c r="D315" i="34" s="1"/>
  <c r="C315" i="34" s="1"/>
  <c r="B327" i="34"/>
  <c r="D327" i="34" s="1"/>
  <c r="C327" i="34" s="1"/>
  <c r="B289" i="34"/>
  <c r="D289" i="34" s="1"/>
  <c r="C289" i="34" s="1"/>
  <c r="B302" i="34"/>
  <c r="D302" i="34" s="1"/>
  <c r="C302" i="34" s="1"/>
  <c r="B300" i="34"/>
  <c r="D300" i="34" s="1"/>
  <c r="C300" i="34" s="1"/>
  <c r="D658" i="34" l="1"/>
  <c r="C658" i="34" s="1"/>
  <c r="D539" i="34"/>
  <c r="C539" i="34" s="1"/>
  <c r="D178" i="34"/>
  <c r="C178" i="34" s="1"/>
  <c r="B617" i="33" l="1"/>
  <c r="D617" i="33" s="1"/>
  <c r="C617" i="33" s="1"/>
  <c r="B594" i="33"/>
  <c r="D594" i="33" s="1"/>
  <c r="C594" i="33" s="1"/>
  <c r="B608" i="33"/>
  <c r="D608" i="33" s="1"/>
  <c r="C608" i="33" s="1"/>
  <c r="B606" i="33"/>
  <c r="D606" i="33" s="1"/>
  <c r="C606" i="33" s="1"/>
  <c r="B599" i="33"/>
  <c r="D599" i="33" s="1"/>
  <c r="C599" i="33" s="1"/>
  <c r="B601" i="33"/>
  <c r="D601" i="33" s="1"/>
  <c r="C601" i="33" s="1"/>
  <c r="B611" i="33"/>
  <c r="D611" i="33" s="1"/>
  <c r="C611" i="33" s="1"/>
  <c r="B605" i="33"/>
  <c r="D605" i="33" s="1"/>
  <c r="C605" i="33" s="1"/>
  <c r="B619" i="33"/>
  <c r="D619" i="33" s="1"/>
  <c r="C619" i="33" s="1"/>
  <c r="B598" i="33"/>
  <c r="D598" i="33" s="1"/>
  <c r="C598" i="33" s="1"/>
  <c r="B618" i="33"/>
  <c r="D618" i="33" s="1"/>
  <c r="C618" i="33" s="1"/>
  <c r="B590" i="33"/>
  <c r="D590" i="33" s="1"/>
  <c r="C590" i="33" s="1"/>
  <c r="B600" i="33"/>
  <c r="D600" i="33" s="1"/>
  <c r="C600" i="33" s="1"/>
  <c r="B592" i="33"/>
  <c r="D592" i="33" s="1"/>
  <c r="C592" i="33" s="1"/>
  <c r="B593" i="33"/>
  <c r="D593" i="33" s="1"/>
  <c r="C593" i="33" s="1"/>
  <c r="B589" i="33"/>
  <c r="D589" i="33" s="1"/>
  <c r="C589" i="33" s="1"/>
  <c r="B615" i="33"/>
  <c r="D615" i="33" s="1"/>
  <c r="C615" i="33" s="1"/>
  <c r="B607" i="33"/>
  <c r="D607" i="33" s="1"/>
  <c r="C607" i="33" s="1"/>
  <c r="B597" i="33"/>
  <c r="D597" i="33" s="1"/>
  <c r="C597" i="33" s="1"/>
  <c r="B604" i="33"/>
  <c r="D604" i="33" s="1"/>
  <c r="C604" i="33" s="1"/>
  <c r="B591" i="33"/>
  <c r="D591" i="33" s="1"/>
  <c r="C591" i="33" s="1"/>
  <c r="B616" i="33"/>
  <c r="D616" i="33" s="1"/>
  <c r="C616" i="33" s="1"/>
  <c r="B614" i="33"/>
  <c r="D614" i="33" s="1"/>
  <c r="C614" i="33" s="1"/>
  <c r="B613" i="33"/>
  <c r="D613" i="33" s="1"/>
  <c r="C613" i="33" s="1"/>
  <c r="B609" i="33"/>
  <c r="D609" i="33" s="1"/>
  <c r="C609" i="33" s="1"/>
  <c r="B610" i="33"/>
  <c r="D610" i="33" s="1"/>
  <c r="C610" i="33" s="1"/>
  <c r="B595" i="33"/>
  <c r="D595" i="33" s="1"/>
  <c r="C595" i="33" s="1"/>
  <c r="B603" i="33"/>
  <c r="D603" i="33" s="1"/>
  <c r="C603" i="33" s="1"/>
  <c r="B612" i="33"/>
  <c r="D612" i="33" s="1"/>
  <c r="C612" i="33" s="1"/>
  <c r="B596" i="33"/>
  <c r="D596" i="33" s="1"/>
  <c r="C596" i="33" s="1"/>
  <c r="B602" i="33"/>
  <c r="D602" i="33" s="1"/>
  <c r="C602" i="33" s="1"/>
  <c r="B573" i="33"/>
  <c r="D573" i="33" s="1"/>
  <c r="C573" i="33" s="1"/>
  <c r="B556" i="33"/>
  <c r="D556" i="33" s="1"/>
  <c r="C556" i="33" s="1"/>
  <c r="B585" i="33"/>
  <c r="D585" i="33" s="1"/>
  <c r="C585" i="33" s="1"/>
  <c r="B580" i="33"/>
  <c r="D580" i="33" s="1"/>
  <c r="C580" i="33" s="1"/>
  <c r="B587" i="33"/>
  <c r="D587" i="33" s="1"/>
  <c r="C587" i="33" s="1"/>
  <c r="B582" i="33"/>
  <c r="D582" i="33" s="1"/>
  <c r="C582" i="33" s="1"/>
  <c r="B558" i="33"/>
  <c r="D558" i="33" s="1"/>
  <c r="C558" i="33" s="1"/>
  <c r="B557" i="33"/>
  <c r="D557" i="33" s="1"/>
  <c r="C557" i="33" s="1"/>
  <c r="B581" i="33"/>
  <c r="D581" i="33" s="1"/>
  <c r="C581" i="33" s="1"/>
  <c r="B575" i="33"/>
  <c r="D575" i="33" s="1"/>
  <c r="C575" i="33" s="1"/>
  <c r="B574" i="33"/>
  <c r="D574" i="33" s="1"/>
  <c r="C574" i="33" s="1"/>
  <c r="B584" i="33"/>
  <c r="D584" i="33" s="1"/>
  <c r="C584" i="33" s="1"/>
  <c r="B568" i="33"/>
  <c r="D568" i="33" s="1"/>
  <c r="C568" i="33" s="1"/>
  <c r="B576" i="33"/>
  <c r="D576" i="33" s="1"/>
  <c r="C576" i="33" s="1"/>
  <c r="B561" i="33"/>
  <c r="D561" i="33" s="1"/>
  <c r="C561" i="33" s="1"/>
  <c r="B572" i="33"/>
  <c r="D572" i="33" s="1"/>
  <c r="C572" i="33" s="1"/>
  <c r="B566" i="33"/>
  <c r="D566" i="33" s="1"/>
  <c r="C566" i="33" s="1"/>
  <c r="B588" i="33"/>
  <c r="D588" i="33" s="1"/>
  <c r="C588" i="33" s="1"/>
  <c r="B562" i="33"/>
  <c r="D562" i="33" s="1"/>
  <c r="C562" i="33" s="1"/>
  <c r="B563" i="33"/>
  <c r="D563" i="33" s="1"/>
  <c r="C563" i="33" s="1"/>
  <c r="B583" i="33"/>
  <c r="D583" i="33" s="1"/>
  <c r="C583" i="33" s="1"/>
  <c r="B578" i="33"/>
  <c r="D578" i="33" s="1"/>
  <c r="C578" i="33" s="1"/>
  <c r="B565" i="33"/>
  <c r="D565" i="33" s="1"/>
  <c r="C565" i="33" s="1"/>
  <c r="B567" i="33"/>
  <c r="D567" i="33" s="1"/>
  <c r="C567" i="33" s="1"/>
  <c r="B579" i="33"/>
  <c r="D579" i="33" s="1"/>
  <c r="C579" i="33" s="1"/>
  <c r="B570" i="33"/>
  <c r="D570" i="33" s="1"/>
  <c r="C570" i="33" s="1"/>
  <c r="B559" i="33"/>
  <c r="D559" i="33" s="1"/>
  <c r="C559" i="33" s="1"/>
  <c r="B577" i="33"/>
  <c r="D577" i="33" s="1"/>
  <c r="C577" i="33" s="1"/>
  <c r="B586" i="33"/>
  <c r="D586" i="33" s="1"/>
  <c r="C586" i="33" s="1"/>
  <c r="B560" i="33"/>
  <c r="D560" i="33" s="1"/>
  <c r="C560" i="33" s="1"/>
  <c r="B569" i="33"/>
  <c r="D569" i="33" s="1"/>
  <c r="C569" i="33" s="1"/>
  <c r="B571" i="33"/>
  <c r="D571" i="33" s="1"/>
  <c r="C571" i="33" s="1"/>
  <c r="B564" i="33"/>
  <c r="D564" i="33" s="1"/>
  <c r="C564" i="33" s="1"/>
  <c r="B287" i="33" l="1"/>
  <c r="D287" i="33" s="1"/>
  <c r="C287" i="33" s="1"/>
  <c r="B248" i="33"/>
  <c r="D248" i="33" s="1"/>
  <c r="C248" i="33" s="1"/>
  <c r="B265" i="33"/>
  <c r="D265" i="33" s="1"/>
  <c r="C265" i="33" s="1"/>
  <c r="B277" i="33"/>
  <c r="D277" i="33" s="1"/>
  <c r="C277" i="33" s="1"/>
  <c r="B250" i="33"/>
  <c r="D250" i="33" s="1"/>
  <c r="C250" i="33" s="1"/>
  <c r="B257" i="33"/>
  <c r="D257" i="33" s="1"/>
  <c r="C257" i="33" s="1"/>
  <c r="B255" i="33"/>
  <c r="D255" i="33" s="1"/>
  <c r="C255" i="33" s="1"/>
  <c r="B252" i="33"/>
  <c r="D252" i="33" s="1"/>
  <c r="C252" i="33" s="1"/>
  <c r="B260" i="33"/>
  <c r="D260" i="33" s="1"/>
  <c r="C260" i="33" s="1"/>
  <c r="B271" i="33"/>
  <c r="D271" i="33" s="1"/>
  <c r="C271" i="33" s="1"/>
  <c r="B286" i="33"/>
  <c r="D286" i="33" s="1"/>
  <c r="C286" i="33" s="1"/>
  <c r="B272" i="33"/>
  <c r="D272" i="33" s="1"/>
  <c r="C272" i="33" s="1"/>
  <c r="B274" i="33"/>
  <c r="D274" i="33" s="1"/>
  <c r="C274" i="33" s="1"/>
  <c r="B278" i="33"/>
  <c r="D278" i="33" s="1"/>
  <c r="C278" i="33" s="1"/>
  <c r="B281" i="33"/>
  <c r="D281" i="33" s="1"/>
  <c r="C281" i="33" s="1"/>
  <c r="B283" i="33"/>
  <c r="D283" i="33" s="1"/>
  <c r="C283" i="33" s="1"/>
  <c r="B261" i="33"/>
  <c r="D261" i="33" s="1"/>
  <c r="C261" i="33" s="1"/>
  <c r="B284" i="33"/>
  <c r="D284" i="33" s="1"/>
  <c r="C284" i="33" s="1"/>
  <c r="B249" i="33"/>
  <c r="D249" i="33" s="1"/>
  <c r="C249" i="33" s="1"/>
  <c r="B269" i="33"/>
  <c r="D269" i="33" s="1"/>
  <c r="C269" i="33" s="1"/>
  <c r="B275" i="33"/>
  <c r="D275" i="33" s="1"/>
  <c r="C275" i="33" s="1"/>
  <c r="B266" i="33"/>
  <c r="D266" i="33" s="1"/>
  <c r="C266" i="33" s="1"/>
  <c r="B268" i="33"/>
  <c r="D268" i="33" s="1"/>
  <c r="C268" i="33" s="1"/>
  <c r="B256" i="33"/>
  <c r="D256" i="33" s="1"/>
  <c r="C256" i="33" s="1"/>
  <c r="B279" i="33"/>
  <c r="D279" i="33" s="1"/>
  <c r="C279" i="33" s="1"/>
  <c r="B259" i="33"/>
  <c r="D259" i="33" s="1"/>
  <c r="C259" i="33" s="1"/>
  <c r="B253" i="33"/>
  <c r="D253" i="33" s="1"/>
  <c r="C253" i="33" s="1"/>
  <c r="B282" i="33"/>
  <c r="D282" i="33" s="1"/>
  <c r="C282" i="33" s="1"/>
  <c r="B263" i="33"/>
  <c r="D263" i="33" s="1"/>
  <c r="C263" i="33" s="1"/>
  <c r="B254" i="33"/>
  <c r="D254" i="33" s="1"/>
  <c r="C254" i="33" s="1"/>
  <c r="B264" i="33"/>
  <c r="D264" i="33" s="1"/>
  <c r="C264" i="33" s="1"/>
  <c r="B262" i="33"/>
  <c r="D262" i="33" s="1"/>
  <c r="C262" i="33" s="1"/>
  <c r="B267" i="33"/>
  <c r="D267" i="33" s="1"/>
  <c r="C267" i="33" s="1"/>
  <c r="B276" i="33"/>
  <c r="D276" i="33" s="1"/>
  <c r="C276" i="33" s="1"/>
  <c r="B270" i="33"/>
  <c r="D270" i="33" s="1"/>
  <c r="C270" i="33" s="1"/>
  <c r="B258" i="33"/>
  <c r="D258" i="33" s="1"/>
  <c r="C258" i="33" s="1"/>
  <c r="B285" i="33"/>
  <c r="D285" i="33" s="1"/>
  <c r="C285" i="33" s="1"/>
  <c r="B273" i="33"/>
  <c r="D273" i="33" s="1"/>
  <c r="C273" i="33" s="1"/>
  <c r="B251" i="33"/>
  <c r="D251" i="33" s="1"/>
  <c r="C251" i="33" s="1"/>
  <c r="B280" i="33"/>
  <c r="D280" i="33" s="1"/>
  <c r="C280" i="33" s="1"/>
  <c r="B311" i="33"/>
  <c r="D311" i="33" s="1"/>
  <c r="C311" i="33" s="1"/>
  <c r="B312" i="33"/>
  <c r="D312" i="33" s="1"/>
  <c r="C312" i="33" s="1"/>
  <c r="B300" i="33"/>
  <c r="D300" i="33" s="1"/>
  <c r="C300" i="33" s="1"/>
  <c r="B309" i="33"/>
  <c r="D309" i="33" s="1"/>
  <c r="C309" i="33" s="1"/>
  <c r="B307" i="33"/>
  <c r="D307" i="33" s="1"/>
  <c r="C307" i="33" s="1"/>
  <c r="B293" i="33"/>
  <c r="D293" i="33" s="1"/>
  <c r="C293" i="33" s="1"/>
  <c r="B290" i="33"/>
  <c r="D290" i="33" s="1"/>
  <c r="C290" i="33" s="1"/>
  <c r="B316" i="33"/>
  <c r="D316" i="33" s="1"/>
  <c r="C316" i="33" s="1"/>
  <c r="B306" i="33"/>
  <c r="D306" i="33" s="1"/>
  <c r="C306" i="33" s="1"/>
  <c r="B303" i="33"/>
  <c r="D303" i="33" s="1"/>
  <c r="C303" i="33" s="1"/>
  <c r="B317" i="33"/>
  <c r="D317" i="33" s="1"/>
  <c r="C317" i="33" s="1"/>
  <c r="B315" i="33"/>
  <c r="D315" i="33" s="1"/>
  <c r="C315" i="33" s="1"/>
  <c r="B292" i="33"/>
  <c r="D292" i="33" s="1"/>
  <c r="C292" i="33" s="1"/>
  <c r="B296" i="33"/>
  <c r="D296" i="33" s="1"/>
  <c r="C296" i="33" s="1"/>
  <c r="B314" i="33"/>
  <c r="D314" i="33" s="1"/>
  <c r="C314" i="33" s="1"/>
  <c r="B325" i="33"/>
  <c r="D325" i="33" s="1"/>
  <c r="C325" i="33" s="1"/>
  <c r="B324" i="33"/>
  <c r="D324" i="33" s="1"/>
  <c r="C324" i="33" s="1"/>
  <c r="B323" i="33"/>
  <c r="D323" i="33" s="1"/>
  <c r="C323" i="33" s="1"/>
  <c r="B318" i="33"/>
  <c r="D318" i="33" s="1"/>
  <c r="C318" i="33" s="1"/>
  <c r="B298" i="33"/>
  <c r="D298" i="33" s="1"/>
  <c r="C298" i="33" s="1"/>
  <c r="B305" i="33"/>
  <c r="D305" i="33" s="1"/>
  <c r="C305" i="33" s="1"/>
  <c r="B321" i="33"/>
  <c r="D321" i="33" s="1"/>
  <c r="C321" i="33" s="1"/>
  <c r="B302" i="33"/>
  <c r="D302" i="33" s="1"/>
  <c r="C302" i="33" s="1"/>
  <c r="B297" i="33"/>
  <c r="D297" i="33" s="1"/>
  <c r="C297" i="33" s="1"/>
  <c r="B322" i="33"/>
  <c r="D322" i="33" s="1"/>
  <c r="C322" i="33" s="1"/>
  <c r="B313" i="33"/>
  <c r="D313" i="33" s="1"/>
  <c r="C313" i="33" s="1"/>
  <c r="B291" i="33"/>
  <c r="D291" i="33" s="1"/>
  <c r="C291" i="33" s="1"/>
  <c r="B308" i="33"/>
  <c r="D308" i="33" s="1"/>
  <c r="C308" i="33" s="1"/>
  <c r="B294" i="33"/>
  <c r="D294" i="33" s="1"/>
  <c r="C294" i="33" s="1"/>
  <c r="B295" i="33"/>
  <c r="D295" i="33" s="1"/>
  <c r="C295" i="33" s="1"/>
  <c r="B304" i="33"/>
  <c r="D304" i="33" s="1"/>
  <c r="C304" i="33" s="1"/>
  <c r="B299" i="33"/>
  <c r="D299" i="33" s="1"/>
  <c r="C299" i="33" s="1"/>
  <c r="B319" i="33"/>
  <c r="D319" i="33" s="1"/>
  <c r="C319" i="33" s="1"/>
  <c r="B289" i="33"/>
  <c r="D289" i="33" s="1"/>
  <c r="C289" i="33" s="1"/>
  <c r="B327" i="33"/>
  <c r="D327" i="33" s="1"/>
  <c r="C327" i="33" s="1"/>
  <c r="B310" i="33"/>
  <c r="D310" i="33" s="1"/>
  <c r="C310" i="33" s="1"/>
  <c r="B288" i="33"/>
  <c r="D288" i="33" s="1"/>
  <c r="C288" i="33" s="1"/>
  <c r="B326" i="33"/>
  <c r="D326" i="33" s="1"/>
  <c r="C326" i="33" s="1"/>
  <c r="B301" i="33"/>
  <c r="D301" i="33" s="1"/>
  <c r="C301" i="33" s="1"/>
  <c r="B320" i="33"/>
  <c r="D320" i="33" s="1"/>
  <c r="C320" i="33" s="1"/>
  <c r="B21" i="33"/>
  <c r="D21" i="33" s="1"/>
  <c r="C21" i="33" s="1"/>
  <c r="B9" i="33"/>
  <c r="D9" i="33" s="1"/>
  <c r="C9" i="33" s="1"/>
  <c r="B18" i="33"/>
  <c r="D18" i="33" s="1"/>
  <c r="C18" i="33" s="1"/>
  <c r="B4" i="33"/>
  <c r="D4" i="33" s="1"/>
  <c r="C4" i="33" s="1"/>
  <c r="B13" i="33"/>
  <c r="D13" i="33" s="1"/>
  <c r="C13" i="33" s="1"/>
  <c r="B2" i="33"/>
  <c r="D2" i="33" s="1"/>
  <c r="C2" i="33" s="1"/>
  <c r="B15" i="33"/>
  <c r="D15" i="33" s="1"/>
  <c r="C15" i="33" s="1"/>
  <c r="B28" i="33"/>
  <c r="D28" i="33" s="1"/>
  <c r="C28" i="33" s="1"/>
  <c r="B27" i="33"/>
  <c r="D27" i="33" s="1"/>
  <c r="C27" i="33" s="1"/>
  <c r="B11" i="33"/>
  <c r="D11" i="33" s="1"/>
  <c r="C11" i="33" s="1"/>
  <c r="B14" i="33"/>
  <c r="D14" i="33" s="1"/>
  <c r="C14" i="33" s="1"/>
  <c r="B19" i="33"/>
  <c r="D19" i="33" s="1"/>
  <c r="C19" i="33" s="1"/>
  <c r="B7" i="33"/>
  <c r="D7" i="33" s="1"/>
  <c r="C7" i="33" s="1"/>
  <c r="B33" i="33"/>
  <c r="D33" i="33" s="1"/>
  <c r="C33" i="33" s="1"/>
  <c r="B17" i="33"/>
  <c r="D17" i="33" s="1"/>
  <c r="C17" i="33" s="1"/>
  <c r="B5" i="33"/>
  <c r="D5" i="33" s="1"/>
  <c r="C5" i="33" s="1"/>
  <c r="B34" i="33"/>
  <c r="D34" i="33" s="1"/>
  <c r="C34" i="33" s="1"/>
  <c r="B30" i="33"/>
  <c r="D30" i="33" s="1"/>
  <c r="C30" i="33" s="1"/>
  <c r="B20" i="33"/>
  <c r="D20" i="33" s="1"/>
  <c r="C20" i="33" s="1"/>
  <c r="B29" i="33"/>
  <c r="D29" i="33" s="1"/>
  <c r="C29" i="33" s="1"/>
  <c r="B36" i="33"/>
  <c r="D36" i="33" s="1"/>
  <c r="C36" i="33" s="1"/>
  <c r="B10" i="33"/>
  <c r="D10" i="33" s="1"/>
  <c r="C10" i="33" s="1"/>
  <c r="B12" i="33"/>
  <c r="D12" i="33" s="1"/>
  <c r="C12" i="33" s="1"/>
  <c r="B3" i="33"/>
  <c r="D3" i="33" s="1"/>
  <c r="C3" i="33" s="1"/>
  <c r="B22" i="33"/>
  <c r="D22" i="33" s="1"/>
  <c r="C22" i="33" s="1"/>
  <c r="B6" i="33"/>
  <c r="D6" i="33" s="1"/>
  <c r="C6" i="33" s="1"/>
  <c r="B24" i="33"/>
  <c r="D24" i="33" s="1"/>
  <c r="C24" i="33" s="1"/>
  <c r="B35" i="33"/>
  <c r="D35" i="33" s="1"/>
  <c r="C35" i="33" s="1"/>
  <c r="B31" i="33"/>
  <c r="D31" i="33" s="1"/>
  <c r="C31" i="33" s="1"/>
  <c r="B16" i="33"/>
  <c r="D16" i="33" s="1"/>
  <c r="C16" i="33" s="1"/>
  <c r="B26" i="33"/>
  <c r="D26" i="33" s="1"/>
  <c r="C26" i="33" s="1"/>
  <c r="B8" i="33"/>
  <c r="D8" i="33" s="1"/>
  <c r="C8" i="33" s="1"/>
  <c r="B25" i="33"/>
  <c r="D25" i="33" s="1"/>
  <c r="C25" i="33" s="1"/>
  <c r="B32" i="33"/>
  <c r="D32" i="33" s="1"/>
  <c r="C32" i="33" s="1"/>
  <c r="B23" i="33"/>
  <c r="D23" i="33" s="1"/>
  <c r="C23" i="33" s="1"/>
  <c r="B194" i="33"/>
  <c r="D194" i="33" s="1"/>
  <c r="C194" i="33" s="1"/>
  <c r="B189" i="33"/>
  <c r="D189" i="33" s="1"/>
  <c r="C189" i="33" s="1"/>
  <c r="B180" i="33"/>
  <c r="D180" i="33" s="1"/>
  <c r="C180" i="33" s="1"/>
  <c r="B208" i="33"/>
  <c r="D208" i="33" s="1"/>
  <c r="C208" i="33" s="1"/>
  <c r="B185" i="33"/>
  <c r="D185" i="33" s="1"/>
  <c r="C185" i="33" s="1"/>
  <c r="B167" i="33"/>
  <c r="D167" i="33" s="1"/>
  <c r="C167" i="33" s="1"/>
  <c r="B201" i="33"/>
  <c r="D201" i="33" s="1"/>
  <c r="C201" i="33" s="1"/>
  <c r="B211" i="33"/>
  <c r="D211" i="33" s="1"/>
  <c r="C211" i="33" s="1"/>
  <c r="B168" i="33"/>
  <c r="D168" i="33" s="1"/>
  <c r="C168" i="33" s="1"/>
  <c r="B212" i="33"/>
  <c r="D212" i="33" s="1"/>
  <c r="C212" i="33" s="1"/>
  <c r="B206" i="33"/>
  <c r="D206" i="33" s="1"/>
  <c r="C206" i="33" s="1"/>
  <c r="B207" i="33"/>
  <c r="D207" i="33" s="1"/>
  <c r="C207" i="33" s="1"/>
  <c r="B187" i="33"/>
  <c r="D187" i="33" s="1"/>
  <c r="C187" i="33" s="1"/>
  <c r="B203" i="33"/>
  <c r="D203" i="33" s="1"/>
  <c r="C203" i="33" s="1"/>
  <c r="B173" i="33"/>
  <c r="D173" i="33" s="1"/>
  <c r="C173" i="33" s="1"/>
  <c r="B191" i="33"/>
  <c r="D191" i="33" s="1"/>
  <c r="C191" i="33" s="1"/>
  <c r="B177" i="33"/>
  <c r="D177" i="33" s="1"/>
  <c r="C177" i="33" s="1"/>
  <c r="B205" i="33"/>
  <c r="D205" i="33" s="1"/>
  <c r="C205" i="33" s="1"/>
  <c r="B178" i="33"/>
  <c r="D178" i="33" s="1"/>
  <c r="C178" i="33" s="1"/>
  <c r="B182" i="33"/>
  <c r="D182" i="33" s="1"/>
  <c r="C182" i="33" s="1"/>
  <c r="B200" i="33"/>
  <c r="D200" i="33" s="1"/>
  <c r="C200" i="33" s="1"/>
  <c r="B174" i="33"/>
  <c r="D174" i="33" s="1"/>
  <c r="C174" i="33" s="1"/>
  <c r="B179" i="33"/>
  <c r="D179" i="33" s="1"/>
  <c r="C179" i="33" s="1"/>
  <c r="B181" i="33"/>
  <c r="D181" i="33" s="1"/>
  <c r="C181" i="33" s="1"/>
  <c r="B196" i="33"/>
  <c r="D196" i="33" s="1"/>
  <c r="C196" i="33" s="1"/>
  <c r="B188" i="33"/>
  <c r="D188" i="33" s="1"/>
  <c r="C188" i="33" s="1"/>
  <c r="B166" i="33"/>
  <c r="D166" i="33" s="1"/>
  <c r="C166" i="33" s="1"/>
  <c r="B171" i="33"/>
  <c r="D171" i="33" s="1"/>
  <c r="C171" i="33" s="1"/>
  <c r="B193" i="33"/>
  <c r="D193" i="33" s="1"/>
  <c r="C193" i="33" s="1"/>
  <c r="B202" i="33"/>
  <c r="D202" i="33" s="1"/>
  <c r="C202" i="33" s="1"/>
  <c r="B186" i="33"/>
  <c r="D186" i="33" s="1"/>
  <c r="C186" i="33" s="1"/>
  <c r="B209" i="33"/>
  <c r="D209" i="33" s="1"/>
  <c r="C209" i="33" s="1"/>
  <c r="B176" i="33"/>
  <c r="D176" i="33" s="1"/>
  <c r="C176" i="33" s="1"/>
  <c r="B197" i="33"/>
  <c r="D197" i="33" s="1"/>
  <c r="C197" i="33" s="1"/>
  <c r="B175" i="33"/>
  <c r="D175" i="33" s="1"/>
  <c r="C175" i="33" s="1"/>
  <c r="B169" i="33"/>
  <c r="D169" i="33" s="1"/>
  <c r="C169" i="33" s="1"/>
  <c r="B192" i="33"/>
  <c r="D192" i="33" s="1"/>
  <c r="C192" i="33" s="1"/>
  <c r="B183" i="33"/>
  <c r="D183" i="33" s="1"/>
  <c r="C183" i="33" s="1"/>
  <c r="B198" i="33"/>
  <c r="D198" i="33" s="1"/>
  <c r="C198" i="33" s="1"/>
  <c r="B190" i="33"/>
  <c r="D190" i="33" s="1"/>
  <c r="C190" i="33" s="1"/>
  <c r="B172" i="33"/>
  <c r="D172" i="33" s="1"/>
  <c r="C172" i="33" s="1"/>
  <c r="B184" i="33"/>
  <c r="D184" i="33" s="1"/>
  <c r="C184" i="33" s="1"/>
  <c r="B210" i="33"/>
  <c r="D210" i="33" s="1"/>
  <c r="C210" i="33" s="1"/>
  <c r="B204" i="33"/>
  <c r="D204" i="33" s="1"/>
  <c r="C204" i="33" s="1"/>
  <c r="B199" i="33"/>
  <c r="D199" i="33" s="1"/>
  <c r="C199" i="33" s="1"/>
  <c r="B195" i="33"/>
  <c r="D195" i="33" s="1"/>
  <c r="C195" i="33" s="1"/>
  <c r="B170" i="33"/>
  <c r="D170" i="33" s="1"/>
  <c r="C170" i="33" s="1"/>
  <c r="B328" i="33"/>
  <c r="D328" i="33" s="1"/>
  <c r="C328" i="33" s="1"/>
  <c r="B338" i="33"/>
  <c r="D338" i="33" s="1"/>
  <c r="C338" i="33" s="1"/>
  <c r="B361" i="33"/>
  <c r="D361" i="33" s="1"/>
  <c r="C361" i="33" s="1"/>
  <c r="B347" i="33"/>
  <c r="D347" i="33" s="1"/>
  <c r="C347" i="33" s="1"/>
  <c r="B332" i="33"/>
  <c r="D332" i="33" s="1"/>
  <c r="C332" i="33" s="1"/>
  <c r="B368" i="33"/>
  <c r="D368" i="33" s="1"/>
  <c r="C368" i="33" s="1"/>
  <c r="B337" i="33"/>
  <c r="D337" i="33" s="1"/>
  <c r="C337" i="33" s="1"/>
  <c r="B341" i="33"/>
  <c r="D341" i="33" s="1"/>
  <c r="C341" i="33" s="1"/>
  <c r="B342" i="33"/>
  <c r="D342" i="33" s="1"/>
  <c r="C342" i="33" s="1"/>
  <c r="B330" i="33"/>
  <c r="D330" i="33" s="1"/>
  <c r="C330" i="33" s="1"/>
  <c r="B329" i="33"/>
  <c r="D329" i="33" s="1"/>
  <c r="C329" i="33" s="1"/>
  <c r="B375" i="33"/>
  <c r="D375" i="33" s="1"/>
  <c r="C375" i="33" s="1"/>
  <c r="B364" i="33"/>
  <c r="D364" i="33" s="1"/>
  <c r="C364" i="33" s="1"/>
  <c r="B367" i="33"/>
  <c r="D367" i="33" s="1"/>
  <c r="C367" i="33" s="1"/>
  <c r="B363" i="33"/>
  <c r="D363" i="33" s="1"/>
  <c r="C363" i="33" s="1"/>
  <c r="B365" i="33"/>
  <c r="D365" i="33" s="1"/>
  <c r="C365" i="33" s="1"/>
  <c r="B350" i="33"/>
  <c r="D350" i="33" s="1"/>
  <c r="C350" i="33" s="1"/>
  <c r="B374" i="33"/>
  <c r="D374" i="33" s="1"/>
  <c r="C374" i="33" s="1"/>
  <c r="B378" i="33"/>
  <c r="D378" i="33" s="1"/>
  <c r="C378" i="33" s="1"/>
  <c r="B335" i="33"/>
  <c r="D335" i="33" s="1"/>
  <c r="C335" i="33" s="1"/>
  <c r="B355" i="33"/>
  <c r="D355" i="33" s="1"/>
  <c r="C355" i="33" s="1"/>
  <c r="B354" i="33"/>
  <c r="D354" i="33" s="1"/>
  <c r="C354" i="33" s="1"/>
  <c r="B377" i="33"/>
  <c r="D377" i="33" s="1"/>
  <c r="C377" i="33" s="1"/>
  <c r="B379" i="33"/>
  <c r="D379" i="33" s="1"/>
  <c r="C379" i="33" s="1"/>
  <c r="B358" i="33"/>
  <c r="D358" i="33" s="1"/>
  <c r="C358" i="33" s="1"/>
  <c r="B362" i="33"/>
  <c r="D362" i="33" s="1"/>
  <c r="C362" i="33" s="1"/>
  <c r="B359" i="33"/>
  <c r="D359" i="33" s="1"/>
  <c r="C359" i="33" s="1"/>
  <c r="B346" i="33"/>
  <c r="D346" i="33" s="1"/>
  <c r="C346" i="33" s="1"/>
  <c r="B340" i="33"/>
  <c r="D340" i="33" s="1"/>
  <c r="C340" i="33" s="1"/>
  <c r="B373" i="33"/>
  <c r="D373" i="33" s="1"/>
  <c r="C373" i="33" s="1"/>
  <c r="B344" i="33"/>
  <c r="D344" i="33" s="1"/>
  <c r="C344" i="33" s="1"/>
  <c r="B339" i="33"/>
  <c r="D339" i="33" s="1"/>
  <c r="C339" i="33" s="1"/>
  <c r="B369" i="33"/>
  <c r="D369" i="33" s="1"/>
  <c r="C369" i="33" s="1"/>
  <c r="B348" i="33"/>
  <c r="D348" i="33" s="1"/>
  <c r="C348" i="33" s="1"/>
  <c r="B334" i="33"/>
  <c r="D334" i="33" s="1"/>
  <c r="C334" i="33" s="1"/>
  <c r="B356" i="33"/>
  <c r="D356" i="33" s="1"/>
  <c r="C356" i="33" s="1"/>
  <c r="B351" i="33"/>
  <c r="D351" i="33" s="1"/>
  <c r="C351" i="33" s="1"/>
  <c r="B352" i="33"/>
  <c r="D352" i="33" s="1"/>
  <c r="C352" i="33" s="1"/>
  <c r="B376" i="33"/>
  <c r="D376" i="33" s="1"/>
  <c r="C376" i="33" s="1"/>
  <c r="B357" i="33"/>
  <c r="D357" i="33" s="1"/>
  <c r="C357" i="33" s="1"/>
  <c r="B336" i="33"/>
  <c r="D336" i="33" s="1"/>
  <c r="C336" i="33" s="1"/>
  <c r="B349" i="33"/>
  <c r="D349" i="33" s="1"/>
  <c r="C349" i="33" s="1"/>
  <c r="B360" i="33"/>
  <c r="D360" i="33" s="1"/>
  <c r="C360" i="33" s="1"/>
  <c r="B370" i="33"/>
  <c r="D370" i="33" s="1"/>
  <c r="C370" i="33" s="1"/>
  <c r="B371" i="33"/>
  <c r="D371" i="33" s="1"/>
  <c r="C371" i="33" s="1"/>
  <c r="B366" i="33"/>
  <c r="D366" i="33" s="1"/>
  <c r="C366" i="33" s="1"/>
  <c r="B353" i="33"/>
  <c r="D353" i="33" s="1"/>
  <c r="C353" i="33" s="1"/>
  <c r="B381" i="33"/>
  <c r="D381" i="33" s="1"/>
  <c r="C381" i="33" s="1"/>
  <c r="B380" i="33"/>
  <c r="D380" i="33" s="1"/>
  <c r="C380" i="33" s="1"/>
  <c r="B345" i="33"/>
  <c r="D345" i="33" s="1"/>
  <c r="C345" i="33" s="1"/>
  <c r="B343" i="33"/>
  <c r="D343" i="33" s="1"/>
  <c r="C343" i="33" s="1"/>
  <c r="B333" i="33"/>
  <c r="D333" i="33" s="1"/>
  <c r="C333" i="33" s="1"/>
  <c r="B372" i="33"/>
  <c r="D372" i="33" s="1"/>
  <c r="C372" i="33" s="1"/>
  <c r="B331" i="33"/>
  <c r="D331" i="33" s="1"/>
  <c r="C331" i="33" s="1"/>
  <c r="B703" i="33"/>
  <c r="D703" i="33" s="1"/>
  <c r="C703" i="33" s="1"/>
  <c r="B647" i="33"/>
  <c r="D647" i="33" s="1"/>
  <c r="C647" i="33" s="1"/>
  <c r="B718" i="33"/>
  <c r="D718" i="33" s="1"/>
  <c r="C718" i="33" s="1"/>
  <c r="B726" i="33"/>
  <c r="D726" i="33" s="1"/>
  <c r="C726" i="33" s="1"/>
  <c r="B706" i="33"/>
  <c r="D706" i="33" s="1"/>
  <c r="C706" i="33" s="1"/>
  <c r="B683" i="33"/>
  <c r="D683" i="33" s="1"/>
  <c r="C683" i="33" s="1"/>
  <c r="B733" i="33"/>
  <c r="D733" i="33" s="1"/>
  <c r="C733" i="33" s="1"/>
  <c r="B670" i="33"/>
  <c r="D670" i="33" s="1"/>
  <c r="C670" i="33" s="1"/>
  <c r="B638" i="33"/>
  <c r="D638" i="33" s="1"/>
  <c r="C638" i="33" s="1"/>
  <c r="B673" i="33"/>
  <c r="D673" i="33" s="1"/>
  <c r="C673" i="33" s="1"/>
  <c r="B671" i="33"/>
  <c r="D671" i="33" s="1"/>
  <c r="C671" i="33" s="1"/>
  <c r="B642" i="33"/>
  <c r="D642" i="33" s="1"/>
  <c r="C642" i="33" s="1"/>
  <c r="B661" i="33"/>
  <c r="D661" i="33" s="1"/>
  <c r="C661" i="33" s="1"/>
  <c r="B712" i="33"/>
  <c r="D712" i="33" s="1"/>
  <c r="C712" i="33" s="1"/>
  <c r="B657" i="33"/>
  <c r="D657" i="33" s="1"/>
  <c r="C657" i="33" s="1"/>
  <c r="B655" i="33"/>
  <c r="D655" i="33" s="1"/>
  <c r="C655" i="33" s="1"/>
  <c r="B697" i="33"/>
  <c r="D697" i="33" s="1"/>
  <c r="C697" i="33" s="1"/>
  <c r="B652" i="33"/>
  <c r="D652" i="33" s="1"/>
  <c r="C652" i="33" s="1"/>
  <c r="B649" i="33"/>
  <c r="D649" i="33" s="1"/>
  <c r="C649" i="33" s="1"/>
  <c r="B695" i="33"/>
  <c r="D695" i="33" s="1"/>
  <c r="C695" i="33" s="1"/>
  <c r="B677" i="33"/>
  <c r="D677" i="33" s="1"/>
  <c r="C677" i="33" s="1"/>
  <c r="B724" i="33"/>
  <c r="D724" i="33" s="1"/>
  <c r="C724" i="33" s="1"/>
  <c r="B714" i="33"/>
  <c r="D714" i="33" s="1"/>
  <c r="C714" i="33" s="1"/>
  <c r="B684" i="33"/>
  <c r="D684" i="33" s="1"/>
  <c r="C684" i="33" s="1"/>
  <c r="B723" i="33"/>
  <c r="D723" i="33" s="1"/>
  <c r="C723" i="33" s="1"/>
  <c r="B689" i="33"/>
  <c r="D689" i="33" s="1"/>
  <c r="C689" i="33" s="1"/>
  <c r="B678" i="33"/>
  <c r="D678" i="33" s="1"/>
  <c r="C678" i="33" s="1"/>
  <c r="B659" i="33"/>
  <c r="D659" i="33" s="1"/>
  <c r="C659" i="33" s="1"/>
  <c r="B701" i="33"/>
  <c r="D701" i="33" s="1"/>
  <c r="C701" i="33" s="1"/>
  <c r="B717" i="33"/>
  <c r="D717" i="33" s="1"/>
  <c r="C717" i="33" s="1"/>
  <c r="B681" i="33"/>
  <c r="D681" i="33" s="1"/>
  <c r="C681" i="33" s="1"/>
  <c r="B715" i="33"/>
  <c r="D715" i="33" s="1"/>
  <c r="C715" i="33" s="1"/>
  <c r="B631" i="33"/>
  <c r="D631" i="33" s="1"/>
  <c r="C631" i="33" s="1"/>
  <c r="B668" i="33"/>
  <c r="D668" i="33" s="1"/>
  <c r="C668" i="33" s="1"/>
  <c r="B632" i="33"/>
  <c r="D632" i="33" s="1"/>
  <c r="C632" i="33" s="1"/>
  <c r="B645" i="33"/>
  <c r="D645" i="33" s="1"/>
  <c r="C645" i="33" s="1"/>
  <c r="B643" i="33"/>
  <c r="D643" i="33" s="1"/>
  <c r="C643" i="33" s="1"/>
  <c r="B664" i="33"/>
  <c r="D664" i="33" s="1"/>
  <c r="C664" i="33" s="1"/>
  <c r="B620" i="33"/>
  <c r="D620" i="33" s="1"/>
  <c r="C620" i="33" s="1"/>
  <c r="B704" i="33"/>
  <c r="D704" i="33" s="1"/>
  <c r="C704" i="33" s="1"/>
  <c r="B730" i="33"/>
  <c r="D730" i="33" s="1"/>
  <c r="C730" i="33" s="1"/>
  <c r="B667" i="33"/>
  <c r="D667" i="33" s="1"/>
  <c r="C667" i="33" s="1"/>
  <c r="B720" i="33"/>
  <c r="D720" i="33" s="1"/>
  <c r="C720" i="33" s="1"/>
  <c r="B626" i="33"/>
  <c r="D626" i="33" s="1"/>
  <c r="C626" i="33" s="1"/>
  <c r="B688" i="33"/>
  <c r="D688" i="33" s="1"/>
  <c r="C688" i="33" s="1"/>
  <c r="B679" i="33"/>
  <c r="D679" i="33" s="1"/>
  <c r="C679" i="33" s="1"/>
  <c r="B651" i="33"/>
  <c r="D651" i="33" s="1"/>
  <c r="C651" i="33" s="1"/>
  <c r="B666" i="33"/>
  <c r="D666" i="33" s="1"/>
  <c r="C666" i="33" s="1"/>
  <c r="B711" i="33"/>
  <c r="D711" i="33" s="1"/>
  <c r="C711" i="33" s="1"/>
  <c r="B709" i="33"/>
  <c r="D709" i="33" s="1"/>
  <c r="C709" i="33" s="1"/>
  <c r="B637" i="33"/>
  <c r="D637" i="33" s="1"/>
  <c r="C637" i="33" s="1"/>
  <c r="B648" i="33"/>
  <c r="D648" i="33" s="1"/>
  <c r="C648" i="33" s="1"/>
  <c r="B669" i="33"/>
  <c r="D669" i="33" s="1"/>
  <c r="C669" i="33" s="1"/>
  <c r="B633" i="33"/>
  <c r="D633" i="33" s="1"/>
  <c r="C633" i="33" s="1"/>
  <c r="B694" i="33"/>
  <c r="D694" i="33" s="1"/>
  <c r="C694" i="33" s="1"/>
  <c r="B713" i="33"/>
  <c r="D713" i="33" s="1"/>
  <c r="C713" i="33" s="1"/>
  <c r="B693" i="33"/>
  <c r="D693" i="33" s="1"/>
  <c r="C693" i="33" s="1"/>
  <c r="B663" i="33"/>
  <c r="D663" i="33" s="1"/>
  <c r="C663" i="33" s="1"/>
  <c r="B660" i="33"/>
  <c r="D660" i="33" s="1"/>
  <c r="C660" i="33" s="1"/>
  <c r="B662" i="33"/>
  <c r="D662" i="33" s="1"/>
  <c r="C662" i="33" s="1"/>
  <c r="B658" i="33"/>
  <c r="D658" i="33" s="1"/>
  <c r="C658" i="33" s="1"/>
  <c r="B636" i="33"/>
  <c r="D636" i="33" s="1"/>
  <c r="C636" i="33" s="1"/>
  <c r="B729" i="33"/>
  <c r="D729" i="33" s="1"/>
  <c r="C729" i="33" s="1"/>
  <c r="B705" i="33"/>
  <c r="D705" i="33" s="1"/>
  <c r="C705" i="33" s="1"/>
  <c r="B702" i="33"/>
  <c r="D702" i="33" s="1"/>
  <c r="C702" i="33" s="1"/>
  <c r="B653" i="33"/>
  <c r="D653" i="33" s="1"/>
  <c r="C653" i="33" s="1"/>
  <c r="B692" i="33"/>
  <c r="D692" i="33" s="1"/>
  <c r="C692" i="33" s="1"/>
  <c r="B635" i="33"/>
  <c r="D635" i="33" s="1"/>
  <c r="C635" i="33" s="1"/>
  <c r="B719" i="33"/>
  <c r="D719" i="33" s="1"/>
  <c r="C719" i="33" s="1"/>
  <c r="B698" i="33"/>
  <c r="D698" i="33" s="1"/>
  <c r="C698" i="33" s="1"/>
  <c r="B656" i="33"/>
  <c r="D656" i="33" s="1"/>
  <c r="C656" i="33" s="1"/>
  <c r="B654" i="33"/>
  <c r="D654" i="33" s="1"/>
  <c r="C654" i="33" s="1"/>
  <c r="B716" i="33"/>
  <c r="D716" i="33" s="1"/>
  <c r="C716" i="33" s="1"/>
  <c r="B623" i="33"/>
  <c r="D623" i="33" s="1"/>
  <c r="C623" i="33" s="1"/>
  <c r="B676" i="33"/>
  <c r="D676" i="33" s="1"/>
  <c r="C676" i="33" s="1"/>
  <c r="B628" i="33"/>
  <c r="D628" i="33" s="1"/>
  <c r="C628" i="33" s="1"/>
  <c r="B731" i="33"/>
  <c r="D731" i="33" s="1"/>
  <c r="C731" i="33" s="1"/>
  <c r="B687" i="33"/>
  <c r="D687" i="33" s="1"/>
  <c r="C687" i="33" s="1"/>
  <c r="B685" i="33"/>
  <c r="D685" i="33" s="1"/>
  <c r="C685" i="33" s="1"/>
  <c r="B630" i="33"/>
  <c r="D630" i="33" s="1"/>
  <c r="C630" i="33" s="1"/>
  <c r="B734" i="33"/>
  <c r="D734" i="33" s="1"/>
  <c r="C734" i="33" s="1"/>
  <c r="B732" i="33"/>
  <c r="D732" i="33" s="1"/>
  <c r="C732" i="33" s="1"/>
  <c r="B634" i="33"/>
  <c r="D634" i="33" s="1"/>
  <c r="C634" i="33" s="1"/>
  <c r="B625" i="33"/>
  <c r="D625" i="33" s="1"/>
  <c r="C625" i="33" s="1"/>
  <c r="B682" i="33"/>
  <c r="D682" i="33" s="1"/>
  <c r="C682" i="33" s="1"/>
  <c r="B727" i="33"/>
  <c r="D727" i="33" s="1"/>
  <c r="C727" i="33" s="1"/>
  <c r="B725" i="33"/>
  <c r="D725" i="33" s="1"/>
  <c r="C725" i="33" s="1"/>
  <c r="B721" i="33"/>
  <c r="D721" i="33" s="1"/>
  <c r="C721" i="33" s="1"/>
  <c r="B629" i="33"/>
  <c r="D629" i="33" s="1"/>
  <c r="C629" i="33" s="1"/>
  <c r="B690" i="33"/>
  <c r="D690" i="33" s="1"/>
  <c r="C690" i="33" s="1"/>
  <c r="B650" i="33"/>
  <c r="D650" i="33" s="1"/>
  <c r="C650" i="33" s="1"/>
  <c r="B699" i="33"/>
  <c r="D699" i="33" s="1"/>
  <c r="C699" i="33" s="1"/>
  <c r="B624" i="33"/>
  <c r="D624" i="33" s="1"/>
  <c r="C624" i="33" s="1"/>
  <c r="B641" i="33"/>
  <c r="D641" i="33" s="1"/>
  <c r="C641" i="33" s="1"/>
  <c r="B621" i="33"/>
  <c r="D621" i="33" s="1"/>
  <c r="C621" i="33" s="1"/>
  <c r="B674" i="33"/>
  <c r="D674" i="33" s="1"/>
  <c r="C674" i="33" s="1"/>
  <c r="B646" i="33"/>
  <c r="D646" i="33" s="1"/>
  <c r="C646" i="33" s="1"/>
  <c r="B644" i="33"/>
  <c r="D644" i="33" s="1"/>
  <c r="C644" i="33" s="1"/>
  <c r="B710" i="33"/>
  <c r="D710" i="33" s="1"/>
  <c r="C710" i="33" s="1"/>
  <c r="B665" i="33"/>
  <c r="D665" i="33" s="1"/>
  <c r="C665" i="33" s="1"/>
  <c r="B686" i="33"/>
  <c r="D686" i="33" s="1"/>
  <c r="C686" i="33" s="1"/>
  <c r="B722" i="33"/>
  <c r="D722" i="33" s="1"/>
  <c r="C722" i="33" s="1"/>
  <c r="B639" i="33"/>
  <c r="D639" i="33" s="1"/>
  <c r="C639" i="33" s="1"/>
  <c r="B622" i="33"/>
  <c r="D622" i="33" s="1"/>
  <c r="C622" i="33" s="1"/>
  <c r="B691" i="33"/>
  <c r="D691" i="33" s="1"/>
  <c r="C691" i="33" s="1"/>
  <c r="B672" i="33"/>
  <c r="D672" i="33" s="1"/>
  <c r="C672" i="33" s="1"/>
  <c r="B696" i="33"/>
  <c r="D696" i="33" s="1"/>
  <c r="C696" i="33" s="1"/>
  <c r="B675" i="33"/>
  <c r="D675" i="33" s="1"/>
  <c r="C675" i="33" s="1"/>
  <c r="B627" i="33"/>
  <c r="D627" i="33" s="1"/>
  <c r="C627" i="33" s="1"/>
  <c r="B700" i="33"/>
  <c r="D700" i="33" s="1"/>
  <c r="C700" i="33" s="1"/>
  <c r="B640" i="33"/>
  <c r="D640" i="33" s="1"/>
  <c r="C640" i="33" s="1"/>
  <c r="B707" i="33"/>
  <c r="D707" i="33" s="1"/>
  <c r="C707" i="33" s="1"/>
  <c r="B680" i="33"/>
  <c r="D680" i="33" s="1"/>
  <c r="C680" i="33" s="1"/>
  <c r="B708" i="33"/>
  <c r="D708" i="33" s="1"/>
  <c r="C708" i="33" s="1"/>
  <c r="B728" i="33"/>
  <c r="D728" i="33" s="1"/>
  <c r="C728" i="33" s="1"/>
  <c r="B244" i="33"/>
  <c r="D244" i="33" s="1"/>
  <c r="C244" i="33" s="1"/>
  <c r="B230" i="33"/>
  <c r="D230" i="33" s="1"/>
  <c r="C230" i="33" s="1"/>
  <c r="B220" i="33"/>
  <c r="D220" i="33" s="1"/>
  <c r="C220" i="33" s="1"/>
  <c r="B216" i="33"/>
  <c r="D216" i="33" s="1"/>
  <c r="C216" i="33" s="1"/>
  <c r="B239" i="33"/>
  <c r="D239" i="33" s="1"/>
  <c r="C239" i="33" s="1"/>
  <c r="B241" i="33"/>
  <c r="D241" i="33" s="1"/>
  <c r="C241" i="33" s="1"/>
  <c r="B219" i="33"/>
  <c r="D219" i="33" s="1"/>
  <c r="C219" i="33" s="1"/>
  <c r="B240" i="33"/>
  <c r="D240" i="33" s="1"/>
  <c r="C240" i="33" s="1"/>
  <c r="B227" i="33"/>
  <c r="D227" i="33" s="1"/>
  <c r="C227" i="33" s="1"/>
  <c r="B231" i="33"/>
  <c r="D231" i="33" s="1"/>
  <c r="C231" i="33" s="1"/>
  <c r="B223" i="33"/>
  <c r="D223" i="33" s="1"/>
  <c r="C223" i="33" s="1"/>
  <c r="B235" i="33"/>
  <c r="D235" i="33" s="1"/>
  <c r="C235" i="33" s="1"/>
  <c r="B226" i="33"/>
  <c r="D226" i="33" s="1"/>
  <c r="C226" i="33" s="1"/>
  <c r="B225" i="33"/>
  <c r="D225" i="33" s="1"/>
  <c r="C225" i="33" s="1"/>
  <c r="B214" i="33"/>
  <c r="D214" i="33" s="1"/>
  <c r="C214" i="33" s="1"/>
  <c r="B246" i="33"/>
  <c r="D246" i="33" s="1"/>
  <c r="C246" i="33" s="1"/>
  <c r="B222" i="33"/>
  <c r="D222" i="33" s="1"/>
  <c r="C222" i="33" s="1"/>
  <c r="B234" i="33"/>
  <c r="D234" i="33" s="1"/>
  <c r="C234" i="33" s="1"/>
  <c r="B245" i="33"/>
  <c r="D245" i="33" s="1"/>
  <c r="C245" i="33" s="1"/>
  <c r="B237" i="33"/>
  <c r="D237" i="33" s="1"/>
  <c r="C237" i="33" s="1"/>
  <c r="B238" i="33"/>
  <c r="D238" i="33" s="1"/>
  <c r="C238" i="33" s="1"/>
  <c r="B224" i="33"/>
  <c r="D224" i="33" s="1"/>
  <c r="C224" i="33" s="1"/>
  <c r="B213" i="33"/>
  <c r="D213" i="33" s="1"/>
  <c r="C213" i="33" s="1"/>
  <c r="B232" i="33"/>
  <c r="D232" i="33" s="1"/>
  <c r="C232" i="33" s="1"/>
  <c r="B233" i="33"/>
  <c r="D233" i="33" s="1"/>
  <c r="C233" i="33" s="1"/>
  <c r="B247" i="33"/>
  <c r="D247" i="33" s="1"/>
  <c r="C247" i="33" s="1"/>
  <c r="B243" i="33"/>
  <c r="D243" i="33" s="1"/>
  <c r="C243" i="33" s="1"/>
  <c r="B215" i="33"/>
  <c r="D215" i="33" s="1"/>
  <c r="C215" i="33" s="1"/>
  <c r="B228" i="33"/>
  <c r="D228" i="33" s="1"/>
  <c r="C228" i="33" s="1"/>
  <c r="B218" i="33"/>
  <c r="D218" i="33" s="1"/>
  <c r="C218" i="33" s="1"/>
  <c r="B229" i="33"/>
  <c r="D229" i="33" s="1"/>
  <c r="C229" i="33" s="1"/>
  <c r="B236" i="33"/>
  <c r="D236" i="33" s="1"/>
  <c r="C236" i="33" s="1"/>
  <c r="B221" i="33"/>
  <c r="D221" i="33" s="1"/>
  <c r="C221" i="33" s="1"/>
  <c r="B217" i="33"/>
  <c r="D217" i="33" s="1"/>
  <c r="C217" i="33" s="1"/>
  <c r="B242" i="33"/>
  <c r="D242" i="33" s="1"/>
  <c r="C242" i="33" s="1"/>
  <c r="B416" i="33"/>
  <c r="D416" i="33" s="1"/>
  <c r="C416" i="33" s="1"/>
  <c r="B406" i="33"/>
  <c r="D406" i="33" s="1"/>
  <c r="C406" i="33" s="1"/>
  <c r="B383" i="33"/>
  <c r="D383" i="33" s="1"/>
  <c r="C383" i="33" s="1"/>
  <c r="B397" i="33"/>
  <c r="D397" i="33" s="1"/>
  <c r="C397" i="33" s="1"/>
  <c r="B418" i="33"/>
  <c r="D418" i="33" s="1"/>
  <c r="C418" i="33" s="1"/>
  <c r="B388" i="33"/>
  <c r="D388" i="33" s="1"/>
  <c r="C388" i="33" s="1"/>
  <c r="B410" i="33"/>
  <c r="D410" i="33" s="1"/>
  <c r="C410" i="33" s="1"/>
  <c r="B414" i="33"/>
  <c r="D414" i="33" s="1"/>
  <c r="C414" i="33" s="1"/>
  <c r="B421" i="33"/>
  <c r="D421" i="33" s="1"/>
  <c r="C421" i="33" s="1"/>
  <c r="B424" i="33"/>
  <c r="D424" i="33" s="1"/>
  <c r="C424" i="33" s="1"/>
  <c r="B408" i="33"/>
  <c r="D408" i="33" s="1"/>
  <c r="C408" i="33" s="1"/>
  <c r="B428" i="33"/>
  <c r="D428" i="33" s="1"/>
  <c r="C428" i="33" s="1"/>
  <c r="B402" i="33"/>
  <c r="D402" i="33" s="1"/>
  <c r="C402" i="33" s="1"/>
  <c r="B401" i="33"/>
  <c r="D401" i="33" s="1"/>
  <c r="C401" i="33" s="1"/>
  <c r="B393" i="33"/>
  <c r="D393" i="33" s="1"/>
  <c r="C393" i="33" s="1"/>
  <c r="B385" i="33"/>
  <c r="D385" i="33" s="1"/>
  <c r="C385" i="33" s="1"/>
  <c r="B413" i="33"/>
  <c r="D413" i="33" s="1"/>
  <c r="C413" i="33" s="1"/>
  <c r="B382" i="33"/>
  <c r="D382" i="33" s="1"/>
  <c r="C382" i="33" s="1"/>
  <c r="B407" i="33"/>
  <c r="D407" i="33" s="1"/>
  <c r="C407" i="33" s="1"/>
  <c r="B395" i="33"/>
  <c r="D395" i="33" s="1"/>
  <c r="C395" i="33" s="1"/>
  <c r="B417" i="33"/>
  <c r="D417" i="33" s="1"/>
  <c r="C417" i="33" s="1"/>
  <c r="B405" i="33"/>
  <c r="D405" i="33" s="1"/>
  <c r="C405" i="33" s="1"/>
  <c r="B389" i="33"/>
  <c r="D389" i="33" s="1"/>
  <c r="C389" i="33" s="1"/>
  <c r="B420" i="33"/>
  <c r="D420" i="33" s="1"/>
  <c r="C420" i="33" s="1"/>
  <c r="B387" i="33"/>
  <c r="D387" i="33" s="1"/>
  <c r="C387" i="33" s="1"/>
  <c r="B390" i="33"/>
  <c r="D390" i="33" s="1"/>
  <c r="C390" i="33" s="1"/>
  <c r="B403" i="33"/>
  <c r="D403" i="33" s="1"/>
  <c r="C403" i="33" s="1"/>
  <c r="B412" i="33"/>
  <c r="D412" i="33" s="1"/>
  <c r="C412" i="33" s="1"/>
  <c r="B399" i="33"/>
  <c r="D399" i="33" s="1"/>
  <c r="C399" i="33" s="1"/>
  <c r="B392" i="33"/>
  <c r="D392" i="33" s="1"/>
  <c r="C392" i="33" s="1"/>
  <c r="B411" i="33"/>
  <c r="D411" i="33" s="1"/>
  <c r="C411" i="33" s="1"/>
  <c r="B398" i="33"/>
  <c r="D398" i="33" s="1"/>
  <c r="C398" i="33" s="1"/>
  <c r="B427" i="33"/>
  <c r="D427" i="33" s="1"/>
  <c r="C427" i="33" s="1"/>
  <c r="B409" i="33"/>
  <c r="D409" i="33" s="1"/>
  <c r="C409" i="33" s="1"/>
  <c r="B419" i="33"/>
  <c r="D419" i="33" s="1"/>
  <c r="C419" i="33" s="1"/>
  <c r="B400" i="33"/>
  <c r="D400" i="33" s="1"/>
  <c r="C400" i="33" s="1"/>
  <c r="B396" i="33"/>
  <c r="D396" i="33" s="1"/>
  <c r="C396" i="33" s="1"/>
  <c r="B404" i="33"/>
  <c r="D404" i="33" s="1"/>
  <c r="C404" i="33" s="1"/>
  <c r="B386" i="33"/>
  <c r="D386" i="33" s="1"/>
  <c r="C386" i="33" s="1"/>
  <c r="B429" i="33"/>
  <c r="D429" i="33" s="1"/>
  <c r="C429" i="33" s="1"/>
  <c r="B430" i="33"/>
  <c r="D430" i="33" s="1"/>
  <c r="C430" i="33" s="1"/>
  <c r="B425" i="33"/>
  <c r="D425" i="33" s="1"/>
  <c r="C425" i="33" s="1"/>
  <c r="B423" i="33"/>
  <c r="D423" i="33" s="1"/>
  <c r="C423" i="33" s="1"/>
  <c r="B394" i="33"/>
  <c r="D394" i="33" s="1"/>
  <c r="C394" i="33" s="1"/>
  <c r="B391" i="33"/>
  <c r="D391" i="33" s="1"/>
  <c r="C391" i="33" s="1"/>
  <c r="B384" i="33"/>
  <c r="D384" i="33" s="1"/>
  <c r="C384" i="33" s="1"/>
  <c r="B426" i="33"/>
  <c r="D426" i="33" s="1"/>
  <c r="C426" i="33" s="1"/>
  <c r="B415" i="33"/>
  <c r="D415" i="33" s="1"/>
  <c r="C415" i="33" s="1"/>
  <c r="B422" i="33"/>
  <c r="D422" i="33" s="1"/>
  <c r="C422" i="33" s="1"/>
  <c r="B155" i="33"/>
  <c r="D155" i="33" s="1"/>
  <c r="C155" i="33" s="1"/>
  <c r="B128" i="33"/>
  <c r="D128" i="33" s="1"/>
  <c r="C128" i="33" s="1"/>
  <c r="B156" i="33"/>
  <c r="D156" i="33" s="1"/>
  <c r="C156" i="33" s="1"/>
  <c r="B147" i="33"/>
  <c r="D147" i="33" s="1"/>
  <c r="C147" i="33" s="1"/>
  <c r="B159" i="33"/>
  <c r="D159" i="33" s="1"/>
  <c r="C159" i="33" s="1"/>
  <c r="B148" i="33"/>
  <c r="D148" i="33" s="1"/>
  <c r="C148" i="33" s="1"/>
  <c r="B141" i="33"/>
  <c r="D141" i="33" s="1"/>
  <c r="C141" i="33" s="1"/>
  <c r="B149" i="33"/>
  <c r="D149" i="33" s="1"/>
  <c r="C149" i="33" s="1"/>
  <c r="B123" i="33"/>
  <c r="D123" i="33" s="1"/>
  <c r="C123" i="33" s="1"/>
  <c r="B163" i="33"/>
  <c r="D163" i="33" s="1"/>
  <c r="C163" i="33" s="1"/>
  <c r="B151" i="33"/>
  <c r="D151" i="33" s="1"/>
  <c r="C151" i="33" s="1"/>
  <c r="B129" i="33"/>
  <c r="D129" i="33" s="1"/>
  <c r="C129" i="33" s="1"/>
  <c r="B160" i="33"/>
  <c r="D160" i="33" s="1"/>
  <c r="C160" i="33" s="1"/>
  <c r="B126" i="33"/>
  <c r="D126" i="33" s="1"/>
  <c r="C126" i="33" s="1"/>
  <c r="B130" i="33"/>
  <c r="D130" i="33" s="1"/>
  <c r="C130" i="33" s="1"/>
  <c r="B152" i="33"/>
  <c r="D152" i="33" s="1"/>
  <c r="C152" i="33" s="1"/>
  <c r="B124" i="33"/>
  <c r="D124" i="33" s="1"/>
  <c r="C124" i="33" s="1"/>
  <c r="B135" i="33"/>
  <c r="D135" i="33" s="1"/>
  <c r="C135" i="33" s="1"/>
  <c r="B162" i="33"/>
  <c r="D162" i="33" s="1"/>
  <c r="C162" i="33" s="1"/>
  <c r="B157" i="33"/>
  <c r="D157" i="33" s="1"/>
  <c r="C157" i="33" s="1"/>
  <c r="B132" i="33"/>
  <c r="D132" i="33" s="1"/>
  <c r="C132" i="33" s="1"/>
  <c r="B164" i="33"/>
  <c r="D164" i="33" s="1"/>
  <c r="C164" i="33" s="1"/>
  <c r="B161" i="33"/>
  <c r="D161" i="33" s="1"/>
  <c r="C161" i="33" s="1"/>
  <c r="B150" i="33"/>
  <c r="D150" i="33" s="1"/>
  <c r="C150" i="33" s="1"/>
  <c r="B143" i="33"/>
  <c r="D143" i="33" s="1"/>
  <c r="C143" i="33" s="1"/>
  <c r="B146" i="33"/>
  <c r="D146" i="33" s="1"/>
  <c r="C146" i="33" s="1"/>
  <c r="B133" i="33"/>
  <c r="D133" i="33" s="1"/>
  <c r="C133" i="33" s="1"/>
  <c r="B134" i="33"/>
  <c r="D134" i="33" s="1"/>
  <c r="C134" i="33" s="1"/>
  <c r="B127" i="33"/>
  <c r="D127" i="33" s="1"/>
  <c r="C127" i="33" s="1"/>
  <c r="B144" i="33"/>
  <c r="D144" i="33" s="1"/>
  <c r="C144" i="33" s="1"/>
  <c r="B142" i="33"/>
  <c r="D142" i="33" s="1"/>
  <c r="C142" i="33" s="1"/>
  <c r="B145" i="33"/>
  <c r="D145" i="33" s="1"/>
  <c r="C145" i="33" s="1"/>
  <c r="B136" i="33"/>
  <c r="D136" i="33" s="1"/>
  <c r="C136" i="33" s="1"/>
  <c r="B139" i="33"/>
  <c r="D139" i="33" s="1"/>
  <c r="C139" i="33" s="1"/>
  <c r="B131" i="33"/>
  <c r="D131" i="33" s="1"/>
  <c r="C131" i="33" s="1"/>
  <c r="B140" i="33"/>
  <c r="D140" i="33" s="1"/>
  <c r="C140" i="33" s="1"/>
  <c r="B153" i="33"/>
  <c r="D153" i="33" s="1"/>
  <c r="C153" i="33" s="1"/>
  <c r="B122" i="33"/>
  <c r="D122" i="33" s="1"/>
  <c r="C122" i="33" s="1"/>
  <c r="B137" i="33"/>
  <c r="D137" i="33" s="1"/>
  <c r="C137" i="33" s="1"/>
  <c r="B165" i="33"/>
  <c r="D165" i="33" s="1"/>
  <c r="C165" i="33" s="1"/>
  <c r="B138" i="33"/>
  <c r="D138" i="33" s="1"/>
  <c r="C138" i="33" s="1"/>
  <c r="B125" i="33"/>
  <c r="D125" i="33" s="1"/>
  <c r="C125" i="33" s="1"/>
  <c r="B158" i="33"/>
  <c r="D158" i="33" s="1"/>
  <c r="C158" i="33" s="1"/>
  <c r="B154" i="33"/>
  <c r="D154" i="33" s="1"/>
  <c r="C154" i="33" s="1"/>
  <c r="B71" i="33"/>
  <c r="D71" i="33" s="1"/>
  <c r="C71" i="33" s="1"/>
  <c r="B40" i="33"/>
  <c r="D40" i="33" s="1"/>
  <c r="C40" i="33" s="1"/>
  <c r="B63" i="33"/>
  <c r="D63" i="33" s="1"/>
  <c r="C63" i="33" s="1"/>
  <c r="B43" i="33"/>
  <c r="D43" i="33" s="1"/>
  <c r="C43" i="33" s="1"/>
  <c r="B37" i="33"/>
  <c r="D37" i="33" s="1"/>
  <c r="C37" i="33" s="1"/>
  <c r="B81" i="33"/>
  <c r="D81" i="33" s="1"/>
  <c r="C81" i="33" s="1"/>
  <c r="B79" i="33"/>
  <c r="D79" i="33" s="1"/>
  <c r="C79" i="33" s="1"/>
  <c r="B56" i="33"/>
  <c r="D56" i="33" s="1"/>
  <c r="C56" i="33" s="1"/>
  <c r="B58" i="33"/>
  <c r="D58" i="33" s="1"/>
  <c r="C58" i="33" s="1"/>
  <c r="B50" i="33"/>
  <c r="D50" i="33" s="1"/>
  <c r="C50" i="33" s="1"/>
  <c r="B78" i="33"/>
  <c r="D78" i="33" s="1"/>
  <c r="C78" i="33" s="1"/>
  <c r="B82" i="33"/>
  <c r="D82" i="33" s="1"/>
  <c r="C82" i="33" s="1"/>
  <c r="B66" i="33"/>
  <c r="D66" i="33" s="1"/>
  <c r="C66" i="33" s="1"/>
  <c r="B52" i="33"/>
  <c r="D52" i="33" s="1"/>
  <c r="C52" i="33" s="1"/>
  <c r="B69" i="33"/>
  <c r="D69" i="33" s="1"/>
  <c r="C69" i="33" s="1"/>
  <c r="B41" i="33"/>
  <c r="D41" i="33" s="1"/>
  <c r="C41" i="33" s="1"/>
  <c r="B72" i="33"/>
  <c r="D72" i="33" s="1"/>
  <c r="C72" i="33" s="1"/>
  <c r="B74" i="33"/>
  <c r="D74" i="33" s="1"/>
  <c r="C74" i="33" s="1"/>
  <c r="B60" i="33"/>
  <c r="D60" i="33" s="1"/>
  <c r="C60" i="33" s="1"/>
  <c r="B61" i="33"/>
  <c r="D61" i="33" s="1"/>
  <c r="C61" i="33" s="1"/>
  <c r="B54" i="33"/>
  <c r="D54" i="33" s="1"/>
  <c r="C54" i="33" s="1"/>
  <c r="B59" i="33"/>
  <c r="D59" i="33" s="1"/>
  <c r="C59" i="33" s="1"/>
  <c r="B47" i="33"/>
  <c r="D47" i="33" s="1"/>
  <c r="C47" i="33" s="1"/>
  <c r="B49" i="33"/>
  <c r="D49" i="33" s="1"/>
  <c r="C49" i="33" s="1"/>
  <c r="B73" i="33"/>
  <c r="D73" i="33" s="1"/>
  <c r="C73" i="33" s="1"/>
  <c r="B38" i="33"/>
  <c r="D38" i="33" s="1"/>
  <c r="C38" i="33" s="1"/>
  <c r="B46" i="33"/>
  <c r="D46" i="33" s="1"/>
  <c r="C46" i="33" s="1"/>
  <c r="B45" i="33"/>
  <c r="D45" i="33" s="1"/>
  <c r="C45" i="33" s="1"/>
  <c r="B76" i="33"/>
  <c r="D76" i="33" s="1"/>
  <c r="C76" i="33" s="1"/>
  <c r="B51" i="33"/>
  <c r="D51" i="33" s="1"/>
  <c r="C51" i="33" s="1"/>
  <c r="B57" i="33"/>
  <c r="D57" i="33" s="1"/>
  <c r="C57" i="33" s="1"/>
  <c r="B64" i="33"/>
  <c r="D64" i="33" s="1"/>
  <c r="C64" i="33" s="1"/>
  <c r="B80" i="33"/>
  <c r="D80" i="33" s="1"/>
  <c r="C80" i="33" s="1"/>
  <c r="B75" i="33"/>
  <c r="D75" i="33" s="1"/>
  <c r="C75" i="33" s="1"/>
  <c r="B65" i="33"/>
  <c r="D65" i="33" s="1"/>
  <c r="C65" i="33" s="1"/>
  <c r="B62" i="33"/>
  <c r="D62" i="33" s="1"/>
  <c r="C62" i="33" s="1"/>
  <c r="B39" i="33"/>
  <c r="D39" i="33" s="1"/>
  <c r="C39" i="33" s="1"/>
  <c r="B48" i="33"/>
  <c r="D48" i="33" s="1"/>
  <c r="C48" i="33" s="1"/>
  <c r="B44" i="33"/>
  <c r="D44" i="33" s="1"/>
  <c r="C44" i="33" s="1"/>
  <c r="B77" i="33"/>
  <c r="D77" i="33" s="1"/>
  <c r="C77" i="33" s="1"/>
  <c r="B70" i="33"/>
  <c r="D70" i="33" s="1"/>
  <c r="C70" i="33" s="1"/>
  <c r="B55" i="33"/>
  <c r="D55" i="33" s="1"/>
  <c r="C55" i="33" s="1"/>
  <c r="B42" i="33"/>
  <c r="D42" i="33" s="1"/>
  <c r="C42" i="33" s="1"/>
  <c r="B83" i="33"/>
  <c r="D83" i="33" s="1"/>
  <c r="C83" i="33" s="1"/>
  <c r="B68" i="33"/>
  <c r="D68" i="33" s="1"/>
  <c r="C68" i="33" s="1"/>
  <c r="B53" i="33"/>
  <c r="D53" i="33" s="1"/>
  <c r="C53" i="33" s="1"/>
  <c r="B67" i="33"/>
  <c r="D67" i="33" s="1"/>
  <c r="C67" i="33" s="1"/>
  <c r="B437" i="33"/>
  <c r="D437" i="33" s="1"/>
  <c r="C437" i="33" s="1"/>
  <c r="B542" i="33"/>
  <c r="D542" i="33" s="1"/>
  <c r="C542" i="33" s="1"/>
  <c r="B495" i="33"/>
  <c r="D495" i="33" s="1"/>
  <c r="C495" i="33" s="1"/>
  <c r="B515" i="33"/>
  <c r="D515" i="33" s="1"/>
  <c r="C515" i="33" s="1"/>
  <c r="B518" i="33"/>
  <c r="D518" i="33" s="1"/>
  <c r="C518" i="33" s="1"/>
  <c r="B524" i="33"/>
  <c r="D524" i="33" s="1"/>
  <c r="C524" i="33" s="1"/>
  <c r="B505" i="33"/>
  <c r="D505" i="33" s="1"/>
  <c r="C505" i="33" s="1"/>
  <c r="B513" i="33"/>
  <c r="D513" i="33" s="1"/>
  <c r="C513" i="33" s="1"/>
  <c r="B497" i="33"/>
  <c r="D497" i="33" s="1"/>
  <c r="C497" i="33" s="1"/>
  <c r="B519" i="33"/>
  <c r="D519" i="33" s="1"/>
  <c r="C519" i="33" s="1"/>
  <c r="B535" i="33"/>
  <c r="D535" i="33" s="1"/>
  <c r="C535" i="33" s="1"/>
  <c r="B457" i="33"/>
  <c r="D457" i="33" s="1"/>
  <c r="C457" i="33" s="1"/>
  <c r="B547" i="33"/>
  <c r="D547" i="33" s="1"/>
  <c r="C547" i="33" s="1"/>
  <c r="B483" i="33"/>
  <c r="D483" i="33" s="1"/>
  <c r="C483" i="33" s="1"/>
  <c r="B478" i="33"/>
  <c r="D478" i="33" s="1"/>
  <c r="C478" i="33" s="1"/>
  <c r="B469" i="33"/>
  <c r="D469" i="33" s="1"/>
  <c r="C469" i="33" s="1"/>
  <c r="B529" i="33"/>
  <c r="D529" i="33" s="1"/>
  <c r="C529" i="33" s="1"/>
  <c r="B546" i="33"/>
  <c r="D546" i="33" s="1"/>
  <c r="C546" i="33" s="1"/>
  <c r="B517" i="33"/>
  <c r="D517" i="33" s="1"/>
  <c r="C517" i="33" s="1"/>
  <c r="B548" i="33"/>
  <c r="D548" i="33" s="1"/>
  <c r="C548" i="33" s="1"/>
  <c r="B477" i="33"/>
  <c r="D477" i="33" s="1"/>
  <c r="C477" i="33" s="1"/>
  <c r="B531" i="33"/>
  <c r="D531" i="33" s="1"/>
  <c r="C531" i="33" s="1"/>
  <c r="B460" i="33"/>
  <c r="D460" i="33" s="1"/>
  <c r="C460" i="33" s="1"/>
  <c r="B467" i="33"/>
  <c r="D467" i="33" s="1"/>
  <c r="C467" i="33" s="1"/>
  <c r="B440" i="33"/>
  <c r="D440" i="33" s="1"/>
  <c r="C440" i="33" s="1"/>
  <c r="B507" i="33"/>
  <c r="D507" i="33" s="1"/>
  <c r="C507" i="33" s="1"/>
  <c r="B522" i="33"/>
  <c r="D522" i="33" s="1"/>
  <c r="C522" i="33" s="1"/>
  <c r="B488" i="33"/>
  <c r="D488" i="33" s="1"/>
  <c r="C488" i="33" s="1"/>
  <c r="B491" i="33"/>
  <c r="D491" i="33" s="1"/>
  <c r="C491" i="33" s="1"/>
  <c r="B481" i="33"/>
  <c r="D481" i="33" s="1"/>
  <c r="C481" i="33" s="1"/>
  <c r="B476" i="33"/>
  <c r="D476" i="33" s="1"/>
  <c r="C476" i="33" s="1"/>
  <c r="B474" i="33"/>
  <c r="D474" i="33" s="1"/>
  <c r="C474" i="33" s="1"/>
  <c r="B492" i="33"/>
  <c r="D492" i="33" s="1"/>
  <c r="C492" i="33" s="1"/>
  <c r="B484" i="33"/>
  <c r="D484" i="33" s="1"/>
  <c r="C484" i="33" s="1"/>
  <c r="B520" i="33"/>
  <c r="D520" i="33" s="1"/>
  <c r="C520" i="33" s="1"/>
  <c r="B510" i="33"/>
  <c r="D510" i="33" s="1"/>
  <c r="C510" i="33" s="1"/>
  <c r="B487" i="33"/>
  <c r="D487" i="33" s="1"/>
  <c r="C487" i="33" s="1"/>
  <c r="B508" i="33"/>
  <c r="D508" i="33" s="1"/>
  <c r="C508" i="33" s="1"/>
  <c r="B551" i="33"/>
  <c r="D551" i="33" s="1"/>
  <c r="C551" i="33" s="1"/>
  <c r="B433" i="33"/>
  <c r="D433" i="33" s="1"/>
  <c r="C433" i="33" s="1"/>
  <c r="B454" i="33"/>
  <c r="D454" i="33" s="1"/>
  <c r="C454" i="33" s="1"/>
  <c r="B439" i="33"/>
  <c r="D439" i="33" s="1"/>
  <c r="C439" i="33" s="1"/>
  <c r="B552" i="33"/>
  <c r="D552" i="33" s="1"/>
  <c r="C552" i="33" s="1"/>
  <c r="B441" i="33"/>
  <c r="D441" i="33" s="1"/>
  <c r="C441" i="33" s="1"/>
  <c r="B540" i="33"/>
  <c r="D540" i="33" s="1"/>
  <c r="C540" i="33" s="1"/>
  <c r="B485" i="33"/>
  <c r="D485" i="33" s="1"/>
  <c r="C485" i="33" s="1"/>
  <c r="B525" i="33"/>
  <c r="D525" i="33" s="1"/>
  <c r="C525" i="33" s="1"/>
  <c r="B512" i="33"/>
  <c r="D512" i="33" s="1"/>
  <c r="C512" i="33" s="1"/>
  <c r="B549" i="33"/>
  <c r="D549" i="33" s="1"/>
  <c r="C549" i="33" s="1"/>
  <c r="B456" i="33"/>
  <c r="D456" i="33" s="1"/>
  <c r="C456" i="33" s="1"/>
  <c r="B527" i="33"/>
  <c r="D527" i="33" s="1"/>
  <c r="C527" i="33" s="1"/>
  <c r="B432" i="33"/>
  <c r="D432" i="33" s="1"/>
  <c r="C432" i="33" s="1"/>
  <c r="B435" i="33"/>
  <c r="D435" i="33" s="1"/>
  <c r="C435" i="33" s="1"/>
  <c r="B516" i="33"/>
  <c r="D516" i="33" s="1"/>
  <c r="C516" i="33" s="1"/>
  <c r="B480" i="33"/>
  <c r="D480" i="33" s="1"/>
  <c r="C480" i="33" s="1"/>
  <c r="B554" i="33"/>
  <c r="D554" i="33" s="1"/>
  <c r="C554" i="33" s="1"/>
  <c r="B541" i="33"/>
  <c r="D541" i="33" s="1"/>
  <c r="C541" i="33" s="1"/>
  <c r="B465" i="33"/>
  <c r="D465" i="33" s="1"/>
  <c r="C465" i="33" s="1"/>
  <c r="B509" i="33"/>
  <c r="D509" i="33" s="1"/>
  <c r="C509" i="33" s="1"/>
  <c r="B475" i="33"/>
  <c r="D475" i="33" s="1"/>
  <c r="C475" i="33" s="1"/>
  <c r="B448" i="33"/>
  <c r="D448" i="33" s="1"/>
  <c r="C448" i="33" s="1"/>
  <c r="B489" i="33"/>
  <c r="D489" i="33" s="1"/>
  <c r="C489" i="33" s="1"/>
  <c r="B521" i="33"/>
  <c r="D521" i="33" s="1"/>
  <c r="C521" i="33" s="1"/>
  <c r="B459" i="33"/>
  <c r="D459" i="33" s="1"/>
  <c r="C459" i="33" s="1"/>
  <c r="B471" i="33"/>
  <c r="D471" i="33" s="1"/>
  <c r="C471" i="33" s="1"/>
  <c r="B443" i="33"/>
  <c r="D443" i="33" s="1"/>
  <c r="C443" i="33" s="1"/>
  <c r="B466" i="33"/>
  <c r="D466" i="33" s="1"/>
  <c r="C466" i="33" s="1"/>
  <c r="B470" i="33"/>
  <c r="D470" i="33" s="1"/>
  <c r="C470" i="33" s="1"/>
  <c r="B446" i="33"/>
  <c r="D446" i="33" s="1"/>
  <c r="C446" i="33" s="1"/>
  <c r="B486" i="33"/>
  <c r="D486" i="33" s="1"/>
  <c r="C486" i="33" s="1"/>
  <c r="B506" i="33"/>
  <c r="D506" i="33" s="1"/>
  <c r="C506" i="33" s="1"/>
  <c r="B499" i="33"/>
  <c r="D499" i="33" s="1"/>
  <c r="C499" i="33" s="1"/>
  <c r="B496" i="33"/>
  <c r="D496" i="33" s="1"/>
  <c r="C496" i="33" s="1"/>
  <c r="B438" i="33"/>
  <c r="D438" i="33" s="1"/>
  <c r="C438" i="33" s="1"/>
  <c r="B473" i="33"/>
  <c r="D473" i="33" s="1"/>
  <c r="C473" i="33" s="1"/>
  <c r="B532" i="33"/>
  <c r="D532" i="33" s="1"/>
  <c r="C532" i="33" s="1"/>
  <c r="B543" i="33"/>
  <c r="D543" i="33" s="1"/>
  <c r="C543" i="33" s="1"/>
  <c r="B545" i="33"/>
  <c r="D545" i="33" s="1"/>
  <c r="C545" i="33" s="1"/>
  <c r="B550" i="33"/>
  <c r="D550" i="33" s="1"/>
  <c r="C550" i="33" s="1"/>
  <c r="B447" i="33"/>
  <c r="D447" i="33" s="1"/>
  <c r="C447" i="33" s="1"/>
  <c r="B533" i="33"/>
  <c r="D533" i="33" s="1"/>
  <c r="C533" i="33" s="1"/>
  <c r="B436" i="33"/>
  <c r="D436" i="33" s="1"/>
  <c r="C436" i="33" s="1"/>
  <c r="B449" i="33"/>
  <c r="D449" i="33" s="1"/>
  <c r="C449" i="33" s="1"/>
  <c r="B472" i="33"/>
  <c r="D472" i="33" s="1"/>
  <c r="C472" i="33" s="1"/>
  <c r="B458" i="33"/>
  <c r="D458" i="33" s="1"/>
  <c r="C458" i="33" s="1"/>
  <c r="B504" i="33"/>
  <c r="D504" i="33" s="1"/>
  <c r="C504" i="33" s="1"/>
  <c r="B445" i="33"/>
  <c r="D445" i="33" s="1"/>
  <c r="C445" i="33" s="1"/>
  <c r="B463" i="33"/>
  <c r="D463" i="33" s="1"/>
  <c r="C463" i="33" s="1"/>
  <c r="B461" i="33"/>
  <c r="D461" i="33" s="1"/>
  <c r="C461" i="33" s="1"/>
  <c r="B502" i="33"/>
  <c r="D502" i="33" s="1"/>
  <c r="C502" i="33" s="1"/>
  <c r="B544" i="33"/>
  <c r="D544" i="33" s="1"/>
  <c r="C544" i="33" s="1"/>
  <c r="B431" i="33"/>
  <c r="D431" i="33" s="1"/>
  <c r="C431" i="33" s="1"/>
  <c r="B468" i="33"/>
  <c r="D468" i="33" s="1"/>
  <c r="C468" i="33" s="1"/>
  <c r="B444" i="33"/>
  <c r="D444" i="33" s="1"/>
  <c r="C444" i="33" s="1"/>
  <c r="B528" i="33"/>
  <c r="D528" i="33" s="1"/>
  <c r="C528" i="33" s="1"/>
  <c r="B537" i="33"/>
  <c r="D537" i="33" s="1"/>
  <c r="C537" i="33" s="1"/>
  <c r="B453" i="33"/>
  <c r="D453" i="33" s="1"/>
  <c r="C453" i="33" s="1"/>
  <c r="B539" i="33"/>
  <c r="D539" i="33" s="1"/>
  <c r="C539" i="33" s="1"/>
  <c r="B451" i="33"/>
  <c r="D451" i="33" s="1"/>
  <c r="C451" i="33" s="1"/>
  <c r="B536" i="33"/>
  <c r="D536" i="33" s="1"/>
  <c r="C536" i="33" s="1"/>
  <c r="B503" i="33"/>
  <c r="D503" i="33" s="1"/>
  <c r="C503" i="33" s="1"/>
  <c r="B479" i="33"/>
  <c r="D479" i="33" s="1"/>
  <c r="C479" i="33" s="1"/>
  <c r="B501" i="33"/>
  <c r="D501" i="33" s="1"/>
  <c r="C501" i="33" s="1"/>
  <c r="B498" i="33"/>
  <c r="D498" i="33" s="1"/>
  <c r="C498" i="33" s="1"/>
  <c r="B452" i="33"/>
  <c r="D452" i="33" s="1"/>
  <c r="C452" i="33" s="1"/>
  <c r="B534" i="33"/>
  <c r="D534" i="33" s="1"/>
  <c r="C534" i="33" s="1"/>
  <c r="B490" i="33"/>
  <c r="D490" i="33" s="1"/>
  <c r="C490" i="33" s="1"/>
  <c r="B500" i="33"/>
  <c r="D500" i="33" s="1"/>
  <c r="C500" i="33" s="1"/>
  <c r="B450" i="33"/>
  <c r="D450" i="33" s="1"/>
  <c r="C450" i="33" s="1"/>
  <c r="B434" i="33"/>
  <c r="D434" i="33" s="1"/>
  <c r="C434" i="33" s="1"/>
  <c r="B494" i="33"/>
  <c r="D494" i="33" s="1"/>
  <c r="C494" i="33" s="1"/>
  <c r="B442" i="33"/>
  <c r="D442" i="33" s="1"/>
  <c r="C442" i="33" s="1"/>
  <c r="B530" i="33"/>
  <c r="D530" i="33" s="1"/>
  <c r="C530" i="33" s="1"/>
  <c r="B462" i="33"/>
  <c r="D462" i="33" s="1"/>
  <c r="C462" i="33" s="1"/>
  <c r="B511" i="33"/>
  <c r="D511" i="33" s="1"/>
  <c r="C511" i="33" s="1"/>
  <c r="B538" i="33"/>
  <c r="D538" i="33" s="1"/>
  <c r="C538" i="33" s="1"/>
  <c r="B464" i="33"/>
  <c r="D464" i="33" s="1"/>
  <c r="C464" i="33" s="1"/>
  <c r="B514" i="33"/>
  <c r="D514" i="33" s="1"/>
  <c r="C514" i="33" s="1"/>
  <c r="B523" i="33"/>
  <c r="D523" i="33" s="1"/>
  <c r="C523" i="33" s="1"/>
  <c r="B526" i="33"/>
  <c r="D526" i="33" s="1"/>
  <c r="C526" i="33" s="1"/>
  <c r="B455" i="33"/>
  <c r="D455" i="33" s="1"/>
  <c r="C455" i="33" s="1"/>
  <c r="B493" i="33"/>
  <c r="D493" i="33" s="1"/>
  <c r="C493" i="33" s="1"/>
  <c r="B553" i="33"/>
  <c r="D553" i="33" s="1"/>
  <c r="C553" i="33" s="1"/>
  <c r="B555" i="33"/>
  <c r="D555" i="33" s="1"/>
  <c r="C555" i="33" s="1"/>
  <c r="B111" i="33"/>
  <c r="D111" i="33" s="1"/>
  <c r="C111" i="33" s="1"/>
  <c r="B116" i="33"/>
  <c r="D116" i="33" s="1"/>
  <c r="C116" i="33" s="1"/>
  <c r="B96" i="33"/>
  <c r="D96" i="33" s="1"/>
  <c r="C96" i="33" s="1"/>
  <c r="B86" i="33"/>
  <c r="D86" i="33" s="1"/>
  <c r="C86" i="33" s="1"/>
  <c r="B107" i="33"/>
  <c r="D107" i="33" s="1"/>
  <c r="C107" i="33" s="1"/>
  <c r="B108" i="33"/>
  <c r="D108" i="33" s="1"/>
  <c r="C108" i="33" s="1"/>
  <c r="B88" i="33"/>
  <c r="D88" i="33" s="1"/>
  <c r="C88" i="33" s="1"/>
  <c r="B89" i="33"/>
  <c r="D89" i="33" s="1"/>
  <c r="C89" i="33" s="1"/>
  <c r="B105" i="33"/>
  <c r="D105" i="33" s="1"/>
  <c r="C105" i="33" s="1"/>
  <c r="B87" i="33"/>
  <c r="D87" i="33" s="1"/>
  <c r="C87" i="33" s="1"/>
  <c r="B120" i="33"/>
  <c r="D120" i="33" s="1"/>
  <c r="C120" i="33" s="1"/>
  <c r="B115" i="33"/>
  <c r="D115" i="33" s="1"/>
  <c r="C115" i="33" s="1"/>
  <c r="B97" i="33"/>
  <c r="D97" i="33" s="1"/>
  <c r="C97" i="33" s="1"/>
  <c r="B110" i="33"/>
  <c r="D110" i="33" s="1"/>
  <c r="C110" i="33" s="1"/>
  <c r="B95" i="33"/>
  <c r="D95" i="33" s="1"/>
  <c r="C95" i="33" s="1"/>
  <c r="B102" i="33"/>
  <c r="D102" i="33" s="1"/>
  <c r="C102" i="33" s="1"/>
  <c r="B84" i="33"/>
  <c r="D84" i="33" s="1"/>
  <c r="C84" i="33" s="1"/>
  <c r="B98" i="33"/>
  <c r="D98" i="33" s="1"/>
  <c r="C98" i="33" s="1"/>
  <c r="B113" i="33"/>
  <c r="D113" i="33" s="1"/>
  <c r="C113" i="33" s="1"/>
  <c r="B94" i="33"/>
  <c r="D94" i="33" s="1"/>
  <c r="C94" i="33" s="1"/>
  <c r="B99" i="33"/>
  <c r="D99" i="33" s="1"/>
  <c r="C99" i="33" s="1"/>
  <c r="B114" i="33"/>
  <c r="D114" i="33" s="1"/>
  <c r="C114" i="33" s="1"/>
  <c r="B106" i="33"/>
  <c r="D106" i="33" s="1"/>
  <c r="C106" i="33" s="1"/>
  <c r="B100" i="33"/>
  <c r="D100" i="33" s="1"/>
  <c r="C100" i="33" s="1"/>
  <c r="B92" i="33"/>
  <c r="D92" i="33" s="1"/>
  <c r="C92" i="33" s="1"/>
  <c r="B121" i="33"/>
  <c r="D121" i="33" s="1"/>
  <c r="C121" i="33" s="1"/>
  <c r="B119" i="33"/>
  <c r="D119" i="33" s="1"/>
  <c r="C119" i="33" s="1"/>
  <c r="B85" i="33"/>
  <c r="D85" i="33" s="1"/>
  <c r="C85" i="33" s="1"/>
  <c r="B109" i="33"/>
  <c r="D109" i="33" s="1"/>
  <c r="C109" i="33" s="1"/>
  <c r="B91" i="33"/>
  <c r="D91" i="33" s="1"/>
  <c r="C91" i="33" s="1"/>
  <c r="B117" i="33"/>
  <c r="D117" i="33" s="1"/>
  <c r="C117" i="33" s="1"/>
  <c r="B101" i="33"/>
  <c r="D101" i="33" s="1"/>
  <c r="C101" i="33" s="1"/>
  <c r="B90" i="33"/>
  <c r="D90" i="33" s="1"/>
  <c r="C90" i="33" s="1"/>
  <c r="B103" i="33"/>
  <c r="D103" i="33" s="1"/>
  <c r="C103" i="33" s="1"/>
  <c r="B112" i="33"/>
  <c r="D112" i="33" s="1"/>
  <c r="C112" i="33" s="1"/>
  <c r="B104" i="33"/>
  <c r="D104" i="33" s="1"/>
  <c r="C104" i="33" s="1"/>
  <c r="B118" i="33"/>
  <c r="D118" i="33" s="1"/>
  <c r="C118" i="33" s="1"/>
  <c r="B93" i="33"/>
  <c r="D93" i="33" s="1"/>
  <c r="C93" i="33" s="1"/>
</calcChain>
</file>

<file path=xl/sharedStrings.xml><?xml version="1.0" encoding="utf-8"?>
<sst xmlns="http://schemas.openxmlformats.org/spreadsheetml/2006/main" count="13137" uniqueCount="839">
  <si>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</si>
  <si>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</si>
  <si>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</si>
  <si>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</si>
  <si>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</si>
  <si>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</si>
  <si>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</si>
  <si>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</si>
  <si>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</si>
  <si>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</si>
  <si>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</si>
  <si>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</si>
  <si>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</si>
  <si>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</si>
  <si>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</si>
  <si>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</si>
  <si>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</si>
  <si>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</si>
  <si>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</si>
  <si>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</si>
  <si>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</si>
  <si>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</si>
  <si>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</si>
  <si>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</si>
  <si>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</si>
  <si>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</si>
  <si>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</si>
  <si>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</si>
  <si>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</si>
  <si>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</si>
  <si>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</si>
  <si>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</si>
  <si>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</si>
  <si>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</si>
  <si>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</si>
  <si>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</si>
  <si>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</si>
  <si>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</si>
  <si>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</si>
  <si>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</si>
  <si>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</si>
  <si>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</si>
  <si>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</si>
  <si>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</si>
  <si>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</si>
  <si>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</si>
  <si>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</si>
  <si>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</si>
  <si>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</si>
  <si>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</si>
  <si>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</si>
  <si>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</si>
  <si>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</si>
  <si>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</si>
  <si>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</si>
  <si>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</si>
  <si>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</si>
  <si>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</si>
  <si>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</si>
  <si>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</si>
  <si>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</si>
  <si>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</si>
  <si>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</si>
  <si>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</si>
  <si>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</si>
  <si>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</si>
  <si>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</si>
  <si>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</si>
  <si>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</si>
  <si>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</si>
  <si>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</si>
  <si>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</si>
  <si>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</si>
  <si>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</si>
  <si>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</si>
  <si>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</si>
  <si>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</si>
  <si>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</si>
  <si>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</si>
  <si>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</si>
  <si>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</si>
  <si>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</si>
  <si>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</si>
  <si>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</si>
  <si>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</si>
  <si>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</si>
  <si>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</si>
  <si>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</si>
  <si>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</si>
  <si>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</si>
  <si>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</si>
  <si>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</si>
  <si>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</si>
  <si>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</si>
  <si>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</si>
  <si>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</si>
  <si>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</si>
  <si>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</si>
  <si>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</si>
  <si>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</si>
  <si>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</si>
  <si>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</si>
  <si>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</si>
  <si>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</si>
  <si>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</si>
  <si>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</si>
  <si>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</si>
  <si>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</si>
  <si>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</si>
  <si>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</si>
  <si>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</si>
  <si>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</si>
  <si>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</si>
  <si>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</si>
  <si>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</si>
  <si>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</si>
  <si>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</si>
  <si>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</si>
  <si>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</si>
  <si>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</si>
  <si>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</si>
  <si>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</si>
  <si>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</si>
  <si>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</si>
  <si>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</si>
  <si>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</si>
  <si>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</si>
  <si>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</si>
  <si>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</si>
  <si>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</si>
  <si>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</si>
  <si>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</si>
  <si>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</si>
  <si>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</si>
  <si>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</si>
  <si>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</si>
  <si>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</si>
  <si>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</si>
  <si>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</si>
  <si>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</si>
  <si>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</si>
  <si>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</si>
  <si>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</si>
  <si>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</si>
  <si>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</si>
  <si>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</si>
  <si>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</si>
  <si>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</si>
  <si>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</si>
  <si>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</si>
  <si>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</si>
  <si>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</si>
  <si>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</si>
  <si>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</si>
  <si>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</si>
  <si>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</si>
  <si>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</si>
  <si>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</si>
  <si>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</si>
  <si>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</si>
  <si>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</si>
  <si>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</si>
  <si>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</si>
  <si>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</si>
  <si>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</si>
  <si>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</si>
  <si>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</si>
  <si>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</si>
  <si>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</si>
  <si>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</si>
  <si>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</si>
  <si>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</si>
  <si>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</si>
  <si>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</si>
  <si>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</si>
  <si>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</si>
  <si>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</si>
  <si>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</si>
  <si>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</si>
  <si>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</si>
  <si>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</si>
  <si>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</si>
  <si>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</si>
  <si>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</si>
  <si>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</si>
  <si>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</si>
  <si>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</si>
  <si>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</si>
  <si>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</si>
  <si>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</si>
  <si>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</si>
  <si>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</si>
  <si>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</si>
  <si>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</si>
  <si>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</si>
  <si>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</si>
  <si>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</si>
  <si>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</si>
  <si>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</si>
  <si>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</si>
  <si>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</si>
  <si>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</si>
  <si>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</si>
  <si>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</si>
  <si>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</si>
  <si>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</si>
  <si>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</si>
  <si>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</si>
  <si>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</si>
  <si>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</si>
  <si>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</si>
  <si>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</si>
  <si>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</si>
  <si>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</si>
  <si>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</si>
  <si>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</si>
  <si>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</si>
  <si>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</si>
  <si>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</si>
  <si>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</si>
  <si>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</si>
  <si>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</si>
  <si>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</si>
  <si>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</si>
  <si>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</si>
  <si>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</si>
  <si>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</si>
  <si>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</si>
  <si>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</si>
  <si>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</si>
  <si>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</si>
  <si>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</si>
  <si>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</si>
  <si>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</si>
  <si>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</si>
  <si>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</si>
  <si>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</si>
  <si>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</si>
  <si>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</si>
  <si>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</si>
  <si>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</si>
  <si>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</si>
  <si>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</si>
  <si>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</si>
  <si>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</si>
  <si>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</si>
  <si>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</si>
  <si>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</si>
  <si>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</si>
  <si>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</si>
  <si>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</si>
  <si>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</si>
  <si>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</si>
  <si>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</si>
  <si>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</si>
  <si>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</si>
  <si>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</si>
  <si>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</si>
  <si>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</si>
  <si>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</si>
  <si>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</si>
  <si>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</si>
  <si>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</si>
  <si>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</si>
  <si>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</si>
  <si>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</si>
  <si>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</si>
  <si>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</si>
  <si>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</si>
  <si>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</si>
  <si>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</si>
  <si>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</si>
  <si>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</si>
  <si>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</si>
  <si>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</si>
  <si>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</si>
  <si>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</si>
  <si>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</si>
  <si>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</si>
  <si>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</si>
  <si>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</si>
  <si>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</si>
  <si>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</si>
  <si>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</si>
  <si>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</si>
  <si>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</si>
  <si>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</si>
  <si>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</si>
  <si>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</si>
  <si>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</si>
  <si>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</si>
  <si>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</si>
  <si>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</si>
  <si>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</si>
  <si>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</si>
  <si>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</si>
  <si>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</si>
  <si>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</si>
  <si>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</si>
  <si>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</si>
  <si>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</si>
  <si>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</si>
  <si>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</si>
  <si>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</si>
  <si>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</si>
  <si>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</si>
  <si>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</si>
  <si>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</si>
  <si>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</si>
  <si>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</si>
  <si>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</si>
  <si>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</si>
  <si>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</si>
  <si>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</si>
  <si>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</si>
  <si>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</si>
  <si>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</si>
  <si>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</si>
  <si>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</si>
  <si>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</si>
  <si>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</si>
  <si>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</si>
  <si>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</si>
  <si>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</si>
  <si>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</si>
  <si>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</si>
  <si>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</si>
  <si>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</si>
  <si>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</si>
  <si>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</si>
  <si>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</si>
  <si>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</si>
  <si>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</si>
  <si>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</si>
  <si>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</si>
  <si>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</si>
  <si>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</si>
  <si>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</si>
  <si>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</si>
  <si>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</si>
  <si>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</si>
  <si>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</si>
  <si>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</si>
  <si>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</si>
  <si>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</si>
  <si>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</si>
  <si>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</si>
  <si>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</si>
  <si>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</si>
  <si>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</si>
  <si>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</si>
  <si>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</si>
  <si>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</si>
  <si>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</si>
  <si>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</si>
  <si>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</si>
  <si>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</si>
  <si>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</si>
  <si>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</si>
  <si>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</si>
  <si>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</si>
  <si>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</si>
  <si>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</si>
  <si>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</si>
  <si>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</si>
  <si>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</si>
  <si>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</si>
  <si>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</si>
  <si>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</si>
  <si>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</si>
  <si>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</si>
  <si>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</si>
  <si>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</si>
  <si>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</si>
  <si>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</si>
  <si>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</si>
  <si>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</si>
  <si>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</si>
  <si>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</si>
  <si>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</si>
  <si>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</si>
  <si>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</si>
  <si>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</si>
  <si>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</si>
  <si>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</si>
  <si>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</si>
  <si>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</si>
  <si>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</si>
  <si>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</si>
  <si>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</si>
  <si>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</si>
  <si>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</si>
  <si>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</si>
  <si>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</si>
  <si>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</si>
  <si>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</si>
  <si>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</si>
  <si>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</si>
  <si>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</si>
  <si>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</si>
  <si>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</si>
  <si>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</si>
  <si>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</si>
  <si>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</si>
  <si>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</si>
  <si>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</si>
  <si>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</si>
  <si>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</si>
  <si>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</si>
  <si>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</si>
  <si>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</si>
  <si>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</si>
  <si>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</si>
  <si>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</si>
  <si>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</si>
  <si>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</si>
  <si>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</si>
  <si>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</si>
  <si>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</si>
  <si>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</si>
  <si>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</si>
  <si>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</si>
  <si>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</si>
  <si>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</si>
  <si>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</si>
  <si>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</si>
  <si>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</si>
  <si>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</si>
  <si>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</si>
  <si>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</si>
  <si>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</si>
  <si>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</si>
  <si>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</si>
  <si>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</si>
  <si>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</si>
  <si>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</si>
  <si>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</si>
  <si>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</si>
  <si>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</si>
  <si>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</si>
  <si>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</si>
  <si>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</si>
  <si>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</si>
  <si>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</si>
  <si>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</si>
  <si>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</si>
  <si>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</si>
  <si>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</si>
  <si>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</si>
  <si>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</si>
  <si>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</si>
  <si>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</si>
  <si>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</si>
  <si>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</si>
  <si>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</si>
  <si>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</si>
  <si>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</si>
  <si>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</si>
  <si>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</si>
  <si>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</si>
  <si>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</si>
  <si>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</si>
  <si>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</si>
  <si>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</si>
  <si>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</si>
  <si>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</si>
  <si>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</si>
  <si>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</si>
  <si>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</si>
  <si>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</si>
  <si>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</si>
  <si>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</si>
  <si>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</si>
  <si>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</si>
  <si>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</si>
  <si>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</si>
  <si>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</si>
  <si>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</si>
  <si>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</si>
  <si>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</si>
  <si>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</si>
  <si>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</si>
  <si>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</si>
  <si>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</si>
  <si>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</si>
  <si>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</si>
  <si>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</si>
  <si>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</si>
  <si>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</si>
  <si>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</si>
  <si>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</si>
  <si>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</si>
  <si>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</si>
  <si>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</si>
  <si>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</si>
  <si>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</si>
  <si>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</si>
  <si>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</si>
  <si>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</si>
  <si>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</si>
  <si>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</si>
  <si>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</si>
  <si>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</si>
  <si>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</si>
  <si>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</si>
  <si>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</si>
  <si>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</si>
  <si>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</si>
  <si>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</si>
  <si>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</si>
  <si>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</si>
  <si>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</si>
  <si>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</si>
  <si>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</si>
  <si>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</si>
  <si>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</si>
  <si>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</si>
  <si>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</si>
  <si>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</si>
  <si>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</si>
  <si>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</si>
  <si>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</si>
  <si>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</si>
  <si>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</si>
  <si>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</si>
  <si>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</si>
  <si>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</si>
  <si>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</si>
  <si>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</si>
  <si>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</si>
  <si>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</si>
  <si>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</si>
  <si>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</si>
  <si>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</si>
  <si>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</si>
  <si>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</si>
  <si>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</si>
  <si>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</si>
  <si>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</si>
  <si>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</si>
  <si>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</si>
  <si>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</si>
  <si>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</si>
  <si>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</si>
  <si>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</si>
  <si>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</si>
  <si>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</si>
  <si>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</si>
  <si>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</si>
  <si>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</si>
  <si>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</si>
  <si>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</si>
  <si>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</si>
  <si>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</si>
  <si>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</si>
  <si>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</si>
  <si>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</si>
  <si>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자산 설명</t>
  </si>
  <si>
    <t>자산 위치</t>
  </si>
  <si>
    <t>낙찰자 이름</t>
  </si>
  <si>
    <t>납세자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</si>
  <si>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</si>
  <si>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</si>
  <si>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</si>
  <si>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</si>
  <si>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</si>
  <si>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</si>
  <si>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</si>
  <si>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</si>
  <si>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</si>
  <si>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납세자 식별번호</t>
  </si>
  <si>
    <t>상태</t>
    <phoneticPr fontId="1" type="noConversion"/>
  </si>
  <si>
    <t>신청 일자</t>
    <phoneticPr fontId="1" type="noConversion"/>
  </si>
  <si>
    <t>상태</t>
    <phoneticPr fontId="1" type="noConversion"/>
  </si>
  <si>
    <t>제출 일자</t>
    <phoneticPr fontId="1" type="noConversion"/>
  </si>
  <si>
    <t>전체
|OO5│담당자 등록
|RO2│담당자 제출
|RO3│담당자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</si>
  <si>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</si>
  <si>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|RA0│Approver Assignment
|RA5│Approver Approve
|RA3│Approver Send back
|RA4│Approver Reject</t>
    <phoneticPr fontId="1" type="noConversion"/>
  </si>
  <si>
    <t>OO5│담당자 등록
|RO2│담당자 제출
|RO3│담당자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</si>
  <si>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</si>
  <si>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|RA0│Approver Assignment
|RA5│Approver Approve
|RA3│Approver Send back
|RA4│Approver Reject</t>
    <phoneticPr fontId="1" type="noConversion"/>
  </si>
  <si>
    <t>2506-DMC-APS-DOD-172206670-011</t>
    <phoneticPr fontId="1" type="noConversion"/>
  </si>
  <si>
    <t>Y</t>
    <phoneticPr fontId="1" type="noConversion"/>
  </si>
  <si>
    <t>2506-DMC-SDA-172206670-001</t>
    <phoneticPr fontId="1" type="noConversion"/>
  </si>
  <si>
    <t>1|2|3|4|5|6|7</t>
  </si>
  <si>
    <t>2506-DMC-SDA-172206670-007_x000D_
|2506-DMC-SDA-172206670-006_x000D_
|2506-DMC-SDA-172206670-005_x000D_
|2506-DMC-SDA-172206670-004_x000D_
|2506-DMC-SDA-172206670-003_x000D_
|2506-DMC-SDA-172206670-002_x000D_
|2506-DMC-SDA-172206670-001</t>
  </si>
  <si>
    <t>ND256100100223A1 | ND256100100223A1 | ND256100112123A3 | ND256100100223A4 | ND256100100223A5||</t>
  </si>
  <si>
    <t>AUTILA1234P23 | AUTILA1234P23 | AUTILA1234P25 | AUTILA1234P26 | AUTILA1234P27||</t>
  </si>
  <si>
    <t>ARN256100100223P23 | ARN256100100223P24 | ARN256100112123J11 | ARN256100100223P26 | ARN256100100223P27||</t>
  </si>
  <si>
    <t>Motor Vehicle | Motor Vehicle | Generator | Solar Panel | Motor Vehicle||</t>
  </si>
  <si>
    <t>T 123 EVF Genesis G80 SUV | T 111 EBX KIA Sorento SUV | KVS 123EV 2.5L | Sundar 234KWH | T 450 EBC Subaru Forester SUV||</t>
  </si>
  <si>
    <t>WV123TILA ILALA | WV123TILA ILALA | WV123TILA ILALA | WV123TILA ILALA | WV123TILA ILALA||</t>
  </si>
  <si>
    <t>Choi Do Kyu | Choi Do Kyu | Tumain Henry | Japhet Urio | Simon Chungu||</t>
  </si>
  <si>
    <t>100100223 | 100100223 | 100100225 | 100100226 | 100100227||</t>
  </si>
  <si>
    <t>Hae Wan | Hae Wan | Han Su bin | Park Inkyu | Kim do hyun||</t>
  </si>
  <si>
    <t>120,000,000 | 58,000,000 | 65,000,000 | 80,000,000 | 34,000,000||</t>
  </si>
  <si>
    <t>12,000,000 | 5,800,000 | 6,500,000 | 8,000,000 | 3,400,000||</t>
  </si>
  <si>
    <t>132,000,000 | 63,800,000 | 71,500,000 | 88,000,000 | 37,400,000||</t>
  </si>
  <si>
    <t>135,000,000 | 63,800,000 | 72,000,000 | 98,000,000 | 42,000,000||</t>
  </si>
  <si>
    <t>110,000,000 | 58,000,000 | 63,000,000 | 79,800,000 | 34,000,000||</t>
  </si>
  <si>
    <t>0 | 0 | 0 | 0 | 0||</t>
  </si>
  <si>
    <t>13,000,000 | 0 | 2,500,000 | 10,200,000 | 4,600,000||</t>
  </si>
  <si>
    <t>998400000023 | 998400000025 | 998400000123 | 998400000430 | 998400000227||</t>
  </si>
  <si>
    <t>07/07/2025_x000D_
|06/07/2025_x000D_
|05/07/2025_x000D_
|04/07/2025_x000D_
|03/07/2025_x000D_
|02/07/2025_x000D_
|01/07/2025</t>
  </si>
  <si>
    <t>OO5│담당자 등록_x000D_
|RO2│담당자 제출_x000D_
|RO3│담당자 재제출_x000D_
|RA0│승인자 지정_x000D_
|RA5│승인자 승인_x000D_
|RA3│승인자 반려_x000D_
|RA4│승인자 거부</t>
  </si>
  <si>
    <t>재고 번호</t>
    <phoneticPr fontId="1" type="noConversion"/>
  </si>
  <si>
    <t>자산 코드</t>
    <phoneticPr fontId="1" type="noConversion"/>
  </si>
  <si>
    <t>LINK</t>
    <phoneticPr fontId="1" type="noConversion"/>
  </si>
  <si>
    <t>경매 LOTS 번호</t>
    <phoneticPr fontId="1" type="noConversion"/>
  </si>
  <si>
    <t>낙찰자 식별번호</t>
    <phoneticPr fontId="1" type="noConversion"/>
  </si>
  <si>
    <t>낙찰자 이름</t>
    <phoneticPr fontId="1" type="noConversion"/>
  </si>
  <si>
    <t>최저 입찰가</t>
    <phoneticPr fontId="1" type="noConversion"/>
  </si>
  <si>
    <t>상태</t>
    <phoneticPr fontId="1" type="noConversion"/>
  </si>
  <si>
    <t>낙찰가</t>
    <phoneticPr fontId="1" type="noConversion"/>
  </si>
  <si>
    <t>납부 상태</t>
    <phoneticPr fontId="1" type="noConversion"/>
  </si>
  <si>
    <t>판매 대금 분배 계정</t>
  </si>
  <si>
    <t>0</t>
    <phoneticPr fontId="1" type="noConversion"/>
  </si>
  <si>
    <t>3,946,398,79</t>
    <phoneticPr fontId="1" type="noConversion"/>
  </si>
  <si>
    <t>1,743,397,85</t>
    <phoneticPr fontId="1" type="noConversion"/>
  </si>
  <si>
    <t>5,689,796.64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</si>
  <si>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</si>
  <si>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</si>
  <si>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자산|</t>
    <phoneticPr fontId="1" type="noConversion"/>
  </si>
  <si>
    <t>earth|building|Fresh Fresh|Unfresh Unfresh|super car|asetNm 31-2|test machine|qty|asetNm 40|asetNm 41|setNm 42|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</si>
  <si>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|30│압류/압수|</t>
    <phoneticPr fontId="1" type="noConversion"/>
  </si>
  <si>
    <t>05/06/2025|05/06/2025|12/05/2025|22/05/2025|21/03/2025|05/06/2025|02/06/2025|30/04/2025|05/06/2025|05/06/2025|05/06/2025|</t>
    <phoneticPr fontId="1" type="noConversion"/>
  </si>
  <si>
    <t>1,500,000
|1,200,000
|700,000
|650,000
|1,000,000
|900,000
|750,000
|700,000
|800,000
|850,000
|950,000
|10,000,000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</si>
  <si>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</si>
  <si>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</si>
  <si>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</si>
  <si>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</si>
  <si>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Assets|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</si>
  <si>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|30│Distrained/Restrained|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</si>
  <si>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ASET202500000102691|ASET202500000102701|ASET202500000101921|ASET20250000010216E|ASET202500000001131|ASET202500000102901|ASET202500000102661|ASET202500000001891|ASET202500000102871|ASET202500000102851|ASET202500000102881|합계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</si>
  <si>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ASET202500000102691|ASET202500000102701|ASET202500000101921|ASET20250000010216E|ASET202500000001131|ASET202500000102901|ASET202500000102661|ASET202500000001891|ASET202500000102871|ASET202500000102851|ASET202500000102881|total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</si>
  <si>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|</t>
    <phoneticPr fontId="1" type="noConversion"/>
  </si>
  <si>
    <t>1|2|3|4|5|6|7|8|9|10|11|</t>
    <phoneticPr fontId="1" type="noConversion"/>
  </si>
  <si>
    <t>LNK001001|LNK001002|LNK001003|LNK001004|LNK001005|||||||</t>
    <phoneticPr fontId="1" type="noConversion"/>
  </si>
  <si>
    <t>LNK001001|LNK001002|LNK001003|LNK001004|LNK001005|LNK002001|LNK002002|LNK002003|LNK002004|LNK002005|LNK002006|</t>
    <phoneticPr fontId="1" type="noConversion"/>
  </si>
  <si>
    <t>번호</t>
    <phoneticPr fontId="1" type="noConversion"/>
  </si>
  <si>
    <t>1|2|3|4|5|6|7|8|9|10|11|12|13|14|15|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</si>
  <si>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|30│기타 유형자산
|30│기타 유형자산
|30│기타 유형자산
|30│기타 유형자산
|40│무형자산
|40│무형자산
|40│무형자산|</t>
    <phoneticPr fontId="1" type="noConversion"/>
  </si>
  <si>
    <t xml:space="preserve"> 10│토지
|11│건물(토지 포함)
|20│가공된 부패성 물품
|21│비가공 부패성 물품
|30│차량
|31│선박
|32│전자/기계류
|32│전자/기계류
|32│전자/기계류
|32│전자/기계류
|32│전자/기계류
|33│기타 비부패성 물품
|40│주식/지분
|41│채권
|42│기타 무형 자산|</t>
    <phoneticPr fontId="1" type="noConversion"/>
  </si>
  <si>
    <t>earth|
building|
Fresh Fresh|
Unfresh Unfresh|
Hyundai IONIQ 5|
Hyundai Together|
Samsung TV|
Samsung Refrigerator|
LG Washing machine|
LG Microwave oven}
Samsung Air conditioner|
qty|
asetNm 40|
asetNm 41|
setNm 42|</t>
    <phoneticPr fontId="1" type="noConversion"/>
  </si>
  <si>
    <t>LNK001|
LNK002|
LNK003|
LNK003|
LNK004|
LNK005|
LNK006|
LNK006|
LNK006|
LNK006|
LNK006|
LNK007|
LNK008|
LNK008|
LNK009|</t>
    <phoneticPr fontId="1" type="noConversion"/>
  </si>
  <si>
    <t>LNK001001|
LNK002001|
LNK003001|
LNK003002|
LNK004001|
LNK005001|
LNK006001|
LNK006002|
LNK006003|
LNK006004|
LNK006005|
LNK007001|
LNK008001|
LNK008002|
LNK009001|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</si>
  <si>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asset(무형자산)|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</si>
  <si>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|30│Other Tangible Assets
|30│Other Tangible Assets
|30│Other Tangible Assets
|30│Other Tangible Assets
|40│Intagible asset
|40│Intagible asset
|40│Intagible asset|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</si>
  <si>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|32│Electronics/Machines(전자/기계류)
|32│Electronics/Machines(전자/기계류)
|32│Electronics/Machines(전자/기계류)
|32│Electronics/Machines(전자/기계류)
|33│Other non- Perishable Goods(기타 비부패성 물품)
|40│Shares/Units(주식/지분)
|41│Bonds(채권)
|42│Other Intangible Assets(기타 무형 자산)|</t>
    <phoneticPr fontId="1" type="noConversion"/>
  </si>
  <si>
    <t xml:space="preserve"> 10│Land
|11│Building (with land)
|20│Processed Perishable Goods
|21│Unprocessed Perishable Goods
|30│Motor vehicle
|31│Marine Vessels
|32│Electronics/Machines
|32│Electronics/Machines
|32│Electronics/Machines
|32│Electronics/Machines
|32│Electronics/Machines
|33│Other non- Perishable Goods
|40│Shares/Units
|41│Bonds
|42│Other Intangible Assets|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</si>
  <si>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</si>
  <si>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-32-SUB-POPUP|popup:UI-ASSET-32-SUB-POPUP|popup:UI-ASSET-32-SUB-POPUP|popup:UI-ASSET-32-SUB-POPUP|popup:UI-ASSET-33-SUB-POPUP|popup:UI-ASSET-40-SUB-POPUP|popup:UI-ASSET-41-SUB-POPUP|popup:UI-ASSET-42-SUB-POPUP|</t>
    <phoneticPr fontId="1" type="noConversion"/>
  </si>
  <si>
    <t>ASET202500000102691|
ASET202500000102701|
ASET202500000101921|
ASET20250000010216E|
ASET202500000001131|
ASET202500000102901|
ASET202500000102661|
ASET202500000102662|
ASET202500000102663|
ASET202500000102664|
ASET202500000102665|
ASET202500000001891|
ASET202500000102871|
ASET202500000102851|
ASET202500000102881|</t>
    <phoneticPr fontId="1" type="noConversion"/>
  </si>
  <si>
    <t>LNK006</t>
    <phoneticPr fontId="1" type="noConversion"/>
  </si>
  <si>
    <t>LNK006001|LNK006002|LNK006003|LNK006004|LNK006005</t>
    <phoneticPr fontId="1" type="noConversion"/>
  </si>
  <si>
    <t>O│Other|O│Other|O│Other|O│Other|O│Other</t>
    <phoneticPr fontId="1" type="noConversion"/>
  </si>
  <si>
    <t>ASET202500000102661|ASET202500000102662|ASET202500000102663|ASET202500000102664|ASET202500000102665</t>
    <phoneticPr fontId="1" type="noConversion"/>
  </si>
  <si>
    <t>Samsung TV|Samsung Refrigerator|LG Washing machine|LG Microwave oven|Samsung Air conditioner</t>
    <phoneticPr fontId="1" type="noConversion"/>
  </si>
  <si>
    <t>750,000|750,000|750,000|750,000|750,000</t>
    <phoneticPr fontId="1" type="noConversion"/>
  </si>
  <si>
    <t>25ARNTDOO6B-0006</t>
    <phoneticPr fontId="1" type="noConversion"/>
  </si>
  <si>
    <t>LNK006001</t>
    <phoneticPr fontId="1" type="noConversion"/>
  </si>
  <si>
    <t>O│Other</t>
    <phoneticPr fontId="1" type="noConversion"/>
  </si>
  <si>
    <t>ASET202500000102661</t>
    <phoneticPr fontId="1" type="noConversion"/>
  </si>
  <si>
    <t>Samsung TV</t>
    <phoneticPr fontId="1" type="noConversion"/>
  </si>
  <si>
    <t>750,000</t>
    <phoneticPr fontId="1" type="noConversion"/>
  </si>
  <si>
    <t>3,750,000</t>
    <phoneticPr fontId="1" type="noConversion"/>
  </si>
  <si>
    <t>1,500,000
|1,200,000
|700,000
|650,000
|1,000,000
|900,000
|750,000
|750,000
|750,000
|750,000
|750,000
|700,000
|800,000
|850,000
|950,000
|13,000,000</t>
    <phoneticPr fontId="1" type="noConversion"/>
  </si>
  <si>
    <t>..\images-DOC\0501\4.png</t>
    <phoneticPr fontId="1" type="noConversion"/>
  </si>
  <si>
    <t>..\images-DOC\0501\1.jpeg</t>
    <phoneticPr fontId="1" type="noConversion"/>
  </si>
  <si>
    <t>..\images-DOC\0501\2.jpg</t>
    <phoneticPr fontId="1" type="noConversion"/>
  </si>
  <si>
    <t>..\images-DOC\0501\3.jpg</t>
    <phoneticPr fontId="1" type="noConversion"/>
  </si>
  <si>
    <t>기타 비용</t>
    <phoneticPr fontId="1" type="noConversion"/>
  </si>
  <si>
    <t>초과 금액</t>
    <phoneticPr fontId="1" type="noConversion"/>
  </si>
  <si>
    <t>경매 비용</t>
    <phoneticPr fontId="1" type="noConversion"/>
  </si>
  <si>
    <t>세금 부채</t>
    <phoneticPr fontId="1" type="noConversion"/>
  </si>
  <si>
    <t>초과 금액</t>
    <phoneticPr fontId="1" type="noConversion"/>
  </si>
  <si>
    <t>WVTDOO001-2025-06-8001|_x000D_
WVTDOO001-2025-06-8002|_x000D_
WVTDOO001-2025-06-8003|_x000D_
WVTDOO001-2025-06-8004|_x000D_
WVTDOO001-2025-06-8005|_x000D_
WVTDOO001-2025-06-8006|_x000D_
WVTDOO001-2025-06-8007|_x000D_
WVTDOO001-2025-06-8008|_x000D_
WVTDOO001-2025-06-8009|</t>
  </si>
  <si>
    <t>TDOO-2025-25-0001|_x000D_
TDOO-2025-25-0002|_x000D_
TDOO-2025-25-0003|_x000D_
TDOO-2025-25-0004|_x000D_
TDOO-2025-25-0005|_x000D_
TDOO-2025-25-0006|_x000D_
TDOO-2025-25-0007|_x000D_
TDOO-2025-25-0008|_x000D_
TDOO-2025-25-0009|</t>
  </si>
  <si>
    <t>TDOO-2025-514-0001|_x000D_
TDOO-2025-514-0002|_x000D_
TDOO-2025-514-0003|_x000D_
TDOO-2025-514-0004|_x000D_
TDOO-2025-514-0005|_x000D_
TDOO-2025-514-0006|_x000D_
TDOO-2025-514-0007|_x000D_
TDOO-2025-514-0008|_x000D_
TDOO-2025-514-0009|</t>
  </si>
  <si>
    <t>1,500,000_x000D_
|1,200,000_x000D_
|1,350,000_x000D_
|1,000,000_x000D_
|900,000_x000D_
|3,750,000_x000D_
|700,000_x000D_
|1,650,000_x000D_
|950,000_x000D_
|</t>
  </si>
  <si>
    <t>1,500,000_x000D_
|1,200,000_x000D_
|1,350,000_x000D_
|1,000,000_x000D_
|900,000_x000D_
|3,750,000_x000D_
|700,000_x000D_
|1,650,000_x000D_
|950,000_x000D_
|13,000,000</t>
  </si>
  <si>
    <t>107283941|214589623|315846297|421963852|509127483|638124759|725948613|897431652|312745698|</t>
  </si>
  <si>
    <t>Godfrey Mussa|Asha Salum|Baraka John|Mariam Juma|Neema Mwita|Hussein Ally|Fatuma Said|Mwajuma Selemani|John Joseph|</t>
  </si>
  <si>
    <t>LNK0001|_x000D_
LNK0002|_x000D_
LNK0003|_x000D_
LNK0004|_x000D_
LNK0005|_x000D_
LNK0006|_x000D_
LNK0007|_x000D_
LNK0008|_x000D_
LNK0009|</t>
  </si>
  <si>
    <t>25ARNTDOO6B-0001|_x000D_
25ARNTDOO6B-0002|_x000D_
25ARNTDOO6B-0003|_x000D_
25ARNTDOO6B-0004|_x000D_
25ARNTDOO6B-0005|_x000D_
25ARNTDOO6B-0006|_x000D_
25ARNTDOO6B-0007|_x000D_
25ARNTDOO6B-0008|_x000D_
25ARNTDOO6B-0009|</t>
  </si>
  <si>
    <t>1,500,000_x000D_
|1,200,000_x000D_
|1,350,000_x000D_
|1,000,000_x000D_
|900,000_x000D_
|3750,000_x000D_
|700,000_x000D_
|1,650,000_x000D_
|950,000_x000D_
|</t>
  </si>
  <si>
    <t>Y</t>
    <phoneticPr fontId="1" type="noConversion"/>
  </si>
  <si>
    <t>13,000,000</t>
    <phoneticPr fontId="1" type="noConversion"/>
  </si>
  <si>
    <t>question-sign</t>
    <phoneticPr fontId="1" type="noConversion"/>
  </si>
  <si>
    <t>N</t>
    <phoneticPr fontId="1" type="noConversion"/>
  </si>
  <si>
    <t>테이블_세로3</t>
    <phoneticPr fontId="1" type="noConversion"/>
  </si>
  <si>
    <t>지급처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</si>
  <si>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</si>
  <si>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</si>
  <si>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</si>
  <si>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보관료</t>
    <phoneticPr fontId="1" type="noConversion"/>
  </si>
  <si>
    <t>계정 번호</t>
    <phoneticPr fontId="1" type="noConversion"/>
  </si>
  <si>
    <t>탐바자 경매장</t>
    <phoneticPr fontId="1" type="noConversion"/>
  </si>
  <si>
    <t>TAMBAZA AUCTION MART</t>
    <phoneticPr fontId="1" type="noConversion"/>
  </si>
  <si>
    <t>01J34567981500</t>
    <phoneticPr fontId="1" type="noConversion"/>
  </si>
  <si>
    <t>390,000</t>
    <phoneticPr fontId="1" type="noConversion"/>
  </si>
  <si>
    <t>4,000</t>
    <phoneticPr fontId="1" type="noConversion"/>
  </si>
  <si>
    <t>자디다 아모스 아티에노</t>
    <phoneticPr fontId="1" type="noConversion"/>
  </si>
  <si>
    <t>JADIDA AMOS ATIENO</t>
    <phoneticPr fontId="1" type="noConversion"/>
  </si>
  <si>
    <t>[S]매각 대금</t>
    <phoneticPr fontId="1" type="noConversion"/>
  </si>
  <si>
    <t>[T]합계</t>
    <phoneticPr fontId="1" type="noConversion"/>
  </si>
  <si>
    <t>[A]대리인 수수료 ( [S] * 3% )</t>
    <phoneticPr fontId="1" type="noConversion"/>
  </si>
  <si>
    <t>[O]기타 비용</t>
    <phoneticPr fontId="1" type="noConversion"/>
  </si>
  <si>
    <t>6,916,203.36</t>
    <phoneticPr fontId="1" type="noConversion"/>
  </si>
  <si>
    <t>담보자산매각의사통지</t>
    <phoneticPr fontId="1" type="noConversion"/>
  </si>
  <si>
    <t>승인 일자</t>
    <phoneticPr fontId="1" type="noConversion"/>
  </si>
  <si>
    <t>script:onloadImage("../images-DOC/05/IDRAS015.01.A-Notice of Intention to Sale Charged Assets(KR).jpg","1200","1600")</t>
    <phoneticPr fontId="1" type="noConversion"/>
  </si>
  <si>
    <t>script:onloadImage("../images-DOC/05/IDRAS015.01.A-Notice of Intention to Sale Charged Assets.jpg","1200","1600")</t>
    <phoneticPr fontId="1" type="noConversion"/>
  </si>
  <si>
    <t>UI-DMCI-05-O-0601</t>
    <phoneticPr fontId="1" type="noConversion"/>
  </si>
  <si>
    <t>부서</t>
    <phoneticPr fontId="1" type="noConversion"/>
  </si>
  <si>
    <t>일련 번호</t>
    <phoneticPr fontId="1" type="noConversion"/>
  </si>
  <si>
    <t>납세 지역</t>
    <phoneticPr fontId="1" type="noConversion"/>
  </si>
  <si>
    <t>보류</t>
    <phoneticPr fontId="1" type="noConversion"/>
  </si>
  <si>
    <t>반려</t>
    <phoneticPr fontId="1" type="noConversion"/>
  </si>
  <si>
    <t>자산 가치</t>
    <phoneticPr fontId="1" type="noConversion"/>
  </si>
  <si>
    <t>미수 세액</t>
    <phoneticPr fontId="1" type="noConversion"/>
  </si>
  <si>
    <t>납부 금액</t>
    <phoneticPr fontId="1" type="noConversion"/>
  </si>
  <si>
    <t>담보 자산 매각 의사 통지서 발행 실적 및 자산 가치 확인</t>
    <phoneticPr fontId="1" type="noConversion"/>
  </si>
  <si>
    <t>담보 자산 매각 의사 통지서가 발행된 자산의 매각 지연 기간 평가</t>
    <phoneticPr fontId="1" type="noConversion"/>
  </si>
  <si>
    <t>0 - 30 Days</t>
  </si>
  <si>
    <t>31 - 90 Days</t>
  </si>
  <si>
    <t>91 - 180 Days</t>
  </si>
  <si>
    <t>181 - 365 Days</t>
  </si>
  <si>
    <t>&gt;180 Days</t>
  </si>
  <si>
    <t>총 합계</t>
    <phoneticPr fontId="1" type="noConversion"/>
  </si>
  <si>
    <t>UI-DMCI-05-O-0602</t>
    <phoneticPr fontId="1" type="noConversion"/>
  </si>
  <si>
    <t>세무 센터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</si>
  <si>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</si>
  <si>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</si>
  <si>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</si>
  <si>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자산 유형</t>
    <phoneticPr fontId="1" type="noConversion"/>
  </si>
  <si>
    <t>자산 수</t>
    <phoneticPr fontId="1" type="noConversion"/>
  </si>
  <si>
    <t>KILWA | LINDI | LIWALE | NACHINGWEA | RUANGWA | TOTAL</t>
  </si>
  <si>
    <t>42 | 567 | 89 | 242 | 94 | 1034</t>
  </si>
  <si>
    <t>12 | 244 | 39 | 34 | 12 | 341</t>
  </si>
  <si>
    <t>836.00 | 1,927.00 | 581.00 | 361.00 | 436.00 | 4,141.00</t>
  </si>
  <si>
    <t>890.00 | 2,738.00 | 709.00 | 637.00 | 542.00 | 5,516.00</t>
  </si>
  <si>
    <t>32,285,398.98 | 81,437,081.18 | 13,595,073.85 | 15,285,901.41 | 48,040,205.57 | 190,643,660.99</t>
  </si>
  <si>
    <t xml:space="preserve">Land &amp; Building | Perishables | Electorincs | Perishables | Intellectual property |  | </t>
  </si>
  <si>
    <t xml:space="preserve">5 | 6 |  |  |  |  | </t>
  </si>
  <si>
    <t>32,285,398.98 | 48,040,205.57 | 81,437,081.18 | 13,595,073.85 | 15,285,901.41 | 48,040,205.57 | 238,683,866.56</t>
  </si>
  <si>
    <t>KILWA |  | LINDI | LIWALE | NACHINGWEA | RUANGWA | TOTAL</t>
    <phoneticPr fontId="1" type="noConversion"/>
  </si>
  <si>
    <t>INTEREST IN LAND AND BUILDING | PERISHABLE GOODS | INTAGIBLE ASSET | OTHER TANGIBLE | TOTAL</t>
  </si>
  <si>
    <t>127,482,691 | 5,000,000 | 15,750,000 | 12,747,613 | 70,947,148</t>
  </si>
  <si>
    <t>17,747,336 | 1,044,000 | 10,310,337 | 2,401,817 | 8,632,838</t>
  </si>
  <si>
    <t>232,633,623 | 1,371,700 | 17,115,000 | 6,677,200 | 110,895,549</t>
  </si>
  <si>
    <t>458,508,353 | 12,397,784 | 19,850,000 | 20,691,230 | 345,355,481</t>
  </si>
  <si>
    <t>836,372,003 | 19,813,484 | 63,025,337 | 42,517,859 | 535,831,015</t>
  </si>
  <si>
    <t>납세 지역</t>
    <phoneticPr fontId="1" type="noConversion"/>
  </si>
  <si>
    <t>노후 상태(경과 상태)</t>
    <phoneticPr fontId="1" type="noConversion"/>
  </si>
  <si>
    <t>사유</t>
    <phoneticPr fontId="1" type="noConversion"/>
  </si>
  <si>
    <t>참조번호</t>
    <phoneticPr fontId="1" type="noConversion"/>
  </si>
  <si>
    <t>납세자명</t>
    <phoneticPr fontId="1" type="noConversion"/>
  </si>
  <si>
    <t>자산명</t>
    <phoneticPr fontId="1" type="noConversion"/>
  </si>
  <si>
    <t>사유</t>
    <phoneticPr fontId="1" type="noConversion"/>
  </si>
  <si>
    <t>발행일</t>
    <phoneticPr fontId="1" type="noConversion"/>
  </si>
  <si>
    <t>노후 상태 표시</t>
    <phoneticPr fontId="1" type="noConversion"/>
  </si>
  <si>
    <t>세무 센터</t>
    <phoneticPr fontId="1" type="noConversion"/>
  </si>
  <si>
    <t>129970642 | 129970642 | 154600485 | 129685174 | 101412865 | 129658886 | 129658886 | 127866457 | 127866457 | 120620444 | 100260786 | 127866457</t>
  </si>
  <si>
    <t>STAR AND SONS LIMITED | STAR AND SONS LIMITED | REHEMA SILVERY NTARAMBIGWA | LETICIA LAURENT MROPE | ZUBERI BAKARI JUMA | WILLIAM SILEKE MWASONGWE | WILLIAM SILEKE MWASONGWE | HAMZA AWAZI SUWEDI | HAMZA AWAZI SUWEDI | GEMINI EXPLORATION AND MINING SERVICE LIMITED | KASSIM MOHAMED ABDALLAH | HAMZA AWAZI SUWEDI</t>
  </si>
  <si>
    <t xml:space="preserve">Biskuti | Maharage | Mchele | Ist | Maziwa | Clothes | Land | Hotel billkanz | Maziwa | Maziwa | Maziwa | </t>
  </si>
  <si>
    <t xml:space="preserve">Perishables | Perishables | Perishables | Other tangibles | Perishables | Other tangibles | Interest in Land and Building | Interest in Land and Building | Perishables | Perishables | Perishables | </t>
  </si>
  <si>
    <t xml:space="preserve">Processed Perishable Goods | Processed Perishable Goods | Processed Perishable Goods | Motor vehicle | Unprocessed Perishable Goods | Other non perishable Goods | Unprocessed Perishable Goods | Building (with land) | Unprocessed Perishable Goods | Unprocessed Perishable Goods | Unprocessed Perishable Goods | </t>
  </si>
  <si>
    <t>354,502.99 | 5,414,491.73 | 25,000.00 | 25,000.00 | 9,311,215.00 | 25,000.00 | 25,000.00 | 25,000.00 | 25,000.00 | 120,100,772.59 | 30,426,952.45 | 25,000.00</t>
  </si>
  <si>
    <t>Distrained | Restrained | Distrained | Restrained | Distrained | Restrained | Distrained | Restrained | Distrained | Restrained | Distrained | Restrained</t>
  </si>
  <si>
    <t xml:space="preserve"> |  |  |  |  |  |  |  |  |  |  | </t>
  </si>
  <si>
    <t xml:space="preserve">0 days and 8 hours before due |  |  |  | 3 days and 12 over due |  |  | 20 days and 18 hours before due |  |  |  | </t>
  </si>
  <si>
    <t>LINDI | LINDI | LINDI | LINDI | LINDI | LINDI | LINDI | LINDI | LINDI | RUANGWA | NACHINGWEA | LINDI</t>
  </si>
  <si>
    <t>1|2|3|4|5|6|7|8|9|10|11|12</t>
    <phoneticPr fontId="1" type="noConversion"/>
  </si>
  <si>
    <t>매각의사 통지일자</t>
    <phoneticPr fontId="1" type="noConversion"/>
  </si>
  <si>
    <t>1|2|3|4|5|</t>
    <phoneticPr fontId="1" type="noConversion"/>
  </si>
  <si>
    <t>1|2|3|4|5|6|</t>
    <phoneticPr fontId="1" type="noConversion"/>
  </si>
  <si>
    <t>1|2|3|4|</t>
    <phoneticPr fontId="1" type="noConversion"/>
  </si>
  <si>
    <t>UI-DMCI-05-O-0701</t>
    <phoneticPr fontId="1" type="noConversion"/>
  </si>
  <si>
    <t>UI-DMCI-05-O-0801</t>
    <phoneticPr fontId="1" type="noConversion"/>
  </si>
  <si>
    <t>UI-DMCI-05-O-0702</t>
    <phoneticPr fontId="1" type="noConversion"/>
  </si>
  <si>
    <t>UI-DMCI-05-O-0703</t>
    <phoneticPr fontId="1" type="noConversion"/>
  </si>
  <si>
    <t>Y</t>
    <phoneticPr fontId="1" type="noConversion"/>
  </si>
  <si>
    <t>DSWR20250000000055I
|DSWR20250000010080I
|DSWR20250000000053I
|DSWR20250000000056I
|DSWR20250000000065I
|SZN20250000000028I
|SZN20250000000026I
|SZN20250000000029I
|SZN20250000000035I
|SZN20250000000037I
|SZN20250000000008I</t>
    <phoneticPr fontId="1" type="noConversion"/>
  </si>
  <si>
    <t>창고 이름</t>
    <phoneticPr fontId="1" type="noConversion"/>
  </si>
  <si>
    <t>창고 ID</t>
    <phoneticPr fontId="1" type="noConversion"/>
  </si>
  <si>
    <t>||_x000D_
WRHS20250000000003I|_x000D_
WRHS20250000000004I|_x000D_
WRHS20250000000005I|_x000D_
WRHS20250000000006I|_x000D_
WRHS20250000000007I|_x000D_
WRHS20250000000008I|_x000D_
WRHS20250000000009I|_x000D_
WRHS20250000000010I|</t>
  </si>
  <si>
    <t>||_x000D_
Warehouse 03|_x000D_
Warehouse 04|_x000D_
Warehouse 05|_x000D_
Warehouse 06|_x000D_
Warehouse 07|_x000D_
Warehouse 08|_x000D_
Warehouse 09|_x000D_
Warehouse 10|</t>
  </si>
  <si>
    <t>DSWR20250000000055I_x000D_
|DSWR20250000000055I_x000D_
|DSWR20250000000055I_x000D_
|DSWR20250000000055I_x000D_
|DSWR20250000000055I_x000D_
|SZN20250000000028I_x000D_
|SZN20250000000028I_x000D_
|SZN20250000000028I_x000D_
|SZN20250000000028I_x000D_
|SZN20250000000028I_x000D_
|SZN20250000000028I</t>
  </si>
  <si>
    <t>그룹</t>
    <phoneticPr fontId="1" type="noConversion"/>
  </si>
  <si>
    <t>Primary Grouping Criteria TIN , Notice , Warehouse , Asset Type</t>
  </si>
  <si>
    <t>G1|G2|G3|G4|G5|G6|G7|G8|G9|G10|G11|</t>
    <phoneticPr fontId="1" type="noConversion"/>
  </si>
  <si>
    <t>예상 판매 대금 분배 계정</t>
    <phoneticPr fontId="1" type="noConversion"/>
  </si>
  <si>
    <t>테이블_세로N</t>
    <phoneticPr fontId="1" type="noConversion"/>
  </si>
  <si>
    <t>기본 그룹화 기준 TIN , 통지, 창고, 자산 유형</t>
  </si>
  <si>
    <t>Primary Grouping Criteria TIN , Notice , Warehouse , Asset Type&lt;br&gt;(기본 그룹화 기준 TIN , 통지, 창고, 자산 유형)</t>
  </si>
  <si>
    <t>DEV NOTE</t>
    <phoneticPr fontId="1" type="noConversion"/>
  </si>
  <si>
    <t>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</t>
    <phoneticPr fontId="1" type="noConversion"/>
  </si>
  <si>
    <t>"Amount Realised (TZS) | Fees&lt;BR&gt;
 Does not exceed 200,000/= | 5%&lt;BR&gt;
 Exceeds Shs. 200,000/= but does not exceed Shs. 2,000,000/= | 3%&lt;BR&gt;
 Exceeds Shs. 2,000,000/=but does not exceed Shs. 50,000,000/= | 3%&lt;BR&gt;
 exceeds Shs. 50,000,000/= | 1%"</t>
    <phoneticPr fontId="1" type="noConversion"/>
  </si>
  <si>
    <t>수수료율</t>
    <phoneticPr fontId="1" type="noConversion"/>
  </si>
  <si>
    <t>수수료</t>
    <phoneticPr fontId="1" type="noConversion"/>
  </si>
  <si>
    <t>55,000,000
|45,000,000
|150,000
|180,000
|3,000,000
|65,000,000
|4,000,000
|1,500,000
|180,000
|500,000
|250,000
|175,760,000</t>
    <phoneticPr fontId="1" type="noConversion"/>
  </si>
  <si>
    <t>G3|G7|G8|G11|</t>
    <phoneticPr fontId="1" type="noConversion"/>
  </si>
  <si>
    <t>ASET202500000101921|
ASET202500000102661|
ASET202500000001891|
ASET202500000102881|total</t>
    <phoneticPr fontId="1" type="noConversion"/>
  </si>
  <si>
    <t>5%|3%|3%|3%|</t>
    <phoneticPr fontId="1" type="noConversion"/>
  </si>
  <si>
    <t xml:space="preserve"> 150,000
|4,000,000
|1,500,000
|250,000
|5,900,000</t>
    <phoneticPr fontId="1" type="noConversion"/>
  </si>
  <si>
    <t>7,500|120,000|45,000|7,500|180,000</t>
    <phoneticPr fontId="1" type="noConversion"/>
  </si>
  <si>
    <t>5,900,000</t>
    <phoneticPr fontId="1" type="noConversion"/>
  </si>
  <si>
    <t>180,000</t>
    <phoneticPr fontId="1" type="noConversion"/>
  </si>
  <si>
    <t>[A]대리인 수수료</t>
    <phoneticPr fontId="1" type="noConversion"/>
  </si>
  <si>
    <t>20│Processed Perishable Goods
|32│Electronics/Machines
|33│Other non- Perishable Goods
|42│Other Intangible Assets</t>
    <phoneticPr fontId="1" type="noConversion"/>
  </si>
  <si>
    <t>Fresh Fresh
|test machine
|qty
|setNm 42</t>
    <phoneticPr fontId="1" type="noConversion"/>
  </si>
  <si>
    <t>5,900,000 - 180,000 - 4,000 - 0 - 5,689,796.64</t>
    <phoneticPr fontId="1" type="noConversion"/>
  </si>
  <si>
    <t>26,203.36</t>
    <phoneticPr fontId="1" type="noConversion"/>
  </si>
  <si>
    <t>초과 금액&lt;br&gt;([S] - [T] - [A] - [O])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</si>
  <si>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</si>
  <si>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</si>
  <si>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</si>
  <si>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</si>
  <si>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</si>
  <si>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원금 세액</t>
    <phoneticPr fontId="1" type="noConversion"/>
  </si>
  <si>
    <t>Y</t>
    <phoneticPr fontId="1" type="noConversion"/>
  </si>
  <si>
    <t>script:onloadImage("../images-DOC/TIN_Information.png","900","1600")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</si>
  <si>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list)");</t>
    <phoneticPr fontId="1" type="noConversion"/>
  </si>
  <si>
    <t>script:alert("New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</si>
  <si>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 \n\n 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</si>
  <si>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통지서 목록</t>
    <phoneticPr fontId="1" type="noConversion"/>
  </si>
  <si>
    <t>통지 유형</t>
    <phoneticPr fontId="1" type="noConversion"/>
  </si>
  <si>
    <t>통지서 참조 번호</t>
    <phoneticPr fontId="1" type="noConversion"/>
  </si>
  <si>
    <t>발급 일자</t>
    <phoneticPr fontId="1" type="noConversion"/>
  </si>
  <si>
    <t>DSWR20250000000055I</t>
    <phoneticPr fontId="1" type="noConversion"/>
  </si>
  <si>
    <t>DSWR20250000000055I|SZN20250000000028I</t>
    <phoneticPr fontId="1" type="noConversion"/>
  </si>
  <si>
    <t>30│압류/압수
|30│압류/압수</t>
    <phoneticPr fontId="1" type="noConversion"/>
  </si>
  <si>
    <t>30│Distrained/Restrained(압류/압수)
|30│Distrained/Restrained(압류/압수)</t>
    <phoneticPr fontId="1" type="noConversion"/>
  </si>
  <si>
    <t>30│Distrained/Restrained
|30│Distrained/Restrained</t>
    <phoneticPr fontId="1" type="noConversion"/>
  </si>
  <si>
    <t>11/06/2025|11/06/2025</t>
    <phoneticPr fontId="1" type="noConversion"/>
  </si>
  <si>
    <t>30│압류/압수</t>
    <phoneticPr fontId="1" type="noConversion"/>
  </si>
  <si>
    <t>11/06/2025</t>
    <phoneticPr fontId="1" type="noConversion"/>
  </si>
  <si>
    <t>총 미납 세액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</si>
</sst>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53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0" fontId="2" fillId="68" borderId="0" xfId="0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2" fillId="64" borderId="1" xfId="0" quotePrefix="1" applyNumberFormat="1" applyFont="1" applyFill="1" applyBorder="1" applyAlignment="1">
      <alignment horizontal="center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5" fillId="69" borderId="1" xfId="0" applyFont="1" applyFill="1" applyBorder="1" applyAlignment="1">
      <alignment horizontal="left" vertical="center" wrapText="1"/>
    </xf>
    <xf numFmtId="0" fontId="9" fillId="69" borderId="1" xfId="0" applyFont="1" applyFill="1" applyBorder="1" applyAlignment="1">
      <alignment horizontal="left" vertical="center"/>
    </xf>
    <xf numFmtId="49" fontId="2" fillId="69" borderId="1" xfId="0" applyNumberFormat="1" applyFont="1" applyFill="1" applyBorder="1" applyAlignment="1">
      <alignment horizontal="center" vertical="center" wrapText="1"/>
    </xf>
    <xf numFmtId="49" fontId="2" fillId="69" borderId="0" xfId="0" applyNumberFormat="1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2" fillId="66" borderId="1" xfId="0" quotePrefix="1" applyFont="1" applyFill="1" applyBorder="1" applyAlignment="1">
      <alignment horizontal="center" vertical="center" wrapText="1"/>
    </xf>
    <xf numFmtId="0" fontId="101" fillId="68" borderId="1" xfId="0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center" vertical="center" wrapText="1"/>
    </xf>
    <xf numFmtId="49" fontId="94" fillId="68" borderId="1" xfId="0" applyNumberFormat="1" applyFont="1" applyFill="1" applyBorder="1" applyAlignment="1">
      <alignment horizontal="center" vertical="center" wrapText="1"/>
    </xf>
    <xf numFmtId="0" fontId="94" fillId="68" borderId="1" xfId="0" applyFont="1" applyFill="1" applyBorder="1" applyAlignment="1">
      <alignment horizontal="left" vertical="center" wrapText="1"/>
    </xf>
    <xf numFmtId="0" fontId="101" fillId="68" borderId="1" xfId="0" applyFont="1" applyFill="1" applyBorder="1" applyAlignment="1">
      <alignment horizontal="left" vertical="center"/>
    </xf>
    <xf numFmtId="49" fontId="101" fillId="68" borderId="1" xfId="0" applyNumberFormat="1" applyFont="1" applyFill="1" applyBorder="1" applyAlignment="1">
      <alignment horizontal="center" vertical="center" wrapText="1"/>
    </xf>
    <xf numFmtId="49" fontId="101" fillId="68" borderId="0" xfId="0" applyNumberFormat="1" applyFont="1" applyFill="1" applyAlignment="1">
      <alignment horizontal="center" vertical="center" wrapText="1"/>
    </xf>
    <xf numFmtId="0" fontId="94" fillId="68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5" fillId="0" borderId="1" xfId="0" applyFont="1" applyFill="1" applyBorder="1" applyAlignment="1">
      <alignment horizontal="center" vertical="center" wrapText="1"/>
    </xf>
    <xf numFmtId="49" fontId="95" fillId="0" borderId="1" xfId="0" applyNumberFormat="1" applyFont="1" applyFill="1" applyBorder="1" applyAlignment="1">
      <alignment horizontal="center" vertical="center" wrapText="1"/>
    </xf>
    <xf numFmtId="0" fontId="95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95" fillId="0" borderId="0" xfId="0" applyFont="1" applyFill="1" applyAlignment="1">
      <alignment horizontal="center" vertical="center" wrapText="1"/>
    </xf>
    <xf numFmtId="0" fontId="9" fillId="6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95" fillId="0" borderId="1" xfId="0" applyNumberFormat="1" applyFont="1" applyFill="1" applyBorder="1" applyAlignment="1">
      <alignment vertical="center" wrapText="1"/>
    </xf>
    <xf numFmtId="0" fontId="9" fillId="63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851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50"/>
      <tableStyleElement type="headerRow" dxfId="849"/>
    </tableStyle>
  </tableStyles>
  <colors>
    <mruColors>
      <color rgb="FFC4D79B"/>
      <color rgb="FFFFFF99"/>
      <color rgb="FFC5D9F1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5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3</v>
          </cell>
        </row>
        <row r="259">
          <cell r="A259" t="str">
            <v>자산 유형</v>
          </cell>
          <cell r="B259" t="str">
            <v>Asset Type</v>
          </cell>
          <cell r="E259">
            <v>3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 일자</v>
          </cell>
          <cell r="B272" t="str">
            <v>Issuance Date</v>
          </cell>
          <cell r="E272">
            <v>2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3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2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2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3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3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5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금액&lt;br&gt;([S] - [T] - [A] - [O])</v>
          </cell>
          <cell r="B512" t="str">
            <v>Excess proceed&lt;br&gt;([S]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[A]대리인 수수료</v>
          </cell>
          <cell r="B519" t="str">
            <v>[A]Agent fee</v>
          </cell>
          <cell r="E519">
            <v>1</v>
          </cell>
        </row>
        <row r="520">
          <cell r="A520" t="str">
            <v>보관료</v>
          </cell>
          <cell r="B520" t="str">
            <v>Storage</v>
          </cell>
          <cell r="E520">
            <v>1</v>
          </cell>
        </row>
        <row r="521">
          <cell r="A521" t="str">
            <v>탐바자 경매장</v>
          </cell>
          <cell r="B521" t="str">
            <v>TAMBAZA AUCTION MART</v>
          </cell>
          <cell r="E521">
            <v>1</v>
          </cell>
        </row>
        <row r="522">
          <cell r="A522" t="str">
            <v>[T]합계</v>
          </cell>
          <cell r="B522" t="str">
            <v>[T]Total</v>
          </cell>
          <cell r="E522">
            <v>1</v>
          </cell>
        </row>
        <row r="524">
          <cell r="A524" t="str">
            <v>대상 일자</v>
          </cell>
          <cell r="B524" t="str">
            <v>Target Date</v>
          </cell>
          <cell r="E524">
            <v>2</v>
          </cell>
        </row>
        <row r="525">
          <cell r="A525" t="str">
            <v>상태</v>
          </cell>
          <cell r="B525" t="str">
            <v>Status</v>
          </cell>
          <cell r="E525">
            <v>2</v>
          </cell>
        </row>
        <row r="526">
          <cell r="A526" t="str">
            <v>TANSAD 번호</v>
          </cell>
          <cell r="B526" t="str">
            <v>TANSAD No.</v>
          </cell>
          <cell r="E526">
            <v>1</v>
          </cell>
        </row>
        <row r="527">
          <cell r="A527" t="str">
            <v>결재 의뢰 일자</v>
          </cell>
          <cell r="B527" t="str">
            <v>Submission Date</v>
          </cell>
          <cell r="E527">
            <v>1</v>
          </cell>
        </row>
        <row r="528">
          <cell r="A528" t="str">
            <v>월</v>
          </cell>
          <cell r="B528" t="str">
            <v>Month</v>
          </cell>
          <cell r="E528">
            <v>2</v>
          </cell>
        </row>
        <row r="529">
          <cell r="A529" t="str">
            <v>년</v>
          </cell>
          <cell r="B529" t="str">
            <v>Year</v>
          </cell>
          <cell r="E529">
            <v>1</v>
          </cell>
        </row>
        <row r="530">
          <cell r="A530" t="str">
            <v>대상 사유</v>
          </cell>
          <cell r="B530" t="str">
            <v>Target Reason</v>
          </cell>
          <cell r="E530">
            <v>1</v>
          </cell>
        </row>
        <row r="531">
          <cell r="A531" t="str">
            <v>검증 직원</v>
          </cell>
          <cell r="B531" t="str">
            <v>Verification Officer</v>
          </cell>
          <cell r="E531">
            <v>1</v>
          </cell>
        </row>
        <row r="532">
          <cell r="A532" t="str">
            <v>아이디</v>
          </cell>
          <cell r="B532" t="str">
            <v>ID</v>
          </cell>
          <cell r="E532">
            <v>1</v>
          </cell>
        </row>
        <row r="533">
          <cell r="A533" t="str">
            <v>명</v>
          </cell>
          <cell r="B533" t="str">
            <v>Name</v>
          </cell>
          <cell r="E533">
            <v>1</v>
          </cell>
        </row>
        <row r="534">
          <cell r="A534" t="str">
            <v>개수</v>
          </cell>
          <cell r="B534" t="str">
            <v>Count</v>
          </cell>
          <cell r="E534">
            <v>1</v>
          </cell>
        </row>
        <row r="535">
          <cell r="A535" t="str">
            <v>승인자</v>
          </cell>
          <cell r="B535" t="str">
            <v>Approved By</v>
          </cell>
          <cell r="E535">
            <v>1</v>
          </cell>
        </row>
        <row r="536">
          <cell r="A536" t="str">
            <v>승인 일자</v>
          </cell>
          <cell r="B536" t="str">
            <v>Approval Date</v>
          </cell>
          <cell r="E536">
            <v>1</v>
          </cell>
        </row>
        <row r="537">
          <cell r="A537" t="str">
            <v>엑셀 다운로드</v>
          </cell>
          <cell r="B537" t="str">
            <v>Excel Download</v>
          </cell>
          <cell r="E537">
            <v>1</v>
          </cell>
        </row>
        <row r="538">
          <cell r="A538" t="str">
            <v>관리 감독자</v>
          </cell>
          <cell r="B538" t="str">
            <v>Supervisor</v>
          </cell>
          <cell r="E538">
            <v>1</v>
          </cell>
        </row>
        <row r="539">
          <cell r="A539" t="str">
            <v>배부 일자</v>
          </cell>
          <cell r="B539" t="str">
            <v>Assignment Date</v>
          </cell>
          <cell r="E539">
            <v>1</v>
          </cell>
        </row>
        <row r="540">
          <cell r="A540" t="str">
            <v>담보자산매각의사통지</v>
          </cell>
          <cell r="B540" t="str">
            <v>Notice of Intention to Sale Charged Assets</v>
          </cell>
          <cell r="E540">
            <v>1</v>
          </cell>
        </row>
        <row r="542">
          <cell r="A542" t="str">
            <v>발행된 통지서 보고서</v>
          </cell>
          <cell r="B542" t="str">
            <v>Report of Notice Issued</v>
          </cell>
          <cell r="E542">
            <v>2</v>
          </cell>
        </row>
        <row r="543">
          <cell r="A543" t="str">
            <v>목적</v>
          </cell>
          <cell r="B543" t="str">
            <v>AIM</v>
          </cell>
          <cell r="E543">
            <v>1</v>
          </cell>
        </row>
        <row r="544">
          <cell r="A544" t="str">
            <v>담보 자산 매각 의사 통지서 발행 실적 및 자산 가치 확인</v>
          </cell>
          <cell r="B544" t="str">
            <v>To obtain performance on issuance of Notice of Intension to sell Charged Asset and value of assets</v>
          </cell>
          <cell r="E544">
            <v>1</v>
          </cell>
        </row>
        <row r="545">
          <cell r="A545" t="str">
            <v>컬럼 항목</v>
          </cell>
          <cell r="B545" t="str">
            <v>COLUMN PARAMETERS</v>
          </cell>
          <cell r="E545">
            <v>2</v>
          </cell>
        </row>
        <row r="546">
          <cell r="A546" t="str">
            <v>납세 지역</v>
          </cell>
          <cell r="B546" t="str">
            <v>Tax Region</v>
          </cell>
          <cell r="E546">
            <v>4</v>
          </cell>
        </row>
        <row r="547">
          <cell r="A547" t="str">
            <v>보류</v>
          </cell>
          <cell r="B547" t="str">
            <v>Pending</v>
          </cell>
          <cell r="E547">
            <v>2</v>
          </cell>
        </row>
        <row r="548">
          <cell r="A548" t="str">
            <v>반려</v>
          </cell>
          <cell r="B548" t="str">
            <v>Rejected</v>
          </cell>
          <cell r="E548">
            <v>3</v>
          </cell>
        </row>
        <row r="549">
          <cell r="A549" t="str">
            <v>승인</v>
          </cell>
          <cell r="B549" t="str">
            <v>Approved</v>
          </cell>
          <cell r="E549">
            <v>3</v>
          </cell>
        </row>
        <row r="550">
          <cell r="A550" t="str">
            <v>합계</v>
          </cell>
          <cell r="B550" t="str">
            <v>Total</v>
          </cell>
          <cell r="E550">
            <v>5</v>
          </cell>
        </row>
        <row r="551">
          <cell r="A551" t="str">
            <v>자산 가치</v>
          </cell>
          <cell r="B551" t="str">
            <v>Value of Assets</v>
          </cell>
          <cell r="E551">
            <v>5</v>
          </cell>
        </row>
        <row r="552">
          <cell r="A552" t="str">
            <v>미수 세액</v>
          </cell>
          <cell r="B552" t="str">
            <v>Outstanding Liability</v>
          </cell>
          <cell r="E552">
            <v>2</v>
          </cell>
        </row>
        <row r="553">
          <cell r="A553" t="str">
            <v>납부 금액</v>
          </cell>
          <cell r="B553" t="str">
            <v>Paid Amount</v>
          </cell>
          <cell r="E553">
            <v>2</v>
          </cell>
        </row>
        <row r="554">
          <cell r="A554" t="str">
            <v>항목 설명</v>
          </cell>
          <cell r="B554" t="str">
            <v>PARAMETER DESCRIPTION</v>
          </cell>
          <cell r="E554">
            <v>2</v>
          </cell>
        </row>
        <row r="555">
          <cell r="A555" t="str">
            <v>납세자의 지역</v>
          </cell>
          <cell r="B555" t="str">
            <v>Tax Region of taxpayer</v>
          </cell>
          <cell r="E555">
            <v>1</v>
          </cell>
        </row>
        <row r="556">
          <cell r="A556" t="str">
            <v>담보 자산 매각 의사 통지서 보류 상태 건수</v>
          </cell>
          <cell r="B556" t="str">
            <v>Pending status count of Notice of Intension to sell Charged Asset</v>
          </cell>
          <cell r="E556">
            <v>1</v>
          </cell>
        </row>
        <row r="557">
          <cell r="A557" t="str">
            <v>담보 자산 매각 의사 통지서 반려 상태 건수</v>
          </cell>
          <cell r="B557" t="str">
            <v>Rejected status count of Notice of Intension to sell Charged Asset</v>
          </cell>
          <cell r="E557">
            <v>1</v>
          </cell>
        </row>
        <row r="558">
          <cell r="A558" t="str">
            <v>담보 자산 매각 의사 통지서 승인 상태 건수</v>
          </cell>
          <cell r="B558" t="str">
            <v>Approved status count of Notice of Intension to sell Charged Asset</v>
          </cell>
          <cell r="E558">
            <v>1</v>
          </cell>
        </row>
        <row r="559">
          <cell r="A559" t="str">
            <v>상태별 건수 합계</v>
          </cell>
          <cell r="B559" t="str">
            <v>Sum of status count</v>
          </cell>
          <cell r="E559">
            <v>1</v>
          </cell>
        </row>
        <row r="560">
          <cell r="A560" t="str">
            <v>모든 상태에 대한 자산 총 금액 가치</v>
          </cell>
          <cell r="B560" t="str">
            <v>Total Monetary worthness of asset for all status</v>
          </cell>
          <cell r="E560">
            <v>1</v>
          </cell>
        </row>
        <row r="561">
          <cell r="A561" t="str">
            <v>통지서와 함께 발급된 건별 등록 세액 합계(데빗 번호 기준)</v>
          </cell>
          <cell r="B561" t="str">
            <v>Registered sum tax liability per assessments (debit number) issued with notice</v>
          </cell>
          <cell r="E561">
            <v>1</v>
          </cell>
        </row>
        <row r="562">
          <cell r="A562" t="str">
            <v>통지서와 함께 발급된 건별 총 납부 금액(데빗 번호 기준)</v>
          </cell>
          <cell r="B562" t="str">
            <v>Total Amount paid per assessments (debit number) issued with notice</v>
          </cell>
          <cell r="E562">
            <v>1</v>
          </cell>
        </row>
        <row r="563">
          <cell r="A563" t="str">
            <v>검색 조건</v>
          </cell>
          <cell r="B563" t="str">
            <v>SEARCH CRITERIA</v>
          </cell>
          <cell r="E563">
            <v>1</v>
          </cell>
        </row>
        <row r="564">
          <cell r="A564" t="str">
            <v>날짜 범위</v>
          </cell>
          <cell r="B564" t="str">
            <v>Date Range</v>
          </cell>
          <cell r="E564">
            <v>1</v>
          </cell>
        </row>
        <row r="565">
          <cell r="A565" t="str">
            <v>부서</v>
          </cell>
          <cell r="B565" t="str">
            <v>Department</v>
          </cell>
          <cell r="E565">
            <v>1</v>
          </cell>
        </row>
        <row r="567">
          <cell r="A567" t="str">
            <v>노후 분석(경매일 기준)</v>
          </cell>
          <cell r="B567" t="str">
            <v>Aging analysis (Auction Days)</v>
          </cell>
          <cell r="E567">
            <v>2</v>
          </cell>
        </row>
        <row r="568">
          <cell r="A568" t="str">
            <v>담보 자산 매각 의사 통지서가 발행된 자산의 매각 지연 기간 평가</v>
          </cell>
          <cell r="B568" t="str">
            <v>To evaluate the time delayed to sale the charge assets issued Notice of Intension to sell</v>
          </cell>
          <cell r="E568">
            <v>1</v>
          </cell>
        </row>
        <row r="569">
          <cell r="A569" t="str">
            <v>컬럼 항목</v>
          </cell>
          <cell r="B569" t="str">
            <v>COLUMN PARAMETERS</v>
          </cell>
          <cell r="E569">
            <v>2</v>
          </cell>
        </row>
        <row r="570">
          <cell r="A570" t="str">
            <v>납세 지역</v>
          </cell>
          <cell r="B570" t="str">
            <v>Tax Region</v>
          </cell>
          <cell r="E570">
            <v>4</v>
          </cell>
        </row>
        <row r="571">
          <cell r="A571" t="str">
            <v>0 - 30 Days</v>
          </cell>
          <cell r="B571" t="str">
            <v>0 - 30 Days</v>
          </cell>
          <cell r="E571">
            <v>1</v>
          </cell>
        </row>
        <row r="572">
          <cell r="A572" t="str">
            <v>31 - 90 Days</v>
          </cell>
          <cell r="B572" t="str">
            <v>31 - 90 Days</v>
          </cell>
          <cell r="E572">
            <v>1</v>
          </cell>
        </row>
        <row r="573">
          <cell r="A573" t="str">
            <v>91 - 180 Days</v>
          </cell>
          <cell r="B573" t="str">
            <v>91 - 180 Days</v>
          </cell>
          <cell r="E573">
            <v>1</v>
          </cell>
        </row>
        <row r="574">
          <cell r="A574" t="str">
            <v>181 - 365 Days</v>
          </cell>
          <cell r="B574" t="str">
            <v>181 - 365 Days</v>
          </cell>
          <cell r="E574">
            <v>1</v>
          </cell>
        </row>
        <row r="575">
          <cell r="A575" t="str">
            <v>&gt;180 Days</v>
          </cell>
          <cell r="B575" t="str">
            <v>&gt;180 Days</v>
          </cell>
          <cell r="E575">
            <v>686</v>
          </cell>
        </row>
        <row r="576">
          <cell r="A576" t="str">
            <v>총 합계</v>
          </cell>
          <cell r="B576" t="str">
            <v>Grand Total</v>
          </cell>
          <cell r="E576">
            <v>1</v>
          </cell>
        </row>
        <row r="577">
          <cell r="A577" t="str">
            <v>항목 설명</v>
          </cell>
          <cell r="B577" t="str">
            <v>PARAMETER DESCRIPTION</v>
          </cell>
          <cell r="E577">
            <v>2</v>
          </cell>
        </row>
        <row r="578">
          <cell r="A578" t="str">
            <v>경매까지 남은 일수 범주별 자산 총 금액 가치</v>
          </cell>
          <cell r="B578" t="str">
            <v>Total Monetary worthness of assets for each category, grouped in number of days after the last given date on each asset to auction</v>
          </cell>
          <cell r="E578">
            <v>1</v>
          </cell>
        </row>
        <row r="579">
          <cell r="A579" t="str">
            <v>모든 그룹의 자산 총 금액 가치</v>
          </cell>
          <cell r="B579" t="str">
            <v>Total Monetary worthness of asset from all goups</v>
          </cell>
          <cell r="E579">
            <v>1</v>
          </cell>
        </row>
        <row r="581">
          <cell r="A581" t="str">
            <v>일련 번호</v>
          </cell>
          <cell r="B581" t="str">
            <v>S/N</v>
          </cell>
          <cell r="E581">
            <v>1</v>
          </cell>
        </row>
        <row r="582">
          <cell r="A582" t="str">
            <v>납세 지역</v>
          </cell>
          <cell r="B582" t="str">
            <v>Tax Region</v>
          </cell>
          <cell r="E582">
            <v>4</v>
          </cell>
        </row>
        <row r="583">
          <cell r="A583" t="str">
            <v>보류</v>
          </cell>
          <cell r="B583" t="str">
            <v>Pending</v>
          </cell>
          <cell r="E583">
            <v>2</v>
          </cell>
        </row>
        <row r="584">
          <cell r="A584" t="str">
            <v>반려</v>
          </cell>
          <cell r="B584" t="str">
            <v>Rejected</v>
          </cell>
          <cell r="E584">
            <v>3</v>
          </cell>
        </row>
        <row r="585">
          <cell r="A585" t="str">
            <v>승인</v>
          </cell>
          <cell r="B585" t="str">
            <v>Approved</v>
          </cell>
          <cell r="E585">
            <v>3</v>
          </cell>
        </row>
        <row r="586">
          <cell r="A586" t="str">
            <v>합계</v>
          </cell>
          <cell r="B586" t="str">
            <v>Total</v>
          </cell>
          <cell r="E586">
            <v>5</v>
          </cell>
        </row>
        <row r="587">
          <cell r="A587" t="str">
            <v>자산 가치</v>
          </cell>
          <cell r="B587" t="str">
            <v>Value of Assets</v>
          </cell>
          <cell r="E587">
            <v>5</v>
          </cell>
        </row>
        <row r="588">
          <cell r="A588" t="str">
            <v>미수 세액</v>
          </cell>
          <cell r="B588" t="str">
            <v>Outstanding Liability</v>
          </cell>
          <cell r="E588">
            <v>2</v>
          </cell>
        </row>
        <row r="589">
          <cell r="A589" t="str">
            <v>납부 금액</v>
          </cell>
          <cell r="B589" t="str">
            <v>Paid Amount</v>
          </cell>
          <cell r="E589">
            <v>2</v>
          </cell>
        </row>
        <row r="591">
          <cell r="A591" t="str">
            <v>발행된 통지서 보고서</v>
          </cell>
          <cell r="B591" t="str">
            <v>Report of Notice Issued</v>
          </cell>
          <cell r="E591">
            <v>2</v>
          </cell>
        </row>
        <row r="592">
          <cell r="A592" t="str">
            <v>자산 분류별 요약</v>
          </cell>
          <cell r="B592" t="str">
            <v>Summary by Asset Category</v>
          </cell>
          <cell r="E592">
            <v>1</v>
          </cell>
        </row>
        <row r="593">
          <cell r="A593" t="str">
            <v>노후 분석(경매일 기준)</v>
          </cell>
          <cell r="B593" t="str">
            <v>Aging analysis (Auction Days)</v>
          </cell>
          <cell r="E593">
            <v>2</v>
          </cell>
        </row>
        <row r="595">
          <cell r="A595" t="str">
            <v>담보 자산 매각 의사 통지서 발행 실적 및 자산 가치를 확인하기 위함</v>
          </cell>
          <cell r="B595" t="str">
            <v>To obtain performance on issuance of Notice of Intension to sell Charged Asset and value of assets</v>
          </cell>
          <cell r="E595">
            <v>1</v>
          </cell>
        </row>
        <row r="596">
          <cell r="A596" t="str">
            <v>발행된 담보 자산 매각 의사 통지서에 따른 자산 총액에서 자산 유형별 기여도를 확인하기 위함</v>
          </cell>
          <cell r="B596" t="str">
            <v>To obtain contribution of different asset type in total value on issued Notice of Intension to sell Charged Asset and value of assets</v>
          </cell>
          <cell r="E596">
            <v>1</v>
          </cell>
        </row>
        <row r="597">
          <cell r="A597" t="str">
            <v>담보 자산 매각 의사 통지서가 발행된 자산의 매각 지연 기간을 평가하기 위함</v>
          </cell>
          <cell r="B597" t="str">
            <v>To evaluate the time delayed to sale the charge assets issued Notice of Intension to sell</v>
          </cell>
          <cell r="E597">
            <v>1</v>
          </cell>
        </row>
        <row r="598">
          <cell r="A598" t="str">
            <v>자산 수</v>
          </cell>
          <cell r="B598" t="str">
            <v>No.Items</v>
          </cell>
          <cell r="E598">
            <v>1</v>
          </cell>
        </row>
        <row r="600">
          <cell r="A600" t="str">
            <v>담보자산 매각의향 상세 보고서</v>
          </cell>
          <cell r="B600" t="str">
            <v>Detailed Report of Intention to Sell Charged Assets</v>
          </cell>
          <cell r="E600">
            <v>1</v>
          </cell>
        </row>
        <row r="602">
          <cell r="A602" t="str">
            <v>기간별</v>
          </cell>
          <cell r="B602" t="str">
            <v>By Date Range</v>
          </cell>
          <cell r="E602">
            <v>1</v>
          </cell>
        </row>
        <row r="603">
          <cell r="A603" t="str">
            <v>TIN(납세자번호)별</v>
          </cell>
          <cell r="B603" t="str">
            <v>By TIN</v>
          </cell>
          <cell r="E603">
            <v>1</v>
          </cell>
        </row>
        <row r="604">
          <cell r="A604" t="str">
            <v>납세 지역</v>
          </cell>
          <cell r="B604" t="str">
            <v>Tax Region</v>
          </cell>
          <cell r="E604">
            <v>4</v>
          </cell>
        </row>
        <row r="605">
          <cell r="A605" t="str">
            <v>세무서(관할청)</v>
          </cell>
          <cell r="B605" t="str">
            <v>Tax Centre</v>
          </cell>
          <cell r="E605">
            <v>3</v>
          </cell>
        </row>
        <row r="606">
          <cell r="A606" t="str">
            <v>노후 상태(경과 상태)</v>
          </cell>
          <cell r="B606" t="str">
            <v>Aging Status</v>
          </cell>
          <cell r="E606">
            <v>1</v>
          </cell>
        </row>
        <row r="607">
          <cell r="A607" t="str">
            <v>사유</v>
          </cell>
          <cell r="B607" t="str">
            <v>Reason</v>
          </cell>
          <cell r="E607">
            <v>3</v>
          </cell>
        </row>
        <row r="609">
          <cell r="A609" t="str">
            <v>TIN(납세자번호)</v>
          </cell>
          <cell r="B609" t="str">
            <v>TIN</v>
          </cell>
          <cell r="E609">
            <v>2</v>
          </cell>
        </row>
        <row r="610">
          <cell r="A610" t="str">
            <v>납세자명</v>
          </cell>
          <cell r="B610" t="str">
            <v>NAME OF TAXPAYER</v>
          </cell>
          <cell r="E610">
            <v>2</v>
          </cell>
        </row>
        <row r="611">
          <cell r="A611" t="str">
            <v>자산명</v>
          </cell>
          <cell r="B611" t="str">
            <v>Asset name</v>
          </cell>
          <cell r="E611">
            <v>3</v>
          </cell>
        </row>
        <row r="612">
          <cell r="A612" t="str">
            <v>자산 분류</v>
          </cell>
          <cell r="B612" t="str">
            <v>Asset Category</v>
          </cell>
          <cell r="E612">
            <v>3</v>
          </cell>
        </row>
        <row r="613">
          <cell r="A613" t="str">
            <v>자산 유형</v>
          </cell>
          <cell r="B613" t="str">
            <v>Asset Type</v>
          </cell>
          <cell r="E613">
            <v>3</v>
          </cell>
        </row>
        <row r="614">
          <cell r="A614" t="str">
            <v>자산 가치</v>
          </cell>
          <cell r="B614" t="str">
            <v>Value of Asset</v>
          </cell>
          <cell r="E614">
            <v>5</v>
          </cell>
        </row>
        <row r="615">
          <cell r="A615" t="str">
            <v>사유</v>
          </cell>
          <cell r="B615" t="str">
            <v>Reason</v>
          </cell>
          <cell r="E615">
            <v>3</v>
          </cell>
        </row>
        <row r="616">
          <cell r="A616" t="str">
            <v>발행일</v>
          </cell>
          <cell r="B616" t="str">
            <v>Date of Issuance</v>
          </cell>
          <cell r="E616">
            <v>2</v>
          </cell>
        </row>
        <row r="617">
          <cell r="A617" t="str">
            <v>노후 상태 표시</v>
          </cell>
          <cell r="B617" t="str">
            <v>Status indicator for aging</v>
          </cell>
          <cell r="E617">
            <v>2</v>
          </cell>
        </row>
        <row r="618">
          <cell r="A618" t="str">
            <v>세무서(관할청)</v>
          </cell>
          <cell r="B618" t="str">
            <v>Tax Center</v>
          </cell>
          <cell r="E618">
            <v>3</v>
          </cell>
        </row>
        <row r="620">
          <cell r="A620" t="str">
            <v>일련번호</v>
          </cell>
          <cell r="B620" t="str">
            <v>S/N</v>
          </cell>
          <cell r="E620">
            <v>1</v>
          </cell>
        </row>
        <row r="621">
          <cell r="A621" t="str">
            <v>참조번호</v>
          </cell>
          <cell r="B621" t="str">
            <v>Reference No.</v>
          </cell>
          <cell r="E621">
            <v>1</v>
          </cell>
        </row>
        <row r="622">
          <cell r="A622" t="str">
            <v>TIN(납세자번호)</v>
          </cell>
          <cell r="B622" t="str">
            <v>TIN</v>
          </cell>
          <cell r="E622">
            <v>2</v>
          </cell>
        </row>
        <row r="623">
          <cell r="A623" t="str">
            <v>납세자명</v>
          </cell>
          <cell r="B623" t="str">
            <v>NAME OF TAXPAYER</v>
          </cell>
          <cell r="E623">
            <v>2</v>
          </cell>
        </row>
        <row r="624">
          <cell r="A624" t="str">
            <v>자산명</v>
          </cell>
          <cell r="B624" t="str">
            <v>Asset name</v>
          </cell>
          <cell r="E624">
            <v>3</v>
          </cell>
        </row>
        <row r="625">
          <cell r="A625" t="str">
            <v>자산 분류</v>
          </cell>
          <cell r="B625" t="str">
            <v>Asset Category</v>
          </cell>
          <cell r="E625">
            <v>3</v>
          </cell>
        </row>
        <row r="626">
          <cell r="A626" t="str">
            <v>자산 유형</v>
          </cell>
          <cell r="B626" t="str">
            <v>Asset Type</v>
          </cell>
          <cell r="E626">
            <v>3</v>
          </cell>
        </row>
        <row r="627">
          <cell r="A627" t="str">
            <v>자산 가치</v>
          </cell>
          <cell r="B627" t="str">
            <v>Value of Asset</v>
          </cell>
          <cell r="E627">
            <v>5</v>
          </cell>
        </row>
        <row r="628">
          <cell r="A628" t="str">
            <v>사유</v>
          </cell>
          <cell r="B628" t="str">
            <v>Reason</v>
          </cell>
          <cell r="E628">
            <v>3</v>
          </cell>
        </row>
        <row r="629">
          <cell r="A629" t="str">
            <v>발행일</v>
          </cell>
          <cell r="B629" t="str">
            <v>Date of Issuance</v>
          </cell>
          <cell r="E629">
            <v>2</v>
          </cell>
        </row>
        <row r="630">
          <cell r="A630" t="str">
            <v>노후 상태 표시</v>
          </cell>
          <cell r="B630" t="str">
            <v>Status indicator for aging</v>
          </cell>
          <cell r="E630">
            <v>2</v>
          </cell>
        </row>
        <row r="631">
          <cell r="A631" t="str">
            <v>세무서(관할청)</v>
          </cell>
          <cell r="B631" t="str">
            <v>Tax Center</v>
          </cell>
          <cell r="E631">
            <v>3</v>
          </cell>
        </row>
        <row r="633">
          <cell r="A633" t="str">
            <v>매각의사 통지일자</v>
          </cell>
          <cell r="B633" t="str">
            <v>Date of Notice of Intention to Sell</v>
          </cell>
          <cell r="E633">
            <v>1</v>
          </cell>
        </row>
        <row r="635">
          <cell r="A635" t="str">
            <v>2025년 8월 월간 보고서 (TANSAD는 EX1, IM4, IM7, IM9만 포함)</v>
          </cell>
          <cell r="B635" t="str">
            <v>MONTHLY REPORT FOR August 2025 (TANSAD CONSIDERED ARE EX1, IM4, IM7 &amp; IM9 ONLY)</v>
          </cell>
          <cell r="E635">
            <v>1</v>
          </cell>
        </row>
        <row r="636">
          <cell r="A636" t="str">
            <v>세관 사무소</v>
          </cell>
          <cell r="B636" t="str">
            <v>Customs Office</v>
          </cell>
          <cell r="E636">
            <v>1</v>
          </cell>
        </row>
        <row r="637">
          <cell r="A637" t="str">
            <v>신고 건수</v>
          </cell>
          <cell r="B637" t="str">
            <v>No. of Declarations</v>
          </cell>
          <cell r="E637">
            <v>1</v>
          </cell>
        </row>
        <row r="638">
          <cell r="A638" t="str">
            <v>타겟 대상 신고 건수</v>
          </cell>
          <cell r="B638" t="str">
            <v>No. of Entry Targeted</v>
          </cell>
          <cell r="E638">
            <v>1</v>
          </cell>
        </row>
        <row r="639">
          <cell r="A639" t="str">
            <v>횟수</v>
          </cell>
          <cell r="B639" t="str">
            <v>Frequency</v>
          </cell>
          <cell r="E639">
            <v>1</v>
          </cell>
        </row>
        <row r="640">
          <cell r="A640" t="str">
            <v>과세가격</v>
          </cell>
          <cell r="B640" t="str">
            <v>Customs Value</v>
          </cell>
          <cell r="E640">
            <v>3</v>
          </cell>
        </row>
        <row r="641">
          <cell r="A641" t="str">
            <v>HS 코드</v>
          </cell>
          <cell r="B641" t="str">
            <v>HS Code</v>
          </cell>
          <cell r="E641">
            <v>2</v>
          </cell>
        </row>
        <row r="642">
          <cell r="A642" t="str">
            <v>수량</v>
          </cell>
          <cell r="B642" t="str">
            <v>Quantity</v>
          </cell>
          <cell r="E642">
            <v>3</v>
          </cell>
        </row>
        <row r="643">
          <cell r="A643" t="str">
            <v>합계</v>
          </cell>
          <cell r="B643" t="str">
            <v>Total</v>
          </cell>
          <cell r="E643">
            <v>5</v>
          </cell>
        </row>
        <row r="644">
          <cell r="A644" t="str">
            <v>타겟 비율 (%)</v>
          </cell>
          <cell r="B644" t="str">
            <v>% of Entry Targeted</v>
          </cell>
          <cell r="E644">
            <v>1</v>
          </cell>
        </row>
        <row r="645">
          <cell r="A645" t="str">
            <v>과세가격</v>
          </cell>
          <cell r="B645" t="str">
            <v>Customs Value</v>
          </cell>
          <cell r="E645">
            <v>3</v>
          </cell>
        </row>
        <row r="647">
          <cell r="A647" t="str">
            <v>2025년 2월부터 2025년 8월까지 주간 보고서 (TANSAD 대상은 EX1, IM4, IM7 및 IM9에 한함)</v>
          </cell>
          <cell r="B647" t="str">
            <v>WEEKLY REPORT FOR February 2025 - August 2025 (TANSAD CONSIDERED ARE EX1, IM4, IM7 &amp; IM9 ONLY)</v>
          </cell>
        </row>
        <row r="649">
          <cell r="A649" t="str">
            <v>월</v>
          </cell>
          <cell r="B649" t="str">
            <v>Month</v>
          </cell>
          <cell r="E649">
            <v>2</v>
          </cell>
        </row>
        <row r="650">
          <cell r="A650" t="str">
            <v>주</v>
          </cell>
          <cell r="B650" t="str">
            <v>Week</v>
          </cell>
          <cell r="E650">
            <v>1</v>
          </cell>
        </row>
        <row r="651">
          <cell r="A651" t="str">
            <v>등록된 TANSAD 건수</v>
          </cell>
          <cell r="B651" t="str">
            <v>No. of TANSAD Registered</v>
          </cell>
          <cell r="E651">
            <v>1</v>
          </cell>
        </row>
        <row r="652">
          <cell r="A652" t="str">
            <v>빈도</v>
          </cell>
          <cell r="B652" t="str">
            <v>Frequency</v>
          </cell>
          <cell r="E652">
            <v>1</v>
          </cell>
        </row>
        <row r="653">
          <cell r="A653" t="str">
            <v>과세가격</v>
          </cell>
          <cell r="B653" t="str">
            <v>Customs Value</v>
          </cell>
          <cell r="E653">
            <v>3</v>
          </cell>
        </row>
        <row r="654">
          <cell r="A654" t="str">
            <v>HS 코드</v>
          </cell>
          <cell r="B654" t="str">
            <v>HS Code</v>
          </cell>
          <cell r="E654">
            <v>2</v>
          </cell>
        </row>
        <row r="655">
          <cell r="A655" t="str">
            <v>수량</v>
          </cell>
          <cell r="B655" t="str">
            <v>Quantity</v>
          </cell>
          <cell r="E655">
            <v>3</v>
          </cell>
        </row>
        <row r="656">
          <cell r="A656" t="str">
            <v>합계</v>
          </cell>
          <cell r="B656" t="str">
            <v>Total</v>
          </cell>
          <cell r="E656">
            <v>5</v>
          </cell>
        </row>
        <row r="657">
          <cell r="A657" t="str">
            <v>목표 항목 비율 (%)</v>
          </cell>
          <cell r="B657" t="str">
            <v>% of Entry Targeted</v>
          </cell>
          <cell r="E657">
            <v>1</v>
          </cell>
        </row>
        <row r="658">
          <cell r="A658" t="str">
            <v>과세가격 (다시 한번 표시됨)</v>
          </cell>
          <cell r="B658" t="str">
            <v>Customs Value (repeated)</v>
          </cell>
          <cell r="E658">
            <v>1</v>
          </cell>
        </row>
        <row r="660">
          <cell r="A660" t="str">
            <v>DRD 신고 검증 세부정보</v>
          </cell>
          <cell r="B660" t="str">
            <v>DRD Declaration Verification Details</v>
          </cell>
          <cell r="E660">
            <v>1</v>
          </cell>
        </row>
        <row r="662">
          <cell r="A662" t="str">
            <v xml:space="preserve">참조 번호  </v>
          </cell>
          <cell r="B662" t="str">
            <v>Reference No.</v>
          </cell>
          <cell r="E662">
            <v>1</v>
          </cell>
        </row>
        <row r="663">
          <cell r="A663" t="str">
            <v xml:space="preserve">참조 일자  </v>
          </cell>
          <cell r="B663" t="str">
            <v>Reference Date</v>
          </cell>
          <cell r="E663">
            <v>1</v>
          </cell>
        </row>
        <row r="664">
          <cell r="A664" t="str">
            <v xml:space="preserve">TANSAD 번호  </v>
          </cell>
          <cell r="B664" t="str">
            <v>TANSAD No.</v>
          </cell>
          <cell r="E664">
            <v>1</v>
          </cell>
        </row>
        <row r="665">
          <cell r="A665" t="str">
            <v xml:space="preserve">TANSAD 일자  </v>
          </cell>
          <cell r="B665" t="str">
            <v>TANSAD Date</v>
          </cell>
          <cell r="E665">
            <v>1</v>
          </cell>
        </row>
        <row r="666">
          <cell r="A666" t="str">
            <v xml:space="preserve">신고 유형  </v>
          </cell>
          <cell r="B666" t="str">
            <v>Mode of Declaration</v>
          </cell>
          <cell r="E666">
            <v>1</v>
          </cell>
        </row>
        <row r="667">
          <cell r="A667" t="str">
            <v xml:space="preserve">통관 사무소  </v>
          </cell>
          <cell r="B667" t="str">
            <v>Clearing Office</v>
          </cell>
          <cell r="E667">
            <v>1</v>
          </cell>
        </row>
        <row r="668">
          <cell r="A668" t="str">
            <v xml:space="preserve">물품 소재지  </v>
          </cell>
          <cell r="B668" t="str">
            <v>Location of Goods</v>
          </cell>
          <cell r="E668">
            <v>1</v>
          </cell>
        </row>
        <row r="669">
          <cell r="A669" t="str">
            <v xml:space="preserve">입항 세관  </v>
          </cell>
          <cell r="B669" t="str">
            <v>Entry Office</v>
          </cell>
          <cell r="E669">
            <v>1</v>
          </cell>
        </row>
        <row r="670">
          <cell r="A670" t="str">
            <v xml:space="preserve">처리 상태 코드  </v>
          </cell>
          <cell r="B670" t="str">
            <v>Processing Status Code</v>
          </cell>
          <cell r="E670">
            <v>1</v>
          </cell>
        </row>
        <row r="671">
          <cell r="A671" t="str">
            <v xml:space="preserve">처리 이력  </v>
          </cell>
          <cell r="B671" t="str">
            <v>Processing History</v>
          </cell>
          <cell r="E671">
            <v>1</v>
          </cell>
        </row>
        <row r="672">
          <cell r="A672" t="str">
            <v xml:space="preserve">검사 선택 결과  </v>
          </cell>
          <cell r="B672" t="str">
            <v>Selectivity Result</v>
          </cell>
          <cell r="E672">
            <v>1</v>
          </cell>
        </row>
        <row r="673">
          <cell r="A673" t="str">
            <v xml:space="preserve">중단 여부 (Y/N)  </v>
          </cell>
          <cell r="B673" t="str">
            <v>Suspended Y/N</v>
          </cell>
          <cell r="E673">
            <v>1</v>
          </cell>
        </row>
        <row r="674">
          <cell r="A674" t="str">
            <v xml:space="preserve">취소 접수 여부 (Y/N)  </v>
          </cell>
          <cell r="B674" t="str">
            <v>Cancellation Received Y/N</v>
          </cell>
          <cell r="E674">
            <v>1</v>
          </cell>
        </row>
        <row r="675">
          <cell r="A675" t="str">
            <v xml:space="preserve">기각 여부 (Y/N)  </v>
          </cell>
          <cell r="B675" t="str">
            <v>Dismission Y/N</v>
          </cell>
          <cell r="E675">
            <v>1</v>
          </cell>
        </row>
        <row r="676">
          <cell r="A676" t="str">
            <v xml:space="preserve">첨부파일 완비 여부 (Y/N)  </v>
          </cell>
          <cell r="B676" t="str">
            <v>Attached File Completion Y/N</v>
          </cell>
          <cell r="E676">
            <v>1</v>
          </cell>
        </row>
        <row r="678">
          <cell r="A678" t="str">
            <v>통관 처리 정보</v>
          </cell>
          <cell r="B678" t="str">
            <v>Clearance Processing Information</v>
          </cell>
          <cell r="E678">
            <v>1</v>
          </cell>
        </row>
        <row r="680">
          <cell r="A680" t="str">
            <v>일반</v>
          </cell>
          <cell r="B680" t="str">
            <v>General</v>
          </cell>
          <cell r="E680">
            <v>1</v>
          </cell>
        </row>
        <row r="681">
          <cell r="A681" t="str">
            <v>품목</v>
          </cell>
          <cell r="B681" t="str">
            <v>Item</v>
          </cell>
          <cell r="E681">
            <v>2</v>
          </cell>
        </row>
        <row r="682">
          <cell r="A682" t="str">
            <v>첨부 파일</v>
          </cell>
          <cell r="B682" t="str">
            <v>Attached File</v>
          </cell>
          <cell r="E682">
            <v>2</v>
          </cell>
        </row>
        <row r="683">
          <cell r="A683" t="str">
            <v>평가</v>
          </cell>
          <cell r="B683" t="str">
            <v>Valuation</v>
          </cell>
          <cell r="E683">
            <v>1</v>
          </cell>
        </row>
        <row r="684">
          <cell r="A684" t="str">
            <v>세금</v>
          </cell>
          <cell r="B684" t="str">
            <v>Tax</v>
          </cell>
          <cell r="E684">
            <v>1</v>
          </cell>
        </row>
        <row r="686">
          <cell r="A686" t="str">
            <v>스캐닝 결과</v>
          </cell>
          <cell r="B686" t="str">
            <v>Scanning Result</v>
          </cell>
          <cell r="E686">
            <v>1</v>
          </cell>
        </row>
        <row r="687">
          <cell r="A687" t="str">
            <v>세관 가격 신고</v>
          </cell>
          <cell r="B687" t="str">
            <v>Declaration of Customs Value</v>
          </cell>
          <cell r="E687">
            <v>1</v>
          </cell>
        </row>
        <row r="688">
          <cell r="A688" t="str">
            <v>검사 선택 결과</v>
          </cell>
          <cell r="B688" t="str">
            <v>Selectivity Result</v>
          </cell>
          <cell r="E688">
            <v>1</v>
          </cell>
        </row>
        <row r="689">
          <cell r="A689" t="str">
            <v>신고인 컴플라이언스</v>
          </cell>
          <cell r="B689" t="str">
            <v>Declarant Compliance</v>
          </cell>
          <cell r="E689">
            <v>1</v>
          </cell>
        </row>
        <row r="690">
          <cell r="A690" t="str">
            <v>수입자 컴플라이언스</v>
          </cell>
          <cell r="B690" t="str">
            <v>Importer Compliance</v>
          </cell>
          <cell r="E690">
            <v>1</v>
          </cell>
        </row>
        <row r="691">
          <cell r="A691" t="str">
            <v>HS 코드 컴플라이언스</v>
          </cell>
          <cell r="B691" t="str">
            <v>HS Compliance</v>
          </cell>
          <cell r="E691">
            <v>1</v>
          </cell>
        </row>
        <row r="692">
          <cell r="A692" t="str">
            <v>체납 정보</v>
          </cell>
          <cell r="B692" t="str">
            <v>Delinquency Information</v>
          </cell>
          <cell r="E692">
            <v>1</v>
          </cell>
        </row>
        <row r="693">
          <cell r="A693" t="str">
            <v>검사 결과</v>
          </cell>
          <cell r="B693" t="str">
            <v>Inspection Result</v>
          </cell>
          <cell r="E693">
            <v>1</v>
          </cell>
        </row>
        <row r="694">
          <cell r="A694" t="str">
            <v>IQS</v>
          </cell>
          <cell r="B694" t="str">
            <v>IQS</v>
          </cell>
          <cell r="E694">
            <v>1</v>
          </cell>
        </row>
        <row r="695">
          <cell r="A695" t="str">
            <v>검사 IQS</v>
          </cell>
          <cell r="B695" t="str">
            <v>Inspection IQS</v>
          </cell>
          <cell r="E695">
            <v>1</v>
          </cell>
        </row>
        <row r="696">
          <cell r="A696" t="str">
            <v>공지사항</v>
          </cell>
          <cell r="B696" t="str">
            <v>Notice</v>
          </cell>
          <cell r="E696">
            <v>1</v>
          </cell>
        </row>
        <row r="697">
          <cell r="A697" t="str">
            <v>첫 번째 페이지</v>
          </cell>
          <cell r="B697" t="str">
            <v>The First Page</v>
          </cell>
          <cell r="E697">
            <v>1</v>
          </cell>
        </row>
        <row r="698">
          <cell r="A698" t="str">
            <v>기타 페이지</v>
          </cell>
          <cell r="B698" t="str">
            <v>Other Pages</v>
          </cell>
          <cell r="E698">
            <v>1</v>
          </cell>
        </row>
        <row r="699">
          <cell r="A699" t="str">
            <v>첨부파일</v>
          </cell>
          <cell r="B699" t="str">
            <v>Attachment</v>
          </cell>
          <cell r="E699">
            <v>2</v>
          </cell>
        </row>
        <row r="701">
          <cell r="A701" t="str">
            <v>검증 승인</v>
          </cell>
          <cell r="B701" t="str">
            <v>Verification Approval</v>
          </cell>
          <cell r="E701">
            <v>1</v>
          </cell>
        </row>
        <row r="702">
          <cell r="A702" t="str">
            <v>검증 담당자</v>
          </cell>
          <cell r="B702" t="str">
            <v>Verification Officer</v>
          </cell>
          <cell r="E702">
            <v>1</v>
          </cell>
        </row>
        <row r="703">
          <cell r="A703" t="str">
            <v>지정 일자</v>
          </cell>
          <cell r="B703" t="str">
            <v>Assignment Date</v>
          </cell>
          <cell r="E703">
            <v>1</v>
          </cell>
        </row>
        <row r="704">
          <cell r="A704" t="str">
            <v>대상 일자</v>
          </cell>
          <cell r="B704" t="str">
            <v>Target Date</v>
          </cell>
          <cell r="E704">
            <v>2</v>
          </cell>
        </row>
        <row r="705">
          <cell r="A705" t="str">
            <v>상태</v>
          </cell>
          <cell r="B705" t="str">
            <v>Status</v>
          </cell>
          <cell r="E705">
            <v>2</v>
          </cell>
        </row>
        <row r="706">
          <cell r="A706" t="str">
            <v>지정 사유</v>
          </cell>
          <cell r="B706" t="str">
            <v>Target Reason</v>
          </cell>
          <cell r="E706">
            <v>1</v>
          </cell>
        </row>
        <row r="707">
          <cell r="A707" t="str">
            <v>승인 사유</v>
          </cell>
          <cell r="B707" t="str">
            <v>Approval Reason</v>
          </cell>
          <cell r="E707">
            <v>1</v>
          </cell>
        </row>
        <row r="708">
          <cell r="A708" t="str">
            <v>승인 의견</v>
          </cell>
          <cell r="B708" t="str">
            <v>Approval Remarks</v>
          </cell>
          <cell r="E708">
            <v>1</v>
          </cell>
        </row>
        <row r="709">
          <cell r="A709" t="str">
            <v>첨부 파일</v>
          </cell>
          <cell r="B709" t="str">
            <v>Attached File</v>
          </cell>
          <cell r="E709">
            <v>2</v>
          </cell>
        </row>
        <row r="711">
          <cell r="A711" t="str">
            <v>창고 ID</v>
          </cell>
          <cell r="B711" t="str">
            <v>Warehouse ID</v>
          </cell>
          <cell r="E711">
            <v>1</v>
          </cell>
        </row>
        <row r="712">
          <cell r="A712" t="str">
            <v>창고 이름</v>
          </cell>
          <cell r="B712" t="str">
            <v>Warehouse Name</v>
          </cell>
          <cell r="E712">
            <v>1</v>
          </cell>
        </row>
        <row r="714">
          <cell r="A714" t="str">
            <v>그룹</v>
          </cell>
          <cell r="B714" t="str">
            <v>Group</v>
          </cell>
          <cell r="E714">
            <v>1</v>
          </cell>
        </row>
        <row r="715">
          <cell r="A715" t="str">
            <v>기본 그룹화 기준 TIN , 통지, 창고, 자산 유형</v>
          </cell>
          <cell r="B715" t="str">
            <v>Primary Grouping Criteria TIN , Notice , Warehouse , Asset Type</v>
          </cell>
          <cell r="E715">
            <v>1</v>
          </cell>
        </row>
        <row r="716">
          <cell r="A716" t="str">
            <v>DEV NOTE</v>
          </cell>
          <cell r="B716" t="str">
            <v>DEV NOTE</v>
          </cell>
          <cell r="E716">
            <v>1</v>
          </cell>
        </row>
        <row r="717">
          <cell r="A717" t="str">
            <v>예상 매각 대금</v>
          </cell>
          <cell r="B717" t="str">
            <v>Estimated Sales Proceed</v>
          </cell>
          <cell r="E717">
            <v>1</v>
          </cell>
        </row>
        <row r="718">
          <cell r="A718" t="str">
            <v>예상 판매 대금 분배 계정</v>
          </cell>
          <cell r="B718" t="str">
            <v>Estimated sales distribution account</v>
          </cell>
          <cell r="E718">
            <v>1</v>
          </cell>
        </row>
        <row r="719">
          <cell r="A719" t="str">
            <v>수수료율</v>
          </cell>
          <cell r="B719" t="str">
            <v>Fee Rate</v>
          </cell>
          <cell r="E719">
            <v>1</v>
          </cell>
        </row>
        <row r="720">
          <cell r="A720" t="str">
            <v>수수료</v>
          </cell>
          <cell r="B720" t="str">
            <v>Agent fee</v>
          </cell>
          <cell r="E720">
            <v>1</v>
          </cell>
        </row>
        <row r="722">
          <cell r="A722" t="str">
            <v>매각 대금</v>
          </cell>
          <cell r="B722" t="str">
            <v>Sales proceed</v>
          </cell>
          <cell r="E722">
            <v>1</v>
          </cell>
        </row>
        <row r="724">
          <cell r="A724" t="str">
            <v>경매 묶음</v>
          </cell>
          <cell r="B724" t="str">
            <v>Auction Lots</v>
          </cell>
          <cell r="E724">
            <v>1</v>
          </cell>
        </row>
        <row r="725">
          <cell r="A725" t="str">
            <v>묶음 판매</v>
          </cell>
          <cell r="B725" t="str">
            <v>Group Lot</v>
          </cell>
          <cell r="E725">
            <v>1</v>
          </cell>
        </row>
        <row r="726">
          <cell r="A726" t="str">
            <v>개별 판매</v>
          </cell>
          <cell r="B726" t="str">
            <v>Individual Lots</v>
          </cell>
          <cell r="E726">
            <v>1</v>
          </cell>
        </row>
        <row r="727">
          <cell r="A727" t="str">
            <v>원금 세액</v>
          </cell>
          <cell r="B727" t="str">
            <v>Principal Tax balance</v>
          </cell>
          <cell r="E727">
            <v>1</v>
          </cell>
        </row>
        <row r="728">
          <cell r="A728" t="str">
            <v>통지서 목록</v>
          </cell>
          <cell r="B728" t="str">
            <v xml:space="preserve">List of Notices </v>
          </cell>
          <cell r="E728">
            <v>1</v>
          </cell>
        </row>
        <row r="729">
          <cell r="A729" t="str">
            <v>통지서 참조 번호</v>
          </cell>
          <cell r="B729" t="str">
            <v>Notice Reference No</v>
          </cell>
          <cell r="E729">
            <v>1</v>
          </cell>
        </row>
        <row r="730">
          <cell r="A730" t="str">
            <v>발급 일자</v>
          </cell>
          <cell r="B730" t="str">
            <v>Issuance Date</v>
          </cell>
          <cell r="E730">
            <v>2</v>
          </cell>
        </row>
        <row r="731">
          <cell r="A731" t="str">
            <v>총 미납 세액</v>
          </cell>
          <cell r="B731" t="str">
            <v>Total outstanding Tax</v>
          </cell>
          <cell r="E731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발행된 통지서 보고서</v>
          </cell>
          <cell r="B47" t="str">
            <v>Report of Notice Issued</v>
          </cell>
          <cell r="E47">
            <v>2</v>
          </cell>
          <cell r="G47" t="str">
            <v>UI-DMCI-05-O-0601</v>
          </cell>
          <cell r="H47" t="str">
            <v>발행된 통지서 보고서</v>
          </cell>
          <cell r="I47" t="str">
            <v>Report of Notice Issued</v>
          </cell>
        </row>
        <row r="48">
          <cell r="A48" t="str">
            <v>노후 분석(경매일 기준)</v>
          </cell>
          <cell r="B48" t="str">
            <v>Aging analysis (Auction Days)</v>
          </cell>
          <cell r="E48">
            <v>2</v>
          </cell>
          <cell r="G48" t="str">
            <v>UI-DMCI-05-O-0602</v>
          </cell>
          <cell r="H48" t="str">
            <v>노후 분석(경매일 기준)</v>
          </cell>
          <cell r="I48" t="str">
            <v>Aging analysis (Auction Days)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UI-DMCI-05-O-0701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자산 분류별 요약</v>
          </cell>
          <cell r="B50" t="str">
            <v>Summary by Asset Category</v>
          </cell>
          <cell r="E50">
            <v>1</v>
          </cell>
          <cell r="G50" t="str">
            <v>UI-DMCI-05-O-0702</v>
          </cell>
          <cell r="H50" t="str">
            <v>자산 분류별 요약</v>
          </cell>
          <cell r="I50" t="str">
            <v>Summary by Asset Category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UI-DMCI-05-O-0703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담보자산 매각의향 상세 보고서</v>
          </cell>
          <cell r="B52" t="str">
            <v>Detailed Report of Intention to Sell Charged Assets</v>
          </cell>
          <cell r="E52">
            <v>1</v>
          </cell>
          <cell r="G52" t="str">
            <v>UI-DMCI-05-O-0801</v>
          </cell>
          <cell r="H52" t="str">
            <v>담보자산 매각의향 상세 보고서</v>
          </cell>
          <cell r="I52" t="str">
            <v>Detailed Report of Intention to Sell Charged Assets</v>
          </cell>
        </row>
        <row r="65">
          <cell r="A65" t="str">
            <v>자산관리</v>
          </cell>
          <cell r="B65" t="str">
            <v>Asset Management</v>
          </cell>
          <cell r="E65">
            <v>2</v>
          </cell>
          <cell r="G65" t="str">
            <v>UI-DMCI-05-R-0001</v>
          </cell>
          <cell r="H65" t="str">
            <v>자산관리</v>
          </cell>
          <cell r="I65" t="str">
            <v>Asset Management</v>
          </cell>
        </row>
        <row r="66">
          <cell r="A66" t="str">
            <v>새로운 평가</v>
          </cell>
          <cell r="B66" t="str">
            <v>New Valuation</v>
          </cell>
          <cell r="C66" t="str">
            <v>Internal</v>
          </cell>
          <cell r="E66">
            <v>2</v>
          </cell>
          <cell r="G66" t="str">
            <v>UI-DMCI-05-R-0201</v>
          </cell>
          <cell r="H66" t="str">
            <v>새로운 평가</v>
          </cell>
          <cell r="I66" t="str">
            <v>New Valuation</v>
          </cell>
        </row>
        <row r="67">
          <cell r="A67" t="str">
            <v>제출된 평가 목록</v>
          </cell>
          <cell r="B67" t="str">
            <v>List of Submitted Valuation</v>
          </cell>
          <cell r="C67" t="str">
            <v>Internal</v>
          </cell>
          <cell r="E67">
            <v>2</v>
          </cell>
          <cell r="G67" t="str">
            <v>UI-DMCI-05-R-0202</v>
          </cell>
          <cell r="H67" t="str">
            <v>제출된 평가 목록</v>
          </cell>
          <cell r="I67" t="str">
            <v>List of Submitted Valuation</v>
          </cell>
        </row>
        <row r="68">
          <cell r="A68" t="str">
            <v>평가 목록</v>
          </cell>
          <cell r="B68" t="str">
            <v>List of Valuation</v>
          </cell>
          <cell r="C68" t="str">
            <v>Internal</v>
          </cell>
          <cell r="E68">
            <v>2</v>
          </cell>
          <cell r="G68" t="str">
            <v>UI-DMCI-05-R-0203</v>
          </cell>
          <cell r="H68" t="str">
            <v>평가 목록</v>
          </cell>
          <cell r="I68" t="str">
            <v>List of Valuation</v>
          </cell>
        </row>
        <row r="69">
          <cell r="A69" t="str">
            <v>I평가 상태 보기</v>
          </cell>
          <cell r="B69" t="str">
            <v>View Status of Valuation</v>
          </cell>
          <cell r="C69" t="str">
            <v>Internal</v>
          </cell>
          <cell r="E69">
            <v>2</v>
          </cell>
          <cell r="G69" t="str">
            <v>UI-DMCI-05-R-0204</v>
          </cell>
          <cell r="H69" t="str">
            <v>I평가 상태 보기</v>
          </cell>
          <cell r="I69" t="str">
            <v>View Status of Valuation</v>
          </cell>
        </row>
        <row r="70">
          <cell r="A70" t="str">
            <v>새로운 평가 요청</v>
          </cell>
          <cell r="B70" t="str">
            <v>New valuation Request</v>
          </cell>
          <cell r="C70" t="str">
            <v>External</v>
          </cell>
          <cell r="E70">
            <v>2</v>
          </cell>
          <cell r="G70" t="str">
            <v>UI-DMCI-05-R-0301</v>
          </cell>
          <cell r="H70" t="str">
            <v>새로운 평가 요청</v>
          </cell>
          <cell r="I70" t="str">
            <v>New valuation Request</v>
          </cell>
        </row>
        <row r="71">
          <cell r="A71" t="str">
            <v>제출된 평가 요청 목록</v>
          </cell>
          <cell r="B71" t="str">
            <v>List of Submitted Valuation Requests</v>
          </cell>
          <cell r="C71" t="str">
            <v>External</v>
          </cell>
          <cell r="E71">
            <v>2</v>
          </cell>
          <cell r="G71" t="str">
            <v>UI-DMCI-05-R-0302</v>
          </cell>
          <cell r="H71" t="str">
            <v>제출된 평가 요청 목록</v>
          </cell>
          <cell r="I71" t="str">
            <v>List of Submitted Valuation Requests</v>
          </cell>
        </row>
        <row r="72">
          <cell r="A72" t="str">
            <v>평가 요청 목록</v>
          </cell>
          <cell r="B72" t="str">
            <v>List of Valuation Requests</v>
          </cell>
          <cell r="C72" t="str">
            <v>External</v>
          </cell>
          <cell r="E72">
            <v>2</v>
          </cell>
          <cell r="G72" t="str">
            <v>UI-DMCI-05-R-0303</v>
          </cell>
          <cell r="H72" t="str">
            <v>평가 요청 목록</v>
          </cell>
          <cell r="I72" t="str">
            <v>List of Valuation Requests</v>
          </cell>
        </row>
        <row r="73">
          <cell r="A73" t="str">
            <v>평가 응답 목록</v>
          </cell>
          <cell r="B73" t="str">
            <v>List of Valuation Response</v>
          </cell>
          <cell r="C73" t="str">
            <v>External</v>
          </cell>
          <cell r="E73">
            <v>2</v>
          </cell>
          <cell r="G73" t="str">
            <v>UI-DMCI-05-R-0304</v>
          </cell>
          <cell r="H73" t="str">
            <v>평가 응답 목록</v>
          </cell>
          <cell r="I73" t="str">
            <v>List of Valuation Response</v>
          </cell>
        </row>
        <row r="74">
          <cell r="A74" t="str">
            <v>E평가 상태 보기</v>
          </cell>
          <cell r="B74" t="str">
            <v>View Status of Valuation</v>
          </cell>
          <cell r="C74" t="str">
            <v>External</v>
          </cell>
          <cell r="E74">
            <v>2</v>
          </cell>
          <cell r="G74" t="str">
            <v>UI-DMCI-05-R-0305</v>
          </cell>
          <cell r="H74" t="str">
            <v>E평가 상태 보기</v>
          </cell>
          <cell r="I74" t="str">
            <v>View Status of Valuation</v>
          </cell>
        </row>
        <row r="75">
          <cell r="A75" t="str">
            <v>부과자산 매각의사 통지</v>
          </cell>
          <cell r="B75" t="str">
            <v>Notification of Intention to Sell the Charged Asset</v>
          </cell>
          <cell r="E75">
            <v>2</v>
          </cell>
          <cell r="G75" t="str">
            <v>UI-DMCI-05-R-0401</v>
          </cell>
          <cell r="H75" t="str">
            <v>부과자산 매각의사 통지</v>
          </cell>
          <cell r="I75" t="str">
            <v>Notification of Intention to Sell the Charged Asset</v>
          </cell>
        </row>
        <row r="76">
          <cell r="A76" t="str">
            <v>부과자산 매각 통지 대상 조회</v>
          </cell>
          <cell r="B76" t="str">
            <v>Search Charged Asset Sale Notification Targets</v>
          </cell>
          <cell r="E76">
            <v>2</v>
          </cell>
          <cell r="G76" t="str">
            <v>UI-DMCI-05-R-0401-1-SUB-POPUP</v>
          </cell>
          <cell r="H76" t="str">
            <v>부과자산 매각 통지 대상 조회</v>
          </cell>
          <cell r="I76" t="str">
            <v>Search Charged Asset Sale Notification Targets</v>
          </cell>
        </row>
        <row r="77">
          <cell r="A77" t="str">
            <v>공개 경매를 위한 자산 목록</v>
          </cell>
          <cell r="B77" t="str">
            <v>List Assets for Public Auction</v>
          </cell>
          <cell r="E77">
            <v>2</v>
          </cell>
          <cell r="G77" t="str">
            <v>UI-DMCI-05-R-0402</v>
          </cell>
          <cell r="H77" t="str">
            <v>공개 경매를 위한 자산 목록</v>
          </cell>
          <cell r="I77" t="str">
            <v>List Assets for Public Auction</v>
          </cell>
        </row>
        <row r="78">
          <cell r="A78" t="str">
            <v>매각의향 통지가 발행된 자산 조회</v>
          </cell>
          <cell r="B78" t="str">
            <v>Search Assets with Sale Intention Notice</v>
          </cell>
          <cell r="E78">
            <v>2</v>
          </cell>
          <cell r="G78" t="str">
            <v>UI-DMCI-05-R-0402-1-SUB-POPUP</v>
          </cell>
          <cell r="H78" t="str">
            <v>매각의향 통지가 발행된 자산 조회</v>
          </cell>
          <cell r="I78" t="str">
            <v>Search Assets with Sale Intention Notice</v>
          </cell>
        </row>
        <row r="79">
          <cell r="A79" t="str">
            <v>차량 정보</v>
          </cell>
          <cell r="B79" t="str">
            <v>Vehicle Information</v>
          </cell>
          <cell r="E79">
            <v>2</v>
          </cell>
          <cell r="G79" t="str">
            <v>UI-DMCI-05-R-0402-2-SUB-POPUP</v>
          </cell>
          <cell r="H79" t="str">
            <v>차량 정보</v>
          </cell>
          <cell r="I79" t="str">
            <v>Vehicle Information</v>
          </cell>
        </row>
        <row r="80">
          <cell r="A80" t="str">
            <v>IDRAS 자산 조회</v>
          </cell>
          <cell r="B80" t="str">
            <v>IDRAS Asset Search</v>
          </cell>
          <cell r="E80">
            <v>2</v>
          </cell>
          <cell r="G80" t="str">
            <v>UI-DMCI-05-R-0402-3-SUB-POPUP</v>
          </cell>
          <cell r="H80" t="str">
            <v>IDRAS 자산 조회</v>
          </cell>
          <cell r="I80" t="str">
            <v>IDRAS Asset Search</v>
          </cell>
        </row>
        <row r="81">
          <cell r="A81" t="str">
            <v>자산 게시</v>
          </cell>
          <cell r="B81" t="str">
            <v>Asset Publishing</v>
          </cell>
          <cell r="E81">
            <v>2</v>
          </cell>
          <cell r="G81" t="str">
            <v>UI-DMCI-05-R-0403</v>
          </cell>
          <cell r="H81" t="str">
            <v>자산 게시</v>
          </cell>
          <cell r="I81" t="str">
            <v>Asset Publishing</v>
          </cell>
        </row>
        <row r="83">
          <cell r="A83" t="str">
            <v>첨부파일</v>
          </cell>
          <cell r="B83" t="str">
            <v>Attachments</v>
          </cell>
          <cell r="E83">
            <v>1</v>
          </cell>
          <cell r="G83" t="str">
            <v>COM-UI-ATTACHMENTS-A</v>
          </cell>
          <cell r="H83" t="str">
            <v>첨부파일</v>
          </cell>
          <cell r="I83" t="str">
            <v>Attachments</v>
          </cell>
        </row>
        <row r="84">
          <cell r="A84" t="str">
            <v>첨부파일추가</v>
          </cell>
          <cell r="B84" t="str">
            <v>Add Attachment</v>
          </cell>
          <cell r="E84">
            <v>1</v>
          </cell>
          <cell r="G84" t="str">
            <v>ADD-ATTACHMENTS-SUB-POPUP</v>
          </cell>
          <cell r="H84" t="str">
            <v>첨부파일추가</v>
          </cell>
          <cell r="I84" t="str">
            <v>Add Attachment</v>
          </cell>
        </row>
        <row r="85">
          <cell r="A85" t="str">
            <v>승인단계및비고</v>
          </cell>
          <cell r="B85" t="str">
            <v>Approval Stages and Remarks</v>
          </cell>
          <cell r="E85">
            <v>1</v>
          </cell>
          <cell r="G85" t="str">
            <v>COM-UI-ASNR</v>
          </cell>
          <cell r="H85" t="str">
            <v>승인단계및비고</v>
          </cell>
          <cell r="I85" t="str">
            <v>Approval Stages and Remarks</v>
          </cell>
        </row>
        <row r="86">
          <cell r="A86" t="str">
            <v>자산 10</v>
          </cell>
          <cell r="B86" t="str">
            <v>ASSET 10</v>
          </cell>
          <cell r="E86">
            <v>1</v>
          </cell>
          <cell r="G86" t="str">
            <v>COM-UI-ASSET-10</v>
          </cell>
          <cell r="H86" t="str">
            <v>자산 10</v>
          </cell>
          <cell r="I86" t="str">
            <v>ASSET 10</v>
          </cell>
        </row>
        <row r="87">
          <cell r="A87" t="str">
            <v>자산 11</v>
          </cell>
          <cell r="B87" t="str">
            <v>ASSET 11</v>
          </cell>
          <cell r="E87">
            <v>1</v>
          </cell>
          <cell r="G87" t="str">
            <v>COM-UI-ASSET-11</v>
          </cell>
          <cell r="H87" t="str">
            <v>자산 11</v>
          </cell>
          <cell r="I87" t="str">
            <v>ASSET 11</v>
          </cell>
        </row>
        <row r="88">
          <cell r="A88" t="str">
            <v>자산 20</v>
          </cell>
          <cell r="B88" t="str">
            <v>ASSET 20</v>
          </cell>
          <cell r="E88">
            <v>1</v>
          </cell>
          <cell r="G88" t="str">
            <v>COM-UI-ASSET-20</v>
          </cell>
          <cell r="H88" t="str">
            <v>자산 20</v>
          </cell>
          <cell r="I88" t="str">
            <v>ASSET 20</v>
          </cell>
        </row>
        <row r="89">
          <cell r="A89" t="str">
            <v>자산 21</v>
          </cell>
          <cell r="B89" t="str">
            <v>ASSET 21</v>
          </cell>
          <cell r="E89">
            <v>1</v>
          </cell>
          <cell r="G89" t="str">
            <v>COM-UI-ASSET-21</v>
          </cell>
          <cell r="H89" t="str">
            <v>자산 21</v>
          </cell>
          <cell r="I89" t="str">
            <v>ASSET 21</v>
          </cell>
        </row>
        <row r="90">
          <cell r="A90" t="str">
            <v>자산 30</v>
          </cell>
          <cell r="B90" t="str">
            <v>ASSET 30</v>
          </cell>
          <cell r="E90">
            <v>1</v>
          </cell>
          <cell r="G90" t="str">
            <v>COM-UI-ASSET-30</v>
          </cell>
          <cell r="H90" t="str">
            <v>자산 30</v>
          </cell>
          <cell r="I90" t="str">
            <v>ASSET 30</v>
          </cell>
        </row>
        <row r="91">
          <cell r="A91" t="str">
            <v>자산 31</v>
          </cell>
          <cell r="B91" t="str">
            <v>ASSET 31</v>
          </cell>
          <cell r="E91">
            <v>1</v>
          </cell>
          <cell r="G91" t="str">
            <v>COM-UI-ASSET-31</v>
          </cell>
          <cell r="H91" t="str">
            <v>자산 31</v>
          </cell>
          <cell r="I91" t="str">
            <v>ASSET 31</v>
          </cell>
        </row>
        <row r="92">
          <cell r="A92" t="str">
            <v>자산 32</v>
          </cell>
          <cell r="B92" t="str">
            <v>ASSET 32</v>
          </cell>
          <cell r="E92">
            <v>1</v>
          </cell>
          <cell r="G92" t="str">
            <v>COM-UI-ASSET-32</v>
          </cell>
          <cell r="H92" t="str">
            <v>자산 32</v>
          </cell>
          <cell r="I92" t="str">
            <v>ASSET 32</v>
          </cell>
        </row>
        <row r="93">
          <cell r="A93" t="str">
            <v>자산 33</v>
          </cell>
          <cell r="B93" t="str">
            <v>ASSET 33</v>
          </cell>
          <cell r="E93">
            <v>1</v>
          </cell>
          <cell r="G93" t="str">
            <v>COM-UI-ASSET-33</v>
          </cell>
          <cell r="H93" t="str">
            <v>자산 33</v>
          </cell>
          <cell r="I93" t="str">
            <v>ASSET 33</v>
          </cell>
        </row>
        <row r="94">
          <cell r="A94" t="str">
            <v>자산 40</v>
          </cell>
          <cell r="B94" t="str">
            <v>ASSET 40</v>
          </cell>
          <cell r="E94">
            <v>1</v>
          </cell>
          <cell r="G94" t="str">
            <v>COM-UI-ASSET-40</v>
          </cell>
          <cell r="H94" t="str">
            <v>자산 40</v>
          </cell>
          <cell r="I94" t="str">
            <v>ASSET 40</v>
          </cell>
        </row>
        <row r="95">
          <cell r="A95" t="str">
            <v>자산 41</v>
          </cell>
          <cell r="B95" t="str">
            <v>ASSET 41</v>
          </cell>
          <cell r="E95">
            <v>1</v>
          </cell>
          <cell r="G95" t="str">
            <v>COM-UI-ASSET-41</v>
          </cell>
          <cell r="H95" t="str">
            <v>자산 41</v>
          </cell>
          <cell r="I95" t="str">
            <v>ASSET 41</v>
          </cell>
        </row>
        <row r="96">
          <cell r="A96" t="str">
            <v>자산 42</v>
          </cell>
          <cell r="B96" t="str">
            <v>ASSET 42</v>
          </cell>
          <cell r="E96">
            <v>1</v>
          </cell>
          <cell r="G96" t="str">
            <v>COM-UI-ASSET-42</v>
          </cell>
          <cell r="H96" t="str">
            <v>자산 42</v>
          </cell>
          <cell r="I96" t="str">
            <v>ASSET 42</v>
          </cell>
        </row>
        <row r="97">
          <cell r="A97" t="str">
            <v>자산 10 POPUP</v>
          </cell>
          <cell r="B97" t="str">
            <v>ASSET 10 POPUP</v>
          </cell>
          <cell r="E97">
            <v>1</v>
          </cell>
          <cell r="G97" t="str">
            <v>UI-ASSET-10-SUB-POPUP</v>
          </cell>
          <cell r="H97" t="str">
            <v>자산 10 POPUP</v>
          </cell>
          <cell r="I97" t="str">
            <v>ASSET 10 POPUP</v>
          </cell>
        </row>
        <row r="98">
          <cell r="A98" t="str">
            <v>자산 11 POPUP</v>
          </cell>
          <cell r="B98" t="str">
            <v>ASSET 11 POPUP</v>
          </cell>
          <cell r="E98">
            <v>1</v>
          </cell>
          <cell r="G98" t="str">
            <v>UI-ASSET-11-SUB-POPUP</v>
          </cell>
          <cell r="H98" t="str">
            <v>자산 11 POPUP</v>
          </cell>
          <cell r="I98" t="str">
            <v>ASSET 11 POPUP</v>
          </cell>
        </row>
        <row r="99">
          <cell r="A99" t="str">
            <v>자산 20 POPUP</v>
          </cell>
          <cell r="B99" t="str">
            <v>ASSET 20 POPUP</v>
          </cell>
          <cell r="E99">
            <v>1</v>
          </cell>
          <cell r="G99" t="str">
            <v>UI-ASSET-20-SUB-POPUP</v>
          </cell>
          <cell r="H99" t="str">
            <v>자산 20 POPUP</v>
          </cell>
          <cell r="I99" t="str">
            <v>ASSET 20 POPUP</v>
          </cell>
        </row>
        <row r="100">
          <cell r="A100" t="str">
            <v>자산 21 POPUP</v>
          </cell>
          <cell r="B100" t="str">
            <v>ASSET 21 POPUP</v>
          </cell>
          <cell r="E100">
            <v>1</v>
          </cell>
          <cell r="G100" t="str">
            <v>UI-ASSET-21-SUB-POPUP</v>
          </cell>
          <cell r="H100" t="str">
            <v>자산 21 POPUP</v>
          </cell>
          <cell r="I100" t="str">
            <v>ASSET 21 POPUP</v>
          </cell>
        </row>
        <row r="101">
          <cell r="A101" t="str">
            <v>자산 30 POPUP</v>
          </cell>
          <cell r="B101" t="str">
            <v>ASSET 30 POPUP</v>
          </cell>
          <cell r="E101">
            <v>1</v>
          </cell>
          <cell r="G101" t="str">
            <v>UI-ASSET-30-SUB-POPUP</v>
          </cell>
          <cell r="H101" t="str">
            <v>자산 30 POPUP</v>
          </cell>
          <cell r="I101" t="str">
            <v>ASSET 30 POPUP</v>
          </cell>
        </row>
        <row r="102">
          <cell r="A102" t="str">
            <v>자산 31 POPUP</v>
          </cell>
          <cell r="B102" t="str">
            <v>ASSET 31 POPUP</v>
          </cell>
          <cell r="E102">
            <v>1</v>
          </cell>
          <cell r="G102" t="str">
            <v>UI-ASSET-31-SUB-POPUP</v>
          </cell>
          <cell r="H102" t="str">
            <v>자산 31 POPUP</v>
          </cell>
          <cell r="I102" t="str">
            <v>ASSET 31 POPUP</v>
          </cell>
        </row>
        <row r="103">
          <cell r="A103" t="str">
            <v>자산 32 POPUP</v>
          </cell>
          <cell r="B103" t="str">
            <v>ASSET 32 POPUP</v>
          </cell>
          <cell r="E103">
            <v>1</v>
          </cell>
          <cell r="G103" t="str">
            <v>UI-ASSET-32-SUB-POPUP</v>
          </cell>
          <cell r="H103" t="str">
            <v>자산 32 POPUP</v>
          </cell>
          <cell r="I103" t="str">
            <v>ASSET 32 POPUP</v>
          </cell>
        </row>
        <row r="104">
          <cell r="A104" t="str">
            <v>자산 33 POPUP</v>
          </cell>
          <cell r="B104" t="str">
            <v>ASSET 33 POPUP</v>
          </cell>
          <cell r="E104">
            <v>1</v>
          </cell>
          <cell r="G104" t="str">
            <v>UI-ASSET-33-SUB-POPUP</v>
          </cell>
          <cell r="H104" t="str">
            <v>자산 33 POPUP</v>
          </cell>
          <cell r="I104" t="str">
            <v>ASSET 33 POPUP</v>
          </cell>
        </row>
        <row r="105">
          <cell r="A105" t="str">
            <v>자산 40 POPUP</v>
          </cell>
          <cell r="B105" t="str">
            <v>ASSET 40 POPUP</v>
          </cell>
          <cell r="E105">
            <v>1</v>
          </cell>
          <cell r="G105" t="str">
            <v>UI-ASSET-40-SUB-POPUP</v>
          </cell>
          <cell r="H105" t="str">
            <v>자산 40 POPUP</v>
          </cell>
          <cell r="I105" t="str">
            <v>ASSET 40 POPUP</v>
          </cell>
        </row>
        <row r="106">
          <cell r="A106" t="str">
            <v>자산 41 POPUP</v>
          </cell>
          <cell r="B106" t="str">
            <v>ASSET 41 POPUP</v>
          </cell>
          <cell r="E106">
            <v>1</v>
          </cell>
          <cell r="G106" t="str">
            <v>UI-ASSET-41-SUB-POPUP</v>
          </cell>
          <cell r="H106" t="str">
            <v>자산 41 POPUP</v>
          </cell>
          <cell r="I106" t="str">
            <v>ASSET 41 POPUP</v>
          </cell>
        </row>
        <row r="107">
          <cell r="A107" t="str">
            <v>자산 42 POPUP</v>
          </cell>
          <cell r="B107" t="str">
            <v>ASSET 42 POPUP</v>
          </cell>
          <cell r="E107">
            <v>1</v>
          </cell>
          <cell r="G107" t="str">
            <v>UI-ASSET-42-SUB-POPUP</v>
          </cell>
          <cell r="H107" t="str">
            <v>자산 42 POPUP</v>
          </cell>
          <cell r="I107" t="str">
            <v>ASSET 42 POPUP</v>
          </cell>
        </row>
        <row r="109">
          <cell r="A109" t="str">
            <v>담당자 배부</v>
          </cell>
          <cell r="B109" t="str">
            <v>Officer Assignment</v>
          </cell>
          <cell r="E109">
            <v>1</v>
          </cell>
          <cell r="G109" t="str">
            <v>UI-DMCI-04-O-0601</v>
          </cell>
          <cell r="H109" t="str">
            <v>담당자 배부</v>
          </cell>
          <cell r="I109" t="str">
            <v>Officer Assignment</v>
          </cell>
        </row>
        <row r="110">
          <cell r="A110" t="str">
            <v>신고서 심사</v>
          </cell>
          <cell r="B110" t="str">
            <v>Declaration Verification</v>
          </cell>
          <cell r="E110">
            <v>1</v>
          </cell>
          <cell r="G110" t="str">
            <v>UI-DMCI-04-O-0602</v>
          </cell>
          <cell r="H110" t="str">
            <v>신고서 심사</v>
          </cell>
          <cell r="I110" t="str">
            <v>Declaration Verification</v>
          </cell>
        </row>
        <row r="111">
          <cell r="A111" t="str">
            <v>대상 신고서 조회</v>
          </cell>
          <cell r="B111" t="str">
            <v>Targeted Declaration Search</v>
          </cell>
          <cell r="E111">
            <v>1</v>
          </cell>
          <cell r="G111" t="str">
            <v>UI-DMCI-04-O-0603</v>
          </cell>
          <cell r="H111" t="str">
            <v>대상 신고서 조회</v>
          </cell>
          <cell r="I111" t="str">
            <v>Targeted Declaration Search</v>
          </cell>
        </row>
        <row r="112">
          <cell r="A112" t="str">
            <v>세관별 월별 신고서 요약</v>
          </cell>
          <cell r="B112" t="str">
            <v>Monthly Target Declaration Summary by Customs Office</v>
          </cell>
          <cell r="E112">
            <v>1</v>
          </cell>
          <cell r="G112" t="str">
            <v>UI-DMCI-04-O-0604</v>
          </cell>
          <cell r="H112" t="str">
            <v>세관별 월별 신고서 요약</v>
          </cell>
          <cell r="I112" t="str">
            <v>Monthly Target Declaration Summary by Customs Office</v>
          </cell>
        </row>
        <row r="113">
          <cell r="A113" t="str">
            <v>주간 신고서 요약</v>
          </cell>
          <cell r="B113" t="str">
            <v>Weekly Target Declaration Summary</v>
          </cell>
          <cell r="E113">
            <v>1</v>
          </cell>
          <cell r="G113" t="str">
            <v>UI-DMCI-04-O-0605</v>
          </cell>
          <cell r="H113" t="str">
            <v>주간 신고서 요약</v>
          </cell>
          <cell r="I113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82"/>
  <sheetViews>
    <sheetView showGridLines="0" zoomScaleNormal="100" workbookViewId="0">
      <pane ySplit="1" topLeftCell="A418" activePane="bottomLeft" state="frozen"/>
      <selection activeCell="V1" sqref="V1"/>
      <selection pane="bottomLeft" activeCell="A420" sqref="A420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571</v>
      </c>
      <c r="P23" s="13" t="str">
        <f t="shared" si="37"/>
        <v>Status&lt;br&gt;(상태)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50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674</v>
      </c>
      <c r="P48" s="33" t="str">
        <f t="shared" si="52"/>
        <v>Tax liability&lt;br&gt;(세금 부채)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52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490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490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490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490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490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490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490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490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490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572</v>
      </c>
      <c r="P87" s="18" t="str">
        <f t="shared" si="55"/>
        <v>Application Date&lt;br&gt;(신청 일자)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571</v>
      </c>
      <c r="P95" s="33" t="str">
        <f t="shared" si="57"/>
        <v>Status&lt;br&gt;(상태)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572</v>
      </c>
      <c r="P96" s="33" t="str">
        <f t="shared" si="57"/>
        <v>Application Date&lt;br&gt;(신청 일자)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490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490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490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572</v>
      </c>
      <c r="P125" s="18" t="str">
        <f t="shared" si="62"/>
        <v>Application Date&lt;br&gt;(신청 일자)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572</v>
      </c>
      <c r="P134" s="33" t="str">
        <f>IF(O134&lt;&gt;"",Q134&amp;"&lt;br&gt;("&amp;O134&amp;")","")</f>
        <v>Application Date&lt;br&gt;(신청 일자)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574</v>
      </c>
      <c r="P135" s="33" t="str">
        <f t="shared" si="64"/>
        <v>Submission Date&lt;br&gt;(제출 일자)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572</v>
      </c>
      <c r="P169" s="18" t="str">
        <f t="shared" si="66"/>
        <v>Application Date&lt;br&gt;(신청 일자)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572</v>
      </c>
      <c r="P178" s="33" t="str">
        <f>IF(O178&lt;&gt;"",Q178&amp;"&lt;br&gt;("&amp;O178&amp;")","")</f>
        <v>Application Date&lt;br&gt;(신청 일자)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574</v>
      </c>
      <c r="P179" s="33" t="str">
        <f t="shared" ref="P179" si="76">IF(O179&lt;&gt;"",Q179&amp;"&lt;br&gt;("&amp;O179&amp;")","")</f>
        <v>Submission Date&lt;br&gt;(제출 일자)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78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674</v>
      </c>
      <c r="P224" s="33" t="str">
        <f t="shared" si="80"/>
        <v>Tax liability&lt;br&gt;(세금 부채)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80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572</v>
      </c>
      <c r="P251" s="18" t="str">
        <f t="shared" si="86"/>
        <v>Application Date&lt;br&gt;(신청 일자)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571</v>
      </c>
      <c r="P259" s="33" t="str">
        <f t="shared" si="88"/>
        <v>Status&lt;br&gt;(상태)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572</v>
      </c>
      <c r="P260" s="33" t="str">
        <f t="shared" si="88"/>
        <v>Application Date&lt;br&gt;(신청 일자)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572</v>
      </c>
      <c r="P291" s="18" t="str">
        <f t="shared" si="91"/>
        <v>Application Date&lt;br&gt;(신청 일자)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573</v>
      </c>
      <c r="P299" s="33" t="str">
        <f t="shared" ref="P299" si="98">IF(O299&lt;&gt;"",Q299&amp;"&lt;br&gt;("&amp;O299&amp;")","")</f>
        <v>Status&lt;br&gt;(상태)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572</v>
      </c>
      <c r="P300" s="33" t="str">
        <f>IF(O300&lt;&gt;"",Q300&amp;"&lt;br&gt;("&amp;O300&amp;")","")</f>
        <v>Application Date&lt;br&gt;(신청 일자)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572</v>
      </c>
      <c r="P331" s="18" t="str">
        <f t="shared" si="105"/>
        <v>Application Date&lt;br&gt;(신청 일자)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572</v>
      </c>
      <c r="P340" s="33" t="str">
        <f>IF(O340&lt;&gt;"",Q340&amp;"&lt;br&gt;("&amp;O340&amp;")","")</f>
        <v>Application Date&lt;br&gt;(신청 일자)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572</v>
      </c>
      <c r="P385" s="18" t="str">
        <f t="shared" si="114"/>
        <v>Application Date&lt;br&gt;(신청 일자)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572</v>
      </c>
      <c r="P394" s="33" t="str">
        <f>IF(O394&lt;&gt;"",Q394&amp;"&lt;br&gt;("&amp;O394&amp;")","")</f>
        <v>Application Date&lt;br&gt;(신청 일자)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30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30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30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574</v>
      </c>
      <c r="P395" s="33" t="str">
        <f t="shared" ref="P395" si="121">IF(O395&lt;&gt;"",Q395&amp;"&lt;br&gt;("&amp;O395&amp;")","")</f>
        <v>Submission Date&lt;br&gt;(제출 일자)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ht="17.45" customHeight="1">
      <c r="A431" s="39" t="s">
        <v>383</v>
      </c>
      <c r="B431" s="70" t="str">
        <f>VLOOKUP(A431,[1]screen!$G:$J,2,FALSE)</f>
        <v>공개 경매를 위한 자산 목록</v>
      </c>
      <c r="C431" s="40" t="str">
        <f t="shared" ref="C431" si="125">IF(B431&lt;&gt;"",D431&amp;"("&amp;B431&amp;")","")</f>
        <v>List Assets for Public Auction(공개 경매를 위한 자산 목록)</v>
      </c>
      <c r="D431" s="70" t="str">
        <f>IF(B431&lt;&gt;"", VLOOKUP(B431,[1]screen!$A:$E,2,FALSE), "" )</f>
        <v>List Assets for Public Auction</v>
      </c>
      <c r="E431" s="41"/>
      <c r="F431" s="40"/>
      <c r="G431" s="40"/>
      <c r="H431" s="41"/>
      <c r="I431" s="40" t="str">
        <f t="shared" ref="I431:I432" si="126">IF(H431&lt;&gt;"",J431&amp;"("&amp;H431&amp;")","")</f>
        <v/>
      </c>
      <c r="J431" s="40" t="str">
        <f>IF(H431&lt;&gt;"", VLOOKUP(H431,[1]Label!$A:$E,2,FALSE),"")</f>
        <v/>
      </c>
      <c r="K431" s="42"/>
      <c r="L431" s="40" t="str">
        <f t="shared" ref="L431:L432" si="127">IF(K431&lt;&gt;"",M431&amp;"("&amp;K431&amp;")","")</f>
        <v/>
      </c>
      <c r="M431" s="40" t="str">
        <f>IF(K431&lt;&gt;"",VLOOKUP(K431,[1]Label!$A:$B,2,FALSE),"")</f>
        <v/>
      </c>
      <c r="N431" s="41" t="s">
        <v>19</v>
      </c>
      <c r="O431" s="65" t="s">
        <v>325</v>
      </c>
      <c r="P431" s="40" t="str">
        <f t="shared" ref="P431:P432" si="128">IF(O431&lt;&gt;"",Q431&amp;"&lt;br&gt;("&amp;O431&amp;")","")</f>
        <v>Processing date&lt;br&gt;(처리 일자)</v>
      </c>
      <c r="Q431" s="40" t="str">
        <f>IF(O431&lt;&gt;"", VLOOKUP(O431, [1]Label!$A:$B, 2, FALSE), "")</f>
        <v>Processing date</v>
      </c>
      <c r="R431" s="41" t="s">
        <v>71</v>
      </c>
      <c r="S431" s="40" t="s">
        <v>72</v>
      </c>
      <c r="T431" s="40"/>
      <c r="U431" s="40"/>
      <c r="V431" s="41"/>
      <c r="W431" s="41"/>
      <c r="X431" s="41"/>
      <c r="Y431" s="41"/>
      <c r="Z431" s="47"/>
      <c r="AA431" s="47"/>
      <c r="AB431" s="47"/>
      <c r="AC431" s="47" t="s">
        <v>308</v>
      </c>
      <c r="AD431" s="47" t="s">
        <v>308</v>
      </c>
      <c r="AE431" s="47" t="s">
        <v>308</v>
      </c>
      <c r="AF431" s="59"/>
    </row>
    <row r="432" spans="1:32" ht="17.45" customHeight="1">
      <c r="A432" s="39" t="s">
        <v>383</v>
      </c>
      <c r="B432" s="70" t="str">
        <f>VLOOKUP(A432,[1]screen!$G:$J,2,FALSE)</f>
        <v>공개 경매를 위한 자산 목록</v>
      </c>
      <c r="C432" s="40" t="str">
        <f>IF(B432&lt;&gt;"",D432&amp;"("&amp;B432&amp;")","")</f>
        <v>List Assets for Public Auction(공개 경매를 위한 자산 목록)</v>
      </c>
      <c r="D432" s="70" t="str">
        <f>IF(B432&lt;&gt;"", VLOOKUP(B432,[1]screen!$A:$E,2,FALSE), "" )</f>
        <v>List Assets for Public Auction</v>
      </c>
      <c r="E432" s="41"/>
      <c r="F432" s="40"/>
      <c r="G432" s="40"/>
      <c r="H432" s="41"/>
      <c r="I432" s="40" t="str">
        <f t="shared" si="126"/>
        <v/>
      </c>
      <c r="J432" s="40" t="str">
        <f>IF(H432&lt;&gt;"", VLOOKUP(H432,[1]Label!$A:$E,2,FALSE),"")</f>
        <v/>
      </c>
      <c r="K432" s="42"/>
      <c r="L432" s="40" t="str">
        <f t="shared" si="127"/>
        <v/>
      </c>
      <c r="M432" s="40" t="str">
        <f>IF(K432&lt;&gt;"",VLOOKUP(K432,[1]Label!$A:$B,2,FALSE),"")</f>
        <v/>
      </c>
      <c r="N432" s="41" t="s">
        <v>19</v>
      </c>
      <c r="O432" s="23" t="s">
        <v>286</v>
      </c>
      <c r="P432" s="40" t="str">
        <f t="shared" si="128"/>
        <v>Processing Status&lt;br&gt;(처리 상태)</v>
      </c>
      <c r="Q432" s="40" t="str">
        <f>IF(O432&lt;&gt;"", VLOOKUP(O432, [1]Label!$A:$B, 2, FALSE), "")</f>
        <v>Processing Status</v>
      </c>
      <c r="R432" s="19" t="s">
        <v>38</v>
      </c>
      <c r="S432" s="40"/>
      <c r="T432" s="40"/>
      <c r="U432" s="40"/>
      <c r="V432" s="41"/>
      <c r="W432" s="41"/>
      <c r="X432" s="41"/>
      <c r="Y432" s="41"/>
      <c r="Z432" s="47" t="s">
        <v>290</v>
      </c>
      <c r="AA432" s="47" t="s">
        <v>291</v>
      </c>
      <c r="AB432" s="47" t="s">
        <v>292</v>
      </c>
      <c r="AC432" s="47" t="s">
        <v>290</v>
      </c>
      <c r="AD432" s="47" t="s">
        <v>291</v>
      </c>
      <c r="AE432" s="47" t="s">
        <v>292</v>
      </c>
      <c r="AF432" s="59"/>
    </row>
    <row r="433" spans="1:32" ht="17.45" customHeight="1">
      <c r="A433" s="39" t="s">
        <v>383</v>
      </c>
      <c r="B433" s="70" t="str">
        <f>VLOOKUP(A433,[1]screen!$G:$J,2,FALSE)</f>
        <v>공개 경매를 위한 자산 목록</v>
      </c>
      <c r="C433" s="40" t="str">
        <f>IF(B433&lt;&gt;"",D433&amp;"("&amp;B433&amp;")","")</f>
        <v>List Assets for Public Auction(공개 경매를 위한 자산 목록)</v>
      </c>
      <c r="D433" s="70" t="str">
        <f>IF(B433&lt;&gt;"", VLOOKUP(B433,[1]screen!$A:$E,2,FALSE), "" )</f>
        <v>List Assets for Public Auction</v>
      </c>
      <c r="E433" s="41"/>
      <c r="F433" s="40" t="str">
        <f>IF(E433&lt;&gt;"",G433&amp;"("&amp;E433&amp;")","")</f>
        <v/>
      </c>
      <c r="G433" s="40" t="str">
        <f>IF(E433&lt;&gt;"",VLOOKUP(E433,[1]Label!$A:$B,2,FALSE),"")</f>
        <v/>
      </c>
      <c r="H433" s="41"/>
      <c r="I433" s="40" t="str">
        <f>IF(H433&lt;&gt;"",J433&amp;"("&amp;H433&amp;")","")</f>
        <v/>
      </c>
      <c r="J433" s="40" t="str">
        <f>IF(H433&lt;&gt;"", VLOOKUP(H433,[1]Label!$A:$E,2,FALSE),"")</f>
        <v/>
      </c>
      <c r="K433" s="42"/>
      <c r="L433" s="40" t="str">
        <f>IF(K433&lt;&gt;"",M433&amp;"("&amp;K433&amp;")","")</f>
        <v/>
      </c>
      <c r="M433" s="40" t="str">
        <f>IF(K433&lt;&gt;"",VLOOKUP(K433,[1]Label!$A:$B,2,FALSE),"")</f>
        <v/>
      </c>
      <c r="N433" s="41" t="s">
        <v>19</v>
      </c>
      <c r="O433" s="65" t="s">
        <v>342</v>
      </c>
      <c r="P433" s="40" t="str">
        <f>IF(O433&lt;&gt;"",Q433&amp;"&lt;br&gt;("&amp;O433&amp;")","")</f>
        <v>Taxpayer TIN&lt;br&gt;(납세자 식별번호)</v>
      </c>
      <c r="Q433" s="40" t="str">
        <f>IF(O433&lt;&gt;"", VLOOKUP(O433, [1]Label!$A:$B, 2, FALSE), "")</f>
        <v>Taxpayer TIN</v>
      </c>
      <c r="R433" s="41" t="s">
        <v>37</v>
      </c>
      <c r="S433" s="40"/>
      <c r="T433" s="40"/>
      <c r="U433" s="40"/>
      <c r="V433" s="41"/>
      <c r="W433" s="41"/>
      <c r="X433" s="41"/>
      <c r="Y433" s="41"/>
      <c r="Z433" s="39"/>
      <c r="AA433" s="39"/>
      <c r="AB433" s="39"/>
      <c r="AC433" s="47" t="s">
        <v>156</v>
      </c>
      <c r="AD433" s="47" t="s">
        <v>156</v>
      </c>
      <c r="AE433" s="47" t="s">
        <v>156</v>
      </c>
      <c r="AF433" s="59"/>
    </row>
    <row r="434" spans="1:32" ht="17.45" customHeight="1">
      <c r="A434" s="39" t="s">
        <v>383</v>
      </c>
      <c r="B434" s="70" t="str">
        <f>VLOOKUP(A434,[1]screen!$G:$J,2,FALSE)</f>
        <v>공개 경매를 위한 자산 목록</v>
      </c>
      <c r="C434" s="40" t="str">
        <f t="shared" ref="C434:C443" si="129">IF(B434&lt;&gt;"",D434&amp;"("&amp;B434&amp;")","")</f>
        <v>List Assets for Public Auction(공개 경매를 위한 자산 목록)</v>
      </c>
      <c r="D434" s="70" t="str">
        <f>IF(B434&lt;&gt;"", VLOOKUP(B434,[1]screen!$A:$E,2,FALSE), "" )</f>
        <v>List Assets for Public Auction</v>
      </c>
      <c r="E434" s="41"/>
      <c r="F434" s="40"/>
      <c r="G434" s="40"/>
      <c r="H434" s="41"/>
      <c r="I434" s="40" t="str">
        <f t="shared" ref="I434:I443" si="130">IF(H434&lt;&gt;"",J434&amp;"("&amp;H434&amp;")","")</f>
        <v/>
      </c>
      <c r="J434" s="40" t="str">
        <f>IF(H434&lt;&gt;"", VLOOKUP(H434,[1]Label!$A:$E,2,FALSE),"")</f>
        <v/>
      </c>
      <c r="K434" s="42"/>
      <c r="L434" s="40" t="str">
        <f t="shared" ref="L434:L443" si="131">IF(K434&lt;&gt;"",M434&amp;"("&amp;K434&amp;")","")</f>
        <v/>
      </c>
      <c r="M434" s="40" t="str">
        <f>IF(K434&lt;&gt;"",VLOOKUP(K434,[1]Label!$A:$B,2,FALSE),"")</f>
        <v/>
      </c>
      <c r="N434" s="41" t="s">
        <v>19</v>
      </c>
      <c r="O434" s="65" t="s">
        <v>300</v>
      </c>
      <c r="P434" s="40" t="str">
        <f t="shared" ref="P434:P439" si="132">IF(O434&lt;&gt;"",Q434&amp;"&lt;br&gt;("&amp;O434&amp;")","")</f>
        <v>Region&lt;br&gt;(지역)</v>
      </c>
      <c r="Q434" s="40" t="str">
        <f>IF(O434&lt;&gt;"", VLOOKUP(O434, [1]Label!$A:$B, 2, FALSE), "")</f>
        <v>Region</v>
      </c>
      <c r="R434" s="41" t="s">
        <v>38</v>
      </c>
      <c r="S434" s="40"/>
      <c r="T434" s="40"/>
      <c r="U434" s="40"/>
      <c r="V434" s="41"/>
      <c r="W434" s="41"/>
      <c r="X434" s="41"/>
      <c r="Y434" s="41"/>
      <c r="Z434" s="47" t="s">
        <v>317</v>
      </c>
      <c r="AA434" s="47" t="s">
        <v>317</v>
      </c>
      <c r="AB434" s="47" t="s">
        <v>317</v>
      </c>
      <c r="AC434" s="47" t="s">
        <v>306</v>
      </c>
      <c r="AD434" s="47" t="s">
        <v>306</v>
      </c>
      <c r="AE434" s="47" t="s">
        <v>306</v>
      </c>
      <c r="AF434" s="59"/>
    </row>
    <row r="435" spans="1:32" s="16" customFormat="1" ht="18.600000000000001" customHeight="1">
      <c r="A435" s="39" t="s">
        <v>383</v>
      </c>
      <c r="B435" s="70" t="str">
        <f>VLOOKUP(A435,[1]screen!$G:$J,2,FALSE)</f>
        <v>공개 경매를 위한 자산 목록</v>
      </c>
      <c r="C435" s="13" t="str">
        <f t="shared" si="129"/>
        <v>List Assets for Public Auction(공개 경매를 위한 자산 목록)</v>
      </c>
      <c r="D435" s="70" t="str">
        <f>IF(B435&lt;&gt;"", VLOOKUP(B435,[1]screen!$A:$E,2,FALSE), "" )</f>
        <v>List Assets for Public Auction</v>
      </c>
      <c r="E435" s="14"/>
      <c r="F435" s="13"/>
      <c r="G435" s="18"/>
      <c r="H435" s="14"/>
      <c r="I435" s="13" t="str">
        <f t="shared" si="130"/>
        <v/>
      </c>
      <c r="J435" s="18" t="str">
        <f>IF(H435&lt;&gt;"", VLOOKUP(H435,[1]Label!$A:$E,2,FALSE),"")</f>
        <v/>
      </c>
      <c r="K435" s="29"/>
      <c r="L435" s="13" t="str">
        <f t="shared" si="131"/>
        <v/>
      </c>
      <c r="M435" s="18" t="str">
        <f>IF(K435&lt;&gt;"",VLOOKUP(K435,[1]Label!$A:$B,2,FALSE),"")</f>
        <v/>
      </c>
      <c r="N435" s="41" t="s">
        <v>19</v>
      </c>
      <c r="O435" s="31" t="s">
        <v>285</v>
      </c>
      <c r="P435" s="18" t="str">
        <f t="shared" si="132"/>
        <v>Application No&lt;br&gt;(신청 번호)</v>
      </c>
      <c r="Q435" s="18" t="str">
        <f>IF(O435&lt;&gt;"", VLOOKUP(O435, [1]Label!$A:$B, 2, FALSE), "")</f>
        <v>Application No</v>
      </c>
      <c r="R435" s="41" t="s">
        <v>37</v>
      </c>
      <c r="S435" s="13"/>
      <c r="T435" s="13"/>
      <c r="U435" s="13"/>
      <c r="V435" s="14"/>
      <c r="W435" s="14"/>
      <c r="X435" s="14"/>
      <c r="Y435" s="14"/>
      <c r="Z435" s="12"/>
      <c r="AA435" s="12"/>
      <c r="AB435" s="12"/>
      <c r="AC435" s="12" t="s">
        <v>384</v>
      </c>
      <c r="AD435" s="12" t="s">
        <v>384</v>
      </c>
      <c r="AE435" s="12" t="s">
        <v>384</v>
      </c>
      <c r="AF435" s="52"/>
    </row>
    <row r="436" spans="1:32" s="16" customFormat="1" ht="18.600000000000001" customHeight="1">
      <c r="A436" s="39" t="s">
        <v>383</v>
      </c>
      <c r="B436" s="70" t="str">
        <f>VLOOKUP(A436,[1]screen!$G:$J,2,FALSE)</f>
        <v>공개 경매를 위한 자산 목록</v>
      </c>
      <c r="C436" s="13" t="str">
        <f t="shared" si="129"/>
        <v>List Assets for Public Auction(공개 경매를 위한 자산 목록)</v>
      </c>
      <c r="D436" s="70" t="str">
        <f>IF(B436&lt;&gt;"", VLOOKUP(B436,[1]screen!$A:$E,2,FALSE), "" )</f>
        <v>List Assets for Public Auction</v>
      </c>
      <c r="E436" s="14"/>
      <c r="F436" s="13"/>
      <c r="G436" s="18"/>
      <c r="H436" s="14"/>
      <c r="I436" s="13" t="str">
        <f t="shared" si="130"/>
        <v/>
      </c>
      <c r="J436" s="18" t="str">
        <f>IF(H436&lt;&gt;"", VLOOKUP(H436,[1]Label!$A:$E,2,FALSE),"")</f>
        <v/>
      </c>
      <c r="K436" s="29"/>
      <c r="L436" s="13" t="str">
        <f t="shared" si="131"/>
        <v/>
      </c>
      <c r="M436" s="18" t="str">
        <f>IF(K436&lt;&gt;"",VLOOKUP(K436,[1]Label!$A:$B,2,FALSE),"")</f>
        <v/>
      </c>
      <c r="N436" s="41" t="s">
        <v>19</v>
      </c>
      <c r="O436" s="31"/>
      <c r="P436" s="18" t="str">
        <f t="shared" si="132"/>
        <v/>
      </c>
      <c r="Q436" s="18" t="str">
        <f>IF(O436&lt;&gt;"", VLOOKUP(O436, [1]Label!$A:$B, 2, FALSE), "")</f>
        <v/>
      </c>
      <c r="R436" s="41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11" customFormat="1" ht="18.600000000000001" customHeight="1">
      <c r="A437" s="39" t="s">
        <v>383</v>
      </c>
      <c r="B437" s="70" t="str">
        <f>VLOOKUP(A437,[1]screen!$G:$J,2,FALSE)</f>
        <v>공개 경매를 위한 자산 목록</v>
      </c>
      <c r="C437" s="9" t="str">
        <f t="shared" si="129"/>
        <v>List Assets for Public Auction(공개 경매를 위한 자산 목록)</v>
      </c>
      <c r="D437" s="70" t="str">
        <f>IF(B437&lt;&gt;"", VLOOKUP(B437,[1]screen!$A:$E,2,FALSE), "" )</f>
        <v>List Assets for Public Auction</v>
      </c>
      <c r="E437" s="10"/>
      <c r="F437" s="9" t="str">
        <f t="shared" ref="F437:F440" si="133">IF(E437&lt;&gt;"",G437&amp;"("&amp;E437&amp;")","")</f>
        <v/>
      </c>
      <c r="G437" s="18" t="str">
        <f>IF(E437&lt;&gt;"",VLOOKUP(E437,[1]Label!$A:$B,2,FALSE),"")</f>
        <v/>
      </c>
      <c r="H437" s="10"/>
      <c r="I437" s="9" t="str">
        <f t="shared" si="130"/>
        <v/>
      </c>
      <c r="J437" s="18" t="str">
        <f>IF(H437&lt;&gt;"", VLOOKUP(H437,[1]Label!$A:$E,2,FALSE),"")</f>
        <v/>
      </c>
      <c r="K437" s="28"/>
      <c r="L437" s="9" t="str">
        <f t="shared" si="131"/>
        <v/>
      </c>
      <c r="M437" s="18" t="str">
        <f>IF(K437&lt;&gt;"",VLOOKUP(K437,[1]Label!$A:$B,2,FALSE),"")</f>
        <v/>
      </c>
      <c r="N437" s="10"/>
      <c r="O437" s="24" t="s">
        <v>47</v>
      </c>
      <c r="P437" s="9" t="str">
        <f t="shared" si="132"/>
        <v>Reset&lt;br&gt;(초기화)</v>
      </c>
      <c r="Q437" s="18" t="str">
        <f>IF(O437&lt;&gt;"", VLOOKUP(O437, [1]Label!$A:$B, 2, FALSE), "")</f>
        <v>Reset</v>
      </c>
      <c r="R437" s="10" t="s">
        <v>36</v>
      </c>
      <c r="S437" s="9" t="s">
        <v>41</v>
      </c>
      <c r="T437" s="8" t="s">
        <v>48</v>
      </c>
      <c r="U437" s="9"/>
      <c r="V437" s="10"/>
      <c r="W437" s="10"/>
      <c r="X437" s="10"/>
      <c r="Y437" s="10"/>
      <c r="Z437" s="8"/>
      <c r="AA437" s="8"/>
      <c r="AB437" s="8"/>
      <c r="AC437" s="8" t="s">
        <v>45</v>
      </c>
      <c r="AD437" s="8" t="s">
        <v>45</v>
      </c>
      <c r="AE437" s="8" t="s">
        <v>45</v>
      </c>
      <c r="AF437" s="51"/>
    </row>
    <row r="438" spans="1:32" s="11" customFormat="1" ht="18.600000000000001" customHeight="1">
      <c r="A438" s="39" t="s">
        <v>383</v>
      </c>
      <c r="B438" s="70" t="str">
        <f>VLOOKUP(A438,[1]screen!$G:$J,2,FALSE)</f>
        <v>공개 경매를 위한 자산 목록</v>
      </c>
      <c r="C438" s="9" t="str">
        <f t="shared" si="129"/>
        <v>List Assets for Public Auction(공개 경매를 위한 자산 목록)</v>
      </c>
      <c r="D438" s="70" t="str">
        <f>IF(B438&lt;&gt;"", VLOOKUP(B438,[1]screen!$A:$E,2,FALSE), "" )</f>
        <v>List Assets for Public Auction</v>
      </c>
      <c r="E438" s="10"/>
      <c r="F438" s="9" t="str">
        <f t="shared" si="133"/>
        <v/>
      </c>
      <c r="G438" s="18" t="str">
        <f>IF(E438&lt;&gt;"",VLOOKUP(E438,[1]Label!$A:$B,2,FALSE),"")</f>
        <v/>
      </c>
      <c r="H438" s="10"/>
      <c r="I438" s="9" t="str">
        <f t="shared" si="130"/>
        <v/>
      </c>
      <c r="J438" s="18" t="str">
        <f>IF(H438&lt;&gt;"", VLOOKUP(H438,[1]Label!$A:$E,2,FALSE),"")</f>
        <v/>
      </c>
      <c r="K438" s="28"/>
      <c r="L438" s="9" t="str">
        <f t="shared" si="131"/>
        <v/>
      </c>
      <c r="M438" s="18" t="str">
        <f>IF(K438&lt;&gt;"",VLOOKUP(K438,[1]Label!$A:$B,2,FALSE),"")</f>
        <v/>
      </c>
      <c r="N438" s="10"/>
      <c r="O438" s="25" t="s">
        <v>46</v>
      </c>
      <c r="P438" s="9" t="str">
        <f t="shared" si="132"/>
        <v>New&lt;br&gt;(신규)</v>
      </c>
      <c r="Q438" s="18" t="str">
        <f>IF(O438&lt;&gt;"", VLOOKUP(O438, [1]Label!$A:$B, 2, FALSE), "")</f>
        <v>New</v>
      </c>
      <c r="R438" s="10" t="s">
        <v>36</v>
      </c>
      <c r="S438" s="9" t="s">
        <v>50</v>
      </c>
      <c r="T438" s="9"/>
      <c r="U438" s="9"/>
      <c r="V438" s="10"/>
      <c r="W438" s="10"/>
      <c r="X438" s="10"/>
      <c r="Y438" s="10"/>
      <c r="Z438" s="46" t="s">
        <v>385</v>
      </c>
      <c r="AA438" s="46" t="s">
        <v>385</v>
      </c>
      <c r="AB438" s="46" t="s">
        <v>385</v>
      </c>
      <c r="AC438" s="8"/>
      <c r="AD438" s="8"/>
      <c r="AE438" s="8"/>
      <c r="AF438" s="51"/>
    </row>
    <row r="439" spans="1:32" s="11" customFormat="1" ht="18.600000000000001" customHeight="1">
      <c r="A439" s="39" t="s">
        <v>383</v>
      </c>
      <c r="B439" s="70" t="str">
        <f>VLOOKUP(A439,[1]screen!$G:$J,2,FALSE)</f>
        <v>공개 경매를 위한 자산 목록</v>
      </c>
      <c r="C439" s="9" t="str">
        <f t="shared" si="129"/>
        <v>List Assets for Public Auction(공개 경매를 위한 자산 목록)</v>
      </c>
      <c r="D439" s="70" t="str">
        <f>IF(B439&lt;&gt;"", VLOOKUP(B439,[1]screen!$A:$E,2,FALSE), "" )</f>
        <v>List Assets for Public Auction</v>
      </c>
      <c r="E439" s="10"/>
      <c r="F439" s="9" t="str">
        <f t="shared" si="133"/>
        <v/>
      </c>
      <c r="G439" s="18" t="str">
        <f>IF(E439&lt;&gt;"",VLOOKUP(E439,[1]Label!$A:$B,2,FALSE),"")</f>
        <v/>
      </c>
      <c r="H439" s="10"/>
      <c r="I439" s="9" t="str">
        <f t="shared" si="130"/>
        <v/>
      </c>
      <c r="J439" s="18" t="str">
        <f>IF(H439&lt;&gt;"", VLOOKUP(H439,[1]Label!$A:$E,2,FALSE),"")</f>
        <v/>
      </c>
      <c r="K439" s="28"/>
      <c r="L439" s="9" t="str">
        <f t="shared" si="131"/>
        <v/>
      </c>
      <c r="M439" s="18" t="str">
        <f>IF(K439&lt;&gt;"",VLOOKUP(K439,[1]Label!$A:$B,2,FALSE),"")</f>
        <v/>
      </c>
      <c r="N439" s="10"/>
      <c r="O439" s="25" t="s">
        <v>39</v>
      </c>
      <c r="P439" s="9" t="str">
        <f t="shared" si="132"/>
        <v>Search&lt;br&gt;(조회)</v>
      </c>
      <c r="Q439" s="18" t="str">
        <f>IF(O439&lt;&gt;"", VLOOKUP(O439, [1]Label!$A:$B, 2, FALSE), "")</f>
        <v>Search</v>
      </c>
      <c r="R439" s="10" t="s">
        <v>36</v>
      </c>
      <c r="S439" s="9"/>
      <c r="T439" s="9" t="s">
        <v>8</v>
      </c>
      <c r="U439" s="9"/>
      <c r="V439" s="10"/>
      <c r="W439" s="10"/>
      <c r="X439" s="10"/>
      <c r="Y439" s="10"/>
      <c r="Z439" s="8"/>
      <c r="AA439" s="8"/>
      <c r="AB439" s="8"/>
      <c r="AC439" s="8"/>
      <c r="AD439" s="8"/>
      <c r="AE439" s="8"/>
      <c r="AF439" s="51"/>
    </row>
    <row r="440" spans="1:32" s="16" customFormat="1" ht="18.600000000000001" customHeight="1">
      <c r="A440" s="39" t="s">
        <v>383</v>
      </c>
      <c r="B440" s="70" t="str">
        <f>VLOOKUP(A440,[1]screen!$G:$J,2,FALSE)</f>
        <v>공개 경매를 위한 자산 목록</v>
      </c>
      <c r="C440" s="13" t="str">
        <f t="shared" si="129"/>
        <v>List Assets for Public Auction(공개 경매를 위한 자산 목록)</v>
      </c>
      <c r="D440" s="70" t="str">
        <f>IF(B440&lt;&gt;"", VLOOKUP(B440,[1]screen!$A:$E,2,FALSE), "" )</f>
        <v>List Assets for Public Auction</v>
      </c>
      <c r="E440" s="14"/>
      <c r="F440" s="13" t="str">
        <f t="shared" si="133"/>
        <v/>
      </c>
      <c r="G440" s="18" t="str">
        <f>IF(E440&lt;&gt;"",VLOOKUP(E440,[1]Label!$A:$B,2,FALSE),"")</f>
        <v/>
      </c>
      <c r="H440" s="14"/>
      <c r="I440" s="13" t="str">
        <f t="shared" si="130"/>
        <v/>
      </c>
      <c r="J440" s="18" t="str">
        <f>IF(H440&lt;&gt;"", VLOOKUP(H440,[1]Label!$A:$E,2,FALSE),"")</f>
        <v/>
      </c>
      <c r="K440" s="29"/>
      <c r="L440" s="13" t="str">
        <f t="shared" si="131"/>
        <v/>
      </c>
      <c r="M440" s="18" t="str">
        <f>IF(K440&lt;&gt;"",VLOOKUP(K440,[1]Label!$A:$B,2,FALSE),"")</f>
        <v/>
      </c>
      <c r="N440" s="14"/>
      <c r="O440" s="31"/>
      <c r="P440" s="13"/>
      <c r="Q440" s="18" t="str">
        <f>IF(O440&lt;&gt;"", VLOOKUP(O440, [1]Label!$A:$B, 2, FALSE), "")</f>
        <v/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383</v>
      </c>
      <c r="B441" s="70" t="str">
        <f>VLOOKUP(A441,[1]screen!$G:$J,2,FALSE)</f>
        <v>공개 경매를 위한 자산 목록</v>
      </c>
      <c r="C441" s="13" t="str">
        <f t="shared" si="129"/>
        <v>List Assets for Public Auction(공개 경매를 위한 자산 목록)</v>
      </c>
      <c r="D441" s="70" t="str">
        <f>IF(B441&lt;&gt;"", VLOOKUP(B441,[1]screen!$A:$E,2,FALSE), "" )</f>
        <v>List Assets for Public Auction</v>
      </c>
      <c r="E441" s="14"/>
      <c r="F441" s="13"/>
      <c r="G441" s="18"/>
      <c r="H441" s="14"/>
      <c r="I441" s="13" t="str">
        <f t="shared" si="130"/>
        <v/>
      </c>
      <c r="J441" s="18" t="str">
        <f>IF(H441&lt;&gt;"", VLOOKUP(H441,[1]Label!$A:$E,2,FALSE),"")</f>
        <v/>
      </c>
      <c r="K441" s="29"/>
      <c r="L441" s="13" t="str">
        <f t="shared" si="131"/>
        <v/>
      </c>
      <c r="M441" s="18" t="str">
        <f>IF(K441&lt;&gt;"",VLOOKUP(K441,[1]Label!$A:$B,2,FALSE),"")</f>
        <v/>
      </c>
      <c r="N441" s="61" t="s">
        <v>13</v>
      </c>
      <c r="O441" s="31" t="s">
        <v>320</v>
      </c>
      <c r="P441" s="18" t="str">
        <f t="shared" ref="P441:P443" si="134">IF(O441&lt;&gt;"",Q441&amp;"&lt;br&gt;("&amp;O441&amp;")","")</f>
        <v>Number&lt;br&gt;(번호)</v>
      </c>
      <c r="Q441" s="18" t="str">
        <f>IF(O441&lt;&gt;"", VLOOKUP(O441, [1]Label!$A:$B, 2, FALSE), "")</f>
        <v>Number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 t="s">
        <v>331</v>
      </c>
      <c r="AD441" s="12" t="s">
        <v>331</v>
      </c>
      <c r="AE441" s="12" t="s">
        <v>331</v>
      </c>
      <c r="AF441" s="52"/>
    </row>
    <row r="442" spans="1:32" s="16" customFormat="1" ht="18.600000000000001" customHeight="1">
      <c r="A442" s="39" t="s">
        <v>383</v>
      </c>
      <c r="B442" s="70" t="str">
        <f>VLOOKUP(A442,[1]screen!$G:$J,2,FALSE)</f>
        <v>공개 경매를 위한 자산 목록</v>
      </c>
      <c r="C442" s="13" t="str">
        <f t="shared" si="129"/>
        <v>List Assets for Public Auction(공개 경매를 위한 자산 목록)</v>
      </c>
      <c r="D442" s="70" t="str">
        <f>IF(B442&lt;&gt;"", VLOOKUP(B442,[1]screen!$A:$E,2,FALSE), "" )</f>
        <v>List Assets for Public Auction</v>
      </c>
      <c r="E442" s="14"/>
      <c r="F442" s="13"/>
      <c r="G442" s="18"/>
      <c r="H442" s="14"/>
      <c r="I442" s="13" t="str">
        <f t="shared" si="130"/>
        <v/>
      </c>
      <c r="J442" s="18" t="str">
        <f>IF(H442&lt;&gt;"", VLOOKUP(H442,[1]Label!$A:$E,2,FALSE),"")</f>
        <v/>
      </c>
      <c r="K442" s="29"/>
      <c r="L442" s="13" t="str">
        <f t="shared" si="131"/>
        <v/>
      </c>
      <c r="M442" s="18" t="str">
        <f>IF(K442&lt;&gt;"",VLOOKUP(K442,[1]Label!$A:$B,2,FALSE),"")</f>
        <v/>
      </c>
      <c r="N442" s="61" t="s">
        <v>13</v>
      </c>
      <c r="O442" s="31" t="s">
        <v>285</v>
      </c>
      <c r="P442" s="18" t="str">
        <f t="shared" si="134"/>
        <v>Application No&lt;br&gt;(신청 번호)</v>
      </c>
      <c r="Q442" s="18" t="str">
        <f>IF(O442&lt;&gt;"", VLOOKUP(O442, [1]Label!$A:$B, 2, FALSE), "")</f>
        <v>Application No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386</v>
      </c>
      <c r="AD442" s="12" t="s">
        <v>386</v>
      </c>
      <c r="AE442" s="12" t="s">
        <v>386</v>
      </c>
      <c r="AF442" s="52"/>
    </row>
    <row r="443" spans="1:32" s="16" customFormat="1" ht="18.600000000000001" customHeight="1">
      <c r="A443" s="39" t="s">
        <v>383</v>
      </c>
      <c r="B443" s="70" t="str">
        <f>VLOOKUP(A443,[1]screen!$G:$J,2,FALSE)</f>
        <v>공개 경매를 위한 자산 목록</v>
      </c>
      <c r="C443" s="13" t="str">
        <f t="shared" si="129"/>
        <v>List Assets for Public Auction(공개 경매를 위한 자산 목록)</v>
      </c>
      <c r="D443" s="70" t="str">
        <f>IF(B443&lt;&gt;"", VLOOKUP(B443,[1]screen!$A:$E,2,FALSE), "" )</f>
        <v>List Assets for Public Auction</v>
      </c>
      <c r="E443" s="14"/>
      <c r="F443" s="13" t="str">
        <f t="shared" ref="F443" si="135">IF(E443&lt;&gt;"",G443&amp;"("&amp;E443&amp;")","")</f>
        <v/>
      </c>
      <c r="G443" s="18" t="str">
        <f>IF(E443&lt;&gt;"",VLOOKUP(E443,[1]Label!$A:$B,2,FALSE),"")</f>
        <v/>
      </c>
      <c r="H443" s="14"/>
      <c r="I443" s="13" t="str">
        <f t="shared" si="130"/>
        <v/>
      </c>
      <c r="J443" s="18" t="str">
        <f>IF(H443&lt;&gt;"", VLOOKUP(H443,[1]Label!$A:$E,2,FALSE),"")</f>
        <v/>
      </c>
      <c r="K443" s="29"/>
      <c r="L443" s="13" t="str">
        <f t="shared" si="131"/>
        <v/>
      </c>
      <c r="M443" s="18" t="str">
        <f>IF(K443&lt;&gt;"",VLOOKUP(K443,[1]Label!$A:$B,2,FALSE),"")</f>
        <v/>
      </c>
      <c r="N443" s="61" t="s">
        <v>13</v>
      </c>
      <c r="O443" s="31" t="s">
        <v>387</v>
      </c>
      <c r="P443" s="33" t="str">
        <f t="shared" si="134"/>
        <v>Batch Number&lt;br&gt;(배치 번호)</v>
      </c>
      <c r="Q443" s="18" t="str">
        <f>IF(O443&lt;&gt;"", VLOOKUP(O443, [1]Label!$A:$B, 2, FALSE), "")</f>
        <v>Batch Number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388</v>
      </c>
      <c r="AD443" s="12" t="s">
        <v>388</v>
      </c>
      <c r="AE443" s="12" t="s">
        <v>388</v>
      </c>
      <c r="AF443" s="52"/>
    </row>
    <row r="444" spans="1:32" s="16" customFormat="1" ht="18.600000000000001" customHeight="1">
      <c r="A444" s="39" t="s">
        <v>383</v>
      </c>
      <c r="B444" s="70" t="str">
        <f>VLOOKUP(A444,[1]screen!$G:$J,2,FALSE)</f>
        <v>공개 경매를 위한 자산 목록</v>
      </c>
      <c r="C444" s="13" t="str">
        <f>IF(B444&lt;&gt;"",D444&amp;"("&amp;B444&amp;")","")</f>
        <v>List Assets for Public Auction(공개 경매를 위한 자산 목록)</v>
      </c>
      <c r="D444" s="70" t="str">
        <f>IF(B444&lt;&gt;"", VLOOKUP(B444,[1]screen!$A:$E,2,FALSE), "" )</f>
        <v>List Assets for Public Auction</v>
      </c>
      <c r="E444" s="14"/>
      <c r="F444" s="13" t="str">
        <f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>IF(K444&lt;&gt;"",M444&amp;"("&amp;K444&amp;")","")</f>
        <v/>
      </c>
      <c r="M444" s="18" t="str">
        <f>IF(K444&lt;&gt;"",VLOOKUP(K444,[1]Label!$A:$B,2,FALSE),"")</f>
        <v/>
      </c>
      <c r="N444" s="61" t="s">
        <v>13</v>
      </c>
      <c r="O444" s="31" t="s">
        <v>300</v>
      </c>
      <c r="P444" s="33" t="str">
        <f>IF(O444&lt;&gt;"",Q444&amp;"&lt;br&gt;("&amp;O444&amp;")","")</f>
        <v>Region&lt;br&gt;(지역)</v>
      </c>
      <c r="Q444" s="18" t="str">
        <f>IF(O444&lt;&gt;"", VLOOKUP(O444, [1]Label!$A:$B, 2, FALSE), "")</f>
        <v>Region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307</v>
      </c>
      <c r="AD444" s="12" t="s">
        <v>307</v>
      </c>
      <c r="AE444" s="12" t="s">
        <v>307</v>
      </c>
      <c r="AF444" s="52"/>
    </row>
    <row r="445" spans="1:32" s="16" customFormat="1" ht="18.600000000000001" customHeight="1">
      <c r="A445" s="39" t="s">
        <v>383</v>
      </c>
      <c r="B445" s="70" t="str">
        <f>VLOOKUP(A445,[1]screen!$G:$J,2,FALSE)</f>
        <v>공개 경매를 위한 자산 목록</v>
      </c>
      <c r="C445" s="13" t="str">
        <f t="shared" ref="C445:C450" si="136">IF(B445&lt;&gt;"",D445&amp;"("&amp;B445&amp;")","")</f>
        <v>List Assets for Public Auction(공개 경매를 위한 자산 목록)</v>
      </c>
      <c r="D445" s="70" t="str">
        <f>IF(B445&lt;&gt;"", VLOOKUP(B445,[1]screen!$A:$E,2,FALSE), "" )</f>
        <v>List Assets for Public Auction</v>
      </c>
      <c r="E445" s="14"/>
      <c r="F445" s="13"/>
      <c r="G445" s="18"/>
      <c r="H445" s="14"/>
      <c r="I445" s="13" t="str">
        <f t="shared" ref="I445:I450" si="137">IF(H445&lt;&gt;"",J445&amp;"("&amp;H445&amp;")","")</f>
        <v/>
      </c>
      <c r="J445" s="18" t="str">
        <f>IF(H445&lt;&gt;"", VLOOKUP(H445,[1]Label!$A:$E,2,FALSE),"")</f>
        <v/>
      </c>
      <c r="K445" s="29"/>
      <c r="L445" s="13" t="str">
        <f t="shared" ref="L445:L450" si="138">IF(K445&lt;&gt;"",M445&amp;"("&amp;K445&amp;")","")</f>
        <v/>
      </c>
      <c r="M445" s="18" t="str">
        <f>IF(K445&lt;&gt;"",VLOOKUP(K445,[1]Label!$A:$B,2,FALSE),"")</f>
        <v/>
      </c>
      <c r="N445" s="61" t="s">
        <v>13</v>
      </c>
      <c r="O445" s="31" t="s">
        <v>342</v>
      </c>
      <c r="P445" s="18" t="str">
        <f t="shared" ref="P445:P450" si="139">IF(O445&lt;&gt;"",Q445&amp;"&lt;br&gt;("&amp;O445&amp;")","")</f>
        <v>Taxpayer TIN&lt;br&gt;(납세자 식별번호)</v>
      </c>
      <c r="Q445" s="18" t="str">
        <f>IF(O445&lt;&gt;"", VLOOKUP(O445, [1]Label!$A:$B, 2, FALSE), "")</f>
        <v>Taxpayer TIN</v>
      </c>
      <c r="R445" s="14" t="s">
        <v>35</v>
      </c>
      <c r="S445" s="13" t="s">
        <v>44</v>
      </c>
      <c r="T445" s="13"/>
      <c r="U445" s="13"/>
      <c r="V445" s="14"/>
      <c r="W445" s="14"/>
      <c r="X445" s="14"/>
      <c r="Y445" s="14"/>
      <c r="Z445" s="12"/>
      <c r="AA445" s="12"/>
      <c r="AB445" s="12"/>
      <c r="AC445" s="12" t="s">
        <v>315</v>
      </c>
      <c r="AD445" s="12" t="s">
        <v>315</v>
      </c>
      <c r="AE445" s="12" t="s">
        <v>315</v>
      </c>
      <c r="AF445" s="52"/>
    </row>
    <row r="446" spans="1:32" s="16" customFormat="1" ht="18.600000000000001" customHeight="1">
      <c r="A446" s="39" t="s">
        <v>383</v>
      </c>
      <c r="B446" s="70" t="str">
        <f>VLOOKUP(A446,[1]screen!$G:$J,2,FALSE)</f>
        <v>공개 경매를 위한 자산 목록</v>
      </c>
      <c r="C446" s="13" t="str">
        <f t="shared" si="136"/>
        <v>List Assets for Public Auction(공개 경매를 위한 자산 목록)</v>
      </c>
      <c r="D446" s="70" t="str">
        <f>IF(B446&lt;&gt;"", VLOOKUP(B446,[1]screen!$A:$E,2,FALSE), "" )</f>
        <v>List Assets for Public Auction</v>
      </c>
      <c r="E446" s="14"/>
      <c r="F446" s="13"/>
      <c r="G446" s="18"/>
      <c r="H446" s="14"/>
      <c r="I446" s="13" t="str">
        <f t="shared" si="137"/>
        <v/>
      </c>
      <c r="J446" s="18" t="str">
        <f>IF(H446&lt;&gt;"", VLOOKUP(H446,[1]Label!$A:$E,2,FALSE),"")</f>
        <v/>
      </c>
      <c r="K446" s="29"/>
      <c r="L446" s="13" t="str">
        <f t="shared" si="138"/>
        <v/>
      </c>
      <c r="M446" s="18" t="str">
        <f>IF(K446&lt;&gt;"",VLOOKUP(K446,[1]Label!$A:$B,2,FALSE),"")</f>
        <v/>
      </c>
      <c r="N446" s="61" t="s">
        <v>13</v>
      </c>
      <c r="O446" s="31" t="s">
        <v>283</v>
      </c>
      <c r="P446" s="18" t="str">
        <f t="shared" si="139"/>
        <v>Taxpayer's Name&lt;br&gt;(납세자 이름)</v>
      </c>
      <c r="Q446" s="18" t="str">
        <f>IF(O446&lt;&gt;"", VLOOKUP(O446, [1]Label!$A:$B, 2, FALSE), "")</f>
        <v>Taxpayer's Name</v>
      </c>
      <c r="R446" s="14" t="s">
        <v>35</v>
      </c>
      <c r="S446" s="13" t="s">
        <v>44</v>
      </c>
      <c r="T446" s="13"/>
      <c r="U446" s="13"/>
      <c r="V446" s="14"/>
      <c r="W446" s="14"/>
      <c r="X446" s="14"/>
      <c r="Y446" s="14"/>
      <c r="Z446" s="12"/>
      <c r="AA446" s="12"/>
      <c r="AB446" s="12"/>
      <c r="AC446" s="12" t="s">
        <v>316</v>
      </c>
      <c r="AD446" s="12" t="s">
        <v>316</v>
      </c>
      <c r="AE446" s="12" t="s">
        <v>316</v>
      </c>
      <c r="AF446" s="52"/>
    </row>
    <row r="447" spans="1:32" s="16" customFormat="1" ht="18.600000000000001" customHeight="1">
      <c r="A447" s="39" t="s">
        <v>383</v>
      </c>
      <c r="B447" s="70" t="str">
        <f>VLOOKUP(A447,[1]screen!$G:$J,2,FALSE)</f>
        <v>공개 경매를 위한 자산 목록</v>
      </c>
      <c r="C447" s="13" t="str">
        <f t="shared" si="136"/>
        <v>List Assets for Public Auction(공개 경매를 위한 자산 목록)</v>
      </c>
      <c r="D447" s="70" t="str">
        <f>IF(B447&lt;&gt;"", VLOOKUP(B447,[1]screen!$A:$E,2,FALSE), "" )</f>
        <v>List Assets for Public Auction</v>
      </c>
      <c r="E447" s="14"/>
      <c r="F447" s="13"/>
      <c r="G447" s="18"/>
      <c r="H447" s="14"/>
      <c r="I447" s="13" t="str">
        <f t="shared" si="137"/>
        <v/>
      </c>
      <c r="J447" s="18" t="str">
        <f>IF(H447&lt;&gt;"", VLOOKUP(H447,[1]Label!$A:$E,2,FALSE),"")</f>
        <v/>
      </c>
      <c r="K447" s="29"/>
      <c r="L447" s="13" t="str">
        <f t="shared" si="138"/>
        <v/>
      </c>
      <c r="M447" s="18" t="str">
        <f>IF(K447&lt;&gt;"",VLOOKUP(K447,[1]Label!$A:$B,2,FALSE),"")</f>
        <v/>
      </c>
      <c r="N447" s="61" t="s">
        <v>13</v>
      </c>
      <c r="O447" s="31" t="s">
        <v>325</v>
      </c>
      <c r="P447" s="18" t="str">
        <f t="shared" si="139"/>
        <v>Processing date&lt;br&gt;(처리 일자)</v>
      </c>
      <c r="Q447" s="18" t="str">
        <f>IF(O447&lt;&gt;"", VLOOKUP(O447, [1]Label!$A:$B, 2, FALSE), "")</f>
        <v>Processing date</v>
      </c>
      <c r="R447" s="14" t="s">
        <v>35</v>
      </c>
      <c r="S447" s="13" t="s">
        <v>44</v>
      </c>
      <c r="T447" s="13"/>
      <c r="U447" s="13"/>
      <c r="V447" s="14"/>
      <c r="W447" s="14"/>
      <c r="X447" s="14"/>
      <c r="Y447" s="14"/>
      <c r="Z447" s="12"/>
      <c r="AA447" s="12"/>
      <c r="AB447" s="12"/>
      <c r="AC447" s="12" t="s">
        <v>309</v>
      </c>
      <c r="AD447" s="12" t="s">
        <v>309</v>
      </c>
      <c r="AE447" s="12" t="s">
        <v>309</v>
      </c>
      <c r="AF447" s="52"/>
    </row>
    <row r="448" spans="1:32" s="16" customFormat="1" ht="18.600000000000001" customHeight="1">
      <c r="A448" s="39" t="s">
        <v>383</v>
      </c>
      <c r="B448" s="70" t="str">
        <f>VLOOKUP(A448,[1]screen!$G:$J,2,FALSE)</f>
        <v>공개 경매를 위한 자산 목록</v>
      </c>
      <c r="C448" s="13" t="str">
        <f t="shared" si="136"/>
        <v>List Assets for Public Auction(공개 경매를 위한 자산 목록)</v>
      </c>
      <c r="D448" s="70" t="str">
        <f>IF(B448&lt;&gt;"", VLOOKUP(B448,[1]screen!$A:$E,2,FALSE), "" )</f>
        <v>List Assets for Public Auction</v>
      </c>
      <c r="E448" s="14"/>
      <c r="F448" s="13"/>
      <c r="G448" s="18"/>
      <c r="H448" s="14"/>
      <c r="I448" s="13" t="str">
        <f t="shared" si="137"/>
        <v/>
      </c>
      <c r="J448" s="18" t="str">
        <f>IF(H448&lt;&gt;"", VLOOKUP(H448,[1]Label!$A:$E,2,FALSE),"")</f>
        <v/>
      </c>
      <c r="K448" s="29"/>
      <c r="L448" s="13" t="str">
        <f t="shared" si="138"/>
        <v/>
      </c>
      <c r="M448" s="18" t="str">
        <f>IF(K448&lt;&gt;"",VLOOKUP(K448,[1]Label!$A:$B,2,FALSE),"")</f>
        <v/>
      </c>
      <c r="N448" s="61" t="s">
        <v>13</v>
      </c>
      <c r="O448" s="31" t="s">
        <v>286</v>
      </c>
      <c r="P448" s="18" t="str">
        <f t="shared" si="139"/>
        <v>Processing Status&lt;br&gt;(처리 상태)</v>
      </c>
      <c r="Q448" s="18" t="str">
        <f>IF(O448&lt;&gt;"", VLOOKUP(O448, [1]Label!$A:$B, 2, FALSE), "")</f>
        <v>Processing Status</v>
      </c>
      <c r="R448" s="14" t="s">
        <v>35</v>
      </c>
      <c r="S448" s="13" t="s">
        <v>44</v>
      </c>
      <c r="T448" s="13"/>
      <c r="U448" s="13"/>
      <c r="V448" s="14"/>
      <c r="W448" s="14"/>
      <c r="X448" s="14"/>
      <c r="Y448" s="14"/>
      <c r="Z448" s="12"/>
      <c r="AA448" s="12"/>
      <c r="AB448" s="12"/>
      <c r="AC448" s="12" t="s">
        <v>293</v>
      </c>
      <c r="AD448" s="12" t="s">
        <v>294</v>
      </c>
      <c r="AE448" s="12" t="s">
        <v>295</v>
      </c>
      <c r="AF448" s="52"/>
    </row>
    <row r="449" spans="1:32" s="16" customFormat="1" ht="18.600000000000001" customHeight="1">
      <c r="A449" s="39" t="s">
        <v>383</v>
      </c>
      <c r="B449" s="70" t="str">
        <f>VLOOKUP(A449,[1]screen!$G:$J,2,FALSE)</f>
        <v>공개 경매를 위한 자산 목록</v>
      </c>
      <c r="C449" s="13" t="str">
        <f t="shared" si="136"/>
        <v>List Assets for Public Auction(공개 경매를 위한 자산 목록)</v>
      </c>
      <c r="D449" s="70" t="str">
        <f>IF(B449&lt;&gt;"", VLOOKUP(B449,[1]screen!$A:$E,2,FALSE), "" )</f>
        <v>List Assets for Public Auction</v>
      </c>
      <c r="E449" s="14"/>
      <c r="F449" s="13"/>
      <c r="G449" s="18"/>
      <c r="H449" s="14"/>
      <c r="I449" s="13" t="str">
        <f t="shared" si="137"/>
        <v/>
      </c>
      <c r="J449" s="18" t="str">
        <f>IF(H449&lt;&gt;"", VLOOKUP(H449,[1]Label!$A:$E,2,FALSE),"")</f>
        <v/>
      </c>
      <c r="K449" s="29"/>
      <c r="L449" s="13" t="str">
        <f t="shared" si="138"/>
        <v/>
      </c>
      <c r="M449" s="18" t="str">
        <f>IF(K449&lt;&gt;"",VLOOKUP(K449,[1]Label!$A:$B,2,FALSE),"")</f>
        <v/>
      </c>
      <c r="N449" s="14"/>
      <c r="O449" s="31"/>
      <c r="P449" s="33" t="str">
        <f t="shared" si="139"/>
        <v/>
      </c>
      <c r="Q449" s="18" t="str">
        <f>IF(O449&lt;&gt;"", VLOOKUP(O449, [1]Label!$A:$B, 2, FALSE), "")</f>
        <v/>
      </c>
      <c r="R449" s="14" t="s">
        <v>35</v>
      </c>
      <c r="S449" s="13" t="s">
        <v>44</v>
      </c>
      <c r="T449" s="13"/>
      <c r="U449" s="13"/>
      <c r="V449" s="14"/>
      <c r="W449" s="14"/>
      <c r="X449" s="14"/>
      <c r="Y449" s="14"/>
      <c r="Z449" s="12"/>
      <c r="AA449" s="12"/>
      <c r="AB449" s="12"/>
      <c r="AC449" s="12"/>
      <c r="AD449" s="12"/>
      <c r="AE449" s="12"/>
      <c r="AF449" s="52"/>
    </row>
    <row r="450" spans="1:32" s="16" customFormat="1" ht="18.600000000000001" customHeight="1">
      <c r="A450" s="39" t="s">
        <v>383</v>
      </c>
      <c r="B450" s="70" t="str">
        <f>VLOOKUP(A450,[1]screen!$G:$J,2,FALSE)</f>
        <v>공개 경매를 위한 자산 목록</v>
      </c>
      <c r="C450" s="13" t="str">
        <f t="shared" si="136"/>
        <v>List Assets for Public Auction(공개 경매를 위한 자산 목록)</v>
      </c>
      <c r="D450" s="70" t="str">
        <f>IF(B450&lt;&gt;"", VLOOKUP(B450,[1]screen!$A:$E,2,FALSE), "" )</f>
        <v>List Assets for Public Auction</v>
      </c>
      <c r="E450" s="14" t="s">
        <v>46</v>
      </c>
      <c r="F450" s="13" t="str">
        <f t="shared" ref="F450:F505" si="140">IF(E450&lt;&gt;"",G450&amp;"("&amp;E450&amp;")","")</f>
        <v>New(신규)</v>
      </c>
      <c r="G450" s="18" t="str">
        <f>IF(E450&lt;&gt;"",VLOOKUP(E450,[1]Label!$A:$B,2,FALSE),"")</f>
        <v>New</v>
      </c>
      <c r="H450" s="14"/>
      <c r="I450" s="13" t="str">
        <f t="shared" si="137"/>
        <v/>
      </c>
      <c r="J450" s="18" t="str">
        <f>IF(H450&lt;&gt;"", VLOOKUP(H450,[1]Label!$A:$E,2,FALSE),"")</f>
        <v/>
      </c>
      <c r="K450" s="29"/>
      <c r="L450" s="13" t="str">
        <f t="shared" si="138"/>
        <v/>
      </c>
      <c r="M450" s="18" t="str">
        <f>IF(K450&lt;&gt;"",VLOOKUP(K450,[1]Label!$A:$B,2,FALSE),"")</f>
        <v/>
      </c>
      <c r="N450" s="35" t="s">
        <v>19</v>
      </c>
      <c r="O450" s="31" t="s">
        <v>285</v>
      </c>
      <c r="P450" s="33" t="str">
        <f t="shared" si="139"/>
        <v>Application No&lt;br&gt;(신청 번호)</v>
      </c>
      <c r="Q450" s="18" t="str">
        <f>IF(O450&lt;&gt;"", VLOOKUP(O450, [1]Label!$A:$B, 2, FALSE), "")</f>
        <v>Application No</v>
      </c>
      <c r="R450" s="14" t="s">
        <v>35</v>
      </c>
      <c r="S450" s="13" t="s">
        <v>44</v>
      </c>
      <c r="T450" s="13"/>
      <c r="U450" s="13"/>
      <c r="V450" s="14"/>
      <c r="W450" s="14"/>
      <c r="X450" s="14"/>
      <c r="Y450" s="14"/>
      <c r="Z450" s="12"/>
      <c r="AA450" s="12"/>
      <c r="AB450" s="12"/>
      <c r="AC450" s="12" t="s">
        <v>384</v>
      </c>
      <c r="AD450" s="12" t="s">
        <v>384</v>
      </c>
      <c r="AE450" s="12" t="s">
        <v>384</v>
      </c>
      <c r="AF450" s="52"/>
    </row>
    <row r="451" spans="1:32" s="16" customFormat="1" ht="18.600000000000001" customHeight="1">
      <c r="A451" s="39" t="s">
        <v>383</v>
      </c>
      <c r="B451" s="70" t="str">
        <f>VLOOKUP(A451,[1]screen!$G:$J,2,FALSE)</f>
        <v>공개 경매를 위한 자산 목록</v>
      </c>
      <c r="C451" s="13" t="str">
        <f>IF(B451&lt;&gt;"",D451&amp;"("&amp;B451&amp;")","")</f>
        <v>List Assets for Public Auction(공개 경매를 위한 자산 목록)</v>
      </c>
      <c r="D451" s="70" t="str">
        <f>IF(B451&lt;&gt;"", VLOOKUP(B451,[1]screen!$A:$E,2,FALSE), "" )</f>
        <v>List Assets for Public Auction</v>
      </c>
      <c r="E451" s="14" t="s">
        <v>46</v>
      </c>
      <c r="F451" s="13" t="str">
        <f t="shared" si="140"/>
        <v>New(신규)</v>
      </c>
      <c r="G451" s="18" t="str">
        <f>IF(E451&lt;&gt;"",VLOOKUP(E451,[1]Label!$A:$B,2,FALSE),"")</f>
        <v>New</v>
      </c>
      <c r="H451" s="14"/>
      <c r="I451" s="13" t="str">
        <f>IF(H451&lt;&gt;"",J451&amp;"("&amp;H451&amp;")","")</f>
        <v/>
      </c>
      <c r="J451" s="18" t="str">
        <f>IF(H451&lt;&gt;"", VLOOKUP(H451,[1]Label!$A:$E,2,FALSE),"")</f>
        <v/>
      </c>
      <c r="K451" s="29"/>
      <c r="L451" s="13" t="str">
        <f>IF(K451&lt;&gt;"",M451&amp;"("&amp;K451&amp;")","")</f>
        <v/>
      </c>
      <c r="M451" s="18" t="str">
        <f>IF(K451&lt;&gt;"",VLOOKUP(K451,[1]Label!$A:$B,2,FALSE),"")</f>
        <v/>
      </c>
      <c r="N451" s="35" t="s">
        <v>19</v>
      </c>
      <c r="O451" s="31" t="s">
        <v>300</v>
      </c>
      <c r="P451" s="33" t="str">
        <f>IF(O451&lt;&gt;"",Q451&amp;"&lt;br&gt;("&amp;O451&amp;")","")</f>
        <v>Region&lt;br&gt;(지역)</v>
      </c>
      <c r="Q451" s="18" t="str">
        <f>IF(O451&lt;&gt;"", VLOOKUP(O451, [1]Label!$A:$B, 2, FALSE), "")</f>
        <v>Region</v>
      </c>
      <c r="R451" s="14" t="s">
        <v>35</v>
      </c>
      <c r="S451" s="13" t="s">
        <v>44</v>
      </c>
      <c r="T451" s="13"/>
      <c r="U451" s="13"/>
      <c r="V451" s="14"/>
      <c r="W451" s="14"/>
      <c r="X451" s="14"/>
      <c r="Y451" s="14"/>
      <c r="Z451" s="12"/>
      <c r="AA451" s="12"/>
      <c r="AB451" s="12"/>
      <c r="AC451" s="12" t="s">
        <v>301</v>
      </c>
      <c r="AD451" s="12" t="s">
        <v>301</v>
      </c>
      <c r="AE451" s="12" t="s">
        <v>301</v>
      </c>
      <c r="AF451" s="52"/>
    </row>
    <row r="452" spans="1:32" s="16" customFormat="1" ht="18.600000000000001" customHeight="1">
      <c r="A452" s="39" t="s">
        <v>383</v>
      </c>
      <c r="B452" s="70" t="str">
        <f>VLOOKUP(A452,[1]screen!$G:$J,2,FALSE)</f>
        <v>공개 경매를 위한 자산 목록</v>
      </c>
      <c r="C452" s="13" t="str">
        <f>IF(B452&lt;&gt;"",D452&amp;"("&amp;B452&amp;")","")</f>
        <v>List Assets for Public Auction(공개 경매를 위한 자산 목록)</v>
      </c>
      <c r="D452" s="70" t="str">
        <f>IF(B452&lt;&gt;"", VLOOKUP(B452,[1]screen!$A:$E,2,FALSE), "" )</f>
        <v>List Assets for Public Auction</v>
      </c>
      <c r="E452" s="14" t="s">
        <v>46</v>
      </c>
      <c r="F452" s="13" t="str">
        <f t="shared" si="140"/>
        <v>New(신규)</v>
      </c>
      <c r="G452" s="18" t="str">
        <f>IF(E452&lt;&gt;"",VLOOKUP(E452,[1]Label!$A:$B,2,FALSE),"")</f>
        <v>New</v>
      </c>
      <c r="H452" s="14"/>
      <c r="I452" s="13" t="str">
        <f>IF(H452&lt;&gt;"",J452&amp;"("&amp;H452&amp;")","")</f>
        <v/>
      </c>
      <c r="J452" s="18" t="str">
        <f>IF(H452&lt;&gt;"", VLOOKUP(H452,[1]Label!$A:$E,2,FALSE),"")</f>
        <v/>
      </c>
      <c r="K452" s="29"/>
      <c r="L452" s="13" t="str">
        <f>IF(K452&lt;&gt;"",M452&amp;"("&amp;K452&amp;")","")</f>
        <v/>
      </c>
      <c r="M452" s="18" t="str">
        <f>IF(K452&lt;&gt;"",VLOOKUP(K452,[1]Label!$A:$B,2,FALSE),"")</f>
        <v/>
      </c>
      <c r="N452" s="35" t="s">
        <v>19</v>
      </c>
      <c r="O452" s="31" t="s">
        <v>325</v>
      </c>
      <c r="P452" s="33" t="str">
        <f>IF(O452&lt;&gt;"",Q452&amp;"&lt;br&gt;("&amp;O452&amp;")","")</f>
        <v>Processing date&lt;br&gt;(처리 일자)</v>
      </c>
      <c r="Q452" s="18" t="str">
        <f>IF(O452&lt;&gt;"", VLOOKUP(O452, [1]Label!$A:$B, 2, FALSE), "")</f>
        <v>Processing date</v>
      </c>
      <c r="R452" s="14" t="s">
        <v>35</v>
      </c>
      <c r="S452" s="13" t="s">
        <v>44</v>
      </c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310</v>
      </c>
      <c r="AD452" s="12" t="s">
        <v>310</v>
      </c>
      <c r="AE452" s="12" t="s">
        <v>310</v>
      </c>
      <c r="AF452" s="52"/>
    </row>
    <row r="453" spans="1:32" s="16" customFormat="1" ht="18.600000000000001" customHeight="1">
      <c r="A453" s="39" t="s">
        <v>383</v>
      </c>
      <c r="B453" s="70" t="str">
        <f>VLOOKUP(A453,[1]screen!$G:$J,2,FALSE)</f>
        <v>공개 경매를 위한 자산 목록</v>
      </c>
      <c r="C453" s="13" t="str">
        <f t="shared" ref="C453:C475" si="141">IF(B453&lt;&gt;"",D453&amp;"("&amp;B453&amp;")","")</f>
        <v>List Assets for Public Auction(공개 경매를 위한 자산 목록)</v>
      </c>
      <c r="D453" s="70" t="str">
        <f>IF(B453&lt;&gt;"", VLOOKUP(B453,[1]screen!$A:$E,2,FALSE), "" )</f>
        <v>List Assets for Public Auction</v>
      </c>
      <c r="E453" s="14" t="s">
        <v>46</v>
      </c>
      <c r="F453" s="13" t="str">
        <f t="shared" si="140"/>
        <v>New(신규)</v>
      </c>
      <c r="G453" s="18" t="str">
        <f>IF(E453&lt;&gt;"",VLOOKUP(E453,[1]Label!$A:$B,2,FALSE),"")</f>
        <v>New</v>
      </c>
      <c r="H453" s="14"/>
      <c r="I453" s="13" t="str">
        <f t="shared" ref="I453:I475" si="142">IF(H453&lt;&gt;"",J453&amp;"("&amp;H453&amp;")","")</f>
        <v/>
      </c>
      <c r="J453" s="18" t="str">
        <f>IF(H453&lt;&gt;"", VLOOKUP(H453,[1]Label!$A:$E,2,FALSE),"")</f>
        <v/>
      </c>
      <c r="K453" s="29"/>
      <c r="L453" s="13" t="str">
        <f t="shared" ref="L453:L475" si="143">IF(K453&lt;&gt;"",M453&amp;"("&amp;K453&amp;")","")</f>
        <v/>
      </c>
      <c r="M453" s="18" t="str">
        <f>IF(K453&lt;&gt;"",VLOOKUP(K453,[1]Label!$A:$B,2,FALSE),"")</f>
        <v/>
      </c>
      <c r="N453" s="35" t="s">
        <v>19</v>
      </c>
      <c r="O453" s="23" t="s">
        <v>286</v>
      </c>
      <c r="P453" s="33" t="str">
        <f t="shared" ref="P453:P465" si="144">IF(O453&lt;&gt;"",Q453&amp;"&lt;br&gt;("&amp;O453&amp;")","")</f>
        <v>Processing Status&lt;br&gt;(처리 상태)</v>
      </c>
      <c r="Q453" s="18" t="str">
        <f>IF(O453&lt;&gt;"", VLOOKUP(O453, [1]Label!$A:$B, 2, FALSE), "")</f>
        <v>Processing Status</v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 t="s">
        <v>313</v>
      </c>
      <c r="AD453" s="12" t="s">
        <v>311</v>
      </c>
      <c r="AE453" s="12" t="s">
        <v>312</v>
      </c>
      <c r="AF453" s="52"/>
    </row>
    <row r="454" spans="1:32" s="16" customFormat="1" ht="18.600000000000001" customHeight="1">
      <c r="A454" s="39" t="s">
        <v>383</v>
      </c>
      <c r="B454" s="70" t="str">
        <f>VLOOKUP(A454,[1]screen!$G:$J,2,FALSE)</f>
        <v>공개 경매를 위한 자산 목록</v>
      </c>
      <c r="C454" s="13" t="str">
        <f t="shared" si="141"/>
        <v>List Assets for Public Auction(공개 경매를 위한 자산 목록)</v>
      </c>
      <c r="D454" s="70" t="str">
        <f>IF(B454&lt;&gt;"", VLOOKUP(B454,[1]screen!$A:$E,2,FALSE), "" )</f>
        <v>List Assets for Public Auction</v>
      </c>
      <c r="E454" s="14" t="s">
        <v>46</v>
      </c>
      <c r="F454" s="13" t="str">
        <f t="shared" si="140"/>
        <v>New(신규)</v>
      </c>
      <c r="G454" s="18" t="str">
        <f>IF(E454&lt;&gt;"",VLOOKUP(E454,[1]Label!$A:$B,2,FALSE),"")</f>
        <v>New</v>
      </c>
      <c r="H454" s="14"/>
      <c r="I454" s="13" t="str">
        <f t="shared" si="142"/>
        <v/>
      </c>
      <c r="J454" s="18" t="str">
        <f>IF(H454&lt;&gt;"", VLOOKUP(H454,[1]Label!$A:$E,2,FALSE),"")</f>
        <v/>
      </c>
      <c r="K454" s="29"/>
      <c r="L454" s="13" t="str">
        <f t="shared" si="143"/>
        <v/>
      </c>
      <c r="M454" s="18" t="str">
        <f>IF(K454&lt;&gt;"",VLOOKUP(K454,[1]Label!$A:$B,2,FALSE),"")</f>
        <v/>
      </c>
      <c r="N454" s="35" t="s">
        <v>19</v>
      </c>
      <c r="O454" s="31" t="s">
        <v>387</v>
      </c>
      <c r="P454" s="33" t="str">
        <f t="shared" si="144"/>
        <v>Batch Number&lt;br&gt;(배치 번호)</v>
      </c>
      <c r="Q454" s="18" t="str">
        <f>IF(O454&lt;&gt;"", VLOOKUP(O454, [1]Label!$A:$B, 2, FALSE), "")</f>
        <v>Batch Number</v>
      </c>
      <c r="R454" s="14" t="s">
        <v>35</v>
      </c>
      <c r="S454" s="13" t="s">
        <v>44</v>
      </c>
      <c r="T454" s="13"/>
      <c r="U454" s="13"/>
      <c r="V454" s="14"/>
      <c r="W454" s="14"/>
      <c r="X454" s="14"/>
      <c r="Y454" s="14"/>
      <c r="Z454" s="12"/>
      <c r="AA454" s="12"/>
      <c r="AB454" s="12"/>
      <c r="AC454" s="12"/>
      <c r="AD454" s="12"/>
      <c r="AE454" s="12"/>
      <c r="AF454" s="52"/>
    </row>
    <row r="455" spans="1:32" s="16" customFormat="1" ht="18.600000000000001" customHeight="1">
      <c r="A455" s="39" t="s">
        <v>383</v>
      </c>
      <c r="B455" s="70" t="str">
        <f>VLOOKUP(A455,[1]screen!$G:$J,2,FALSE)</f>
        <v>공개 경매를 위한 자산 목록</v>
      </c>
      <c r="C455" s="13" t="str">
        <f t="shared" si="141"/>
        <v>List Assets for Public Auction(공개 경매를 위한 자산 목록)</v>
      </c>
      <c r="D455" s="70" t="str">
        <f>IF(B455&lt;&gt;"", VLOOKUP(B455,[1]screen!$A:$E,2,FALSE), "" )</f>
        <v>List Assets for Public Auction</v>
      </c>
      <c r="E455" s="14" t="s">
        <v>46</v>
      </c>
      <c r="F455" s="13" t="str">
        <f t="shared" si="140"/>
        <v>New(신규)</v>
      </c>
      <c r="G455" s="18" t="str">
        <f>IF(E455&lt;&gt;"",VLOOKUP(E455,[1]Label!$A:$B,2,FALSE),"")</f>
        <v>New</v>
      </c>
      <c r="H455" s="14"/>
      <c r="I455" s="13" t="str">
        <f t="shared" si="142"/>
        <v/>
      </c>
      <c r="J455" s="18" t="str">
        <f>IF(H455&lt;&gt;"", VLOOKUP(H455,[1]Label!$A:$E,2,FALSE),"")</f>
        <v/>
      </c>
      <c r="K455" s="29"/>
      <c r="L455" s="13" t="str">
        <f t="shared" si="143"/>
        <v/>
      </c>
      <c r="M455" s="18" t="str">
        <f>IF(K455&lt;&gt;"",VLOOKUP(K455,[1]Label!$A:$B,2,FALSE),"")</f>
        <v/>
      </c>
      <c r="N455" s="35" t="s">
        <v>19</v>
      </c>
      <c r="O455" s="31" t="s">
        <v>389</v>
      </c>
      <c r="P455" s="33" t="str">
        <f t="shared" si="144"/>
        <v>Notification Number for Intention to Sell the Charged Asset&lt;br&gt;(부과자산 매각의사 통지번호)</v>
      </c>
      <c r="Q455" s="18" t="str">
        <f>IF(O455&lt;&gt;"", VLOOKUP(O455, [1]Label!$A:$B, 2, FALSE), "")</f>
        <v>Notification Number for Intention to Sell the Charged Asset</v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 t="s">
        <v>488</v>
      </c>
      <c r="AD455" s="12" t="s">
        <v>488</v>
      </c>
      <c r="AE455" s="12" t="s">
        <v>488</v>
      </c>
      <c r="AF455" s="52"/>
    </row>
    <row r="456" spans="1:32" s="16" customFormat="1" ht="18.600000000000001" customHeight="1">
      <c r="A456" s="39" t="s">
        <v>383</v>
      </c>
      <c r="B456" s="70" t="str">
        <f>VLOOKUP(A456,[1]screen!$G:$J,2,FALSE)</f>
        <v>공개 경매를 위한 자산 목록</v>
      </c>
      <c r="C456" s="13" t="str">
        <f t="shared" si="141"/>
        <v>List Assets for Public Auction(공개 경매를 위한 자산 목록)</v>
      </c>
      <c r="D456" s="70" t="str">
        <f>IF(B456&lt;&gt;"", VLOOKUP(B456,[1]screen!$A:$E,2,FALSE), "" )</f>
        <v>List Assets for Public Auction</v>
      </c>
      <c r="E456" s="14" t="s">
        <v>46</v>
      </c>
      <c r="F456" s="13" t="str">
        <f t="shared" si="140"/>
        <v>New(신규)</v>
      </c>
      <c r="G456" s="18" t="str">
        <f>IF(E456&lt;&gt;"",VLOOKUP(E456,[1]Label!$A:$B,2,FALSE),"")</f>
        <v>New</v>
      </c>
      <c r="H456" s="14"/>
      <c r="I456" s="13" t="str">
        <f t="shared" si="142"/>
        <v/>
      </c>
      <c r="J456" s="18" t="str">
        <f>IF(H456&lt;&gt;"", VLOOKUP(H456,[1]Label!$A:$E,2,FALSE),"")</f>
        <v/>
      </c>
      <c r="K456" s="29"/>
      <c r="L456" s="13" t="str">
        <f t="shared" si="143"/>
        <v/>
      </c>
      <c r="M456" s="18" t="str">
        <f>IF(K456&lt;&gt;"",VLOOKUP(K456,[1]Label!$A:$B,2,FALSE),"")</f>
        <v/>
      </c>
      <c r="N456" s="61"/>
      <c r="O456" s="31"/>
      <c r="P456" s="33" t="str">
        <f t="shared" si="144"/>
        <v/>
      </c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37" customFormat="1" ht="17.45" customHeight="1">
      <c r="A457" s="39" t="s">
        <v>383</v>
      </c>
      <c r="B457" s="70" t="str">
        <f>VLOOKUP(A457,[1]screen!$G:$J,2,FALSE)</f>
        <v>공개 경매를 위한 자산 목록</v>
      </c>
      <c r="C457" s="33" t="str">
        <f t="shared" si="141"/>
        <v>List Assets for Public Auction(공개 경매를 위한 자산 목록)</v>
      </c>
      <c r="D457" s="70" t="str">
        <f>IF(B457&lt;&gt;"", VLOOKUP(B457,[1]screen!$A:$E,2,FALSE), "" )</f>
        <v>List Assets for Public Auction</v>
      </c>
      <c r="E457" s="14" t="s">
        <v>46</v>
      </c>
      <c r="F457" s="13" t="str">
        <f t="shared" si="140"/>
        <v>New(신규)</v>
      </c>
      <c r="G457" s="18" t="str">
        <f>IF(E457&lt;&gt;"",VLOOKUP(E457,[1]Label!$A:$B,2,FALSE),"")</f>
        <v>New</v>
      </c>
      <c r="H457" s="35" t="s">
        <v>490</v>
      </c>
      <c r="I457" s="33" t="str">
        <f t="shared" si="142"/>
        <v>Taxpayer Information(납세자 정보)</v>
      </c>
      <c r="J457" s="18" t="str">
        <f>IF(H457&lt;&gt;"", VLOOKUP(H457,[1]Label!$A:$E,2,FALSE),"")</f>
        <v>Taxpayer Information</v>
      </c>
      <c r="K457" s="34"/>
      <c r="L457" s="33" t="str">
        <f t="shared" si="143"/>
        <v/>
      </c>
      <c r="M457" s="18" t="str">
        <f>IF(K457&lt;&gt;"",VLOOKUP(K457,[1]Label!$A:$B,2,FALSE),"")</f>
        <v/>
      </c>
      <c r="N457" s="35" t="s">
        <v>19</v>
      </c>
      <c r="O457" s="36" t="s">
        <v>40</v>
      </c>
      <c r="P457" s="33" t="str">
        <f t="shared" si="144"/>
        <v>TIN&lt;br&gt;(TIN)</v>
      </c>
      <c r="Q457" s="18" t="str">
        <f>IF(O457&lt;&gt;"", VLOOKUP(O457, [1]Label!$A:$B, 2, FALSE), "")</f>
        <v>TIN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44"/>
      <c r="AA457" s="44"/>
      <c r="AB457" s="44"/>
      <c r="AC457" s="44" t="s">
        <v>78</v>
      </c>
      <c r="AD457" s="44" t="s">
        <v>78</v>
      </c>
      <c r="AE457" s="44" t="s">
        <v>78</v>
      </c>
      <c r="AF457" s="53"/>
    </row>
    <row r="458" spans="1:32" s="37" customFormat="1" ht="17.45" customHeight="1">
      <c r="A458" s="39" t="s">
        <v>383</v>
      </c>
      <c r="B458" s="70" t="str">
        <f>VLOOKUP(A458,[1]screen!$G:$J,2,FALSE)</f>
        <v>공개 경매를 위한 자산 목록</v>
      </c>
      <c r="C458" s="33" t="str">
        <f t="shared" si="141"/>
        <v>List Assets for Public Auction(공개 경매를 위한 자산 목록)</v>
      </c>
      <c r="D458" s="70" t="str">
        <f>IF(B458&lt;&gt;"", VLOOKUP(B458,[1]screen!$A:$E,2,FALSE), "" )</f>
        <v>List Assets for Public Auction</v>
      </c>
      <c r="E458" s="14" t="s">
        <v>46</v>
      </c>
      <c r="F458" s="13" t="str">
        <f t="shared" si="140"/>
        <v>New(신규)</v>
      </c>
      <c r="G458" s="18" t="str">
        <f>IF(E458&lt;&gt;"",VLOOKUP(E458,[1]Label!$A:$B,2,FALSE),"")</f>
        <v>New</v>
      </c>
      <c r="H458" s="35" t="s">
        <v>490</v>
      </c>
      <c r="I458" s="33" t="str">
        <f t="shared" si="142"/>
        <v>Taxpayer Information(납세자 정보)</v>
      </c>
      <c r="J458" s="18" t="str">
        <f>IF(H458&lt;&gt;"", VLOOKUP(H458,[1]Label!$A:$E,2,FALSE),"")</f>
        <v>Taxpayer Information</v>
      </c>
      <c r="K458" s="34"/>
      <c r="L458" s="33" t="str">
        <f t="shared" si="143"/>
        <v/>
      </c>
      <c r="M458" s="18" t="str">
        <f>IF(K458&lt;&gt;"",VLOOKUP(K458,[1]Label!$A:$B,2,FALSE),"")</f>
        <v/>
      </c>
      <c r="N458" s="35" t="s">
        <v>19</v>
      </c>
      <c r="O458" s="36" t="s">
        <v>283</v>
      </c>
      <c r="P458" s="33" t="str">
        <f t="shared" si="144"/>
        <v>Taxpayer's Name&lt;br&gt;(납세자 이름)</v>
      </c>
      <c r="Q458" s="18" t="str">
        <f>IF(O458&lt;&gt;"", VLOOKUP(O458, [1]Label!$A:$B, 2, FALSE), "")</f>
        <v>Taxpayer's Name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44"/>
      <c r="AA458" s="44"/>
      <c r="AB458" s="44"/>
      <c r="AC458" s="44" t="s">
        <v>152</v>
      </c>
      <c r="AD458" s="44" t="s">
        <v>152</v>
      </c>
      <c r="AE458" s="44" t="s">
        <v>152</v>
      </c>
      <c r="AF458" s="53"/>
    </row>
    <row r="459" spans="1:32" s="37" customFormat="1" ht="17.45" customHeight="1">
      <c r="A459" s="39" t="s">
        <v>383</v>
      </c>
      <c r="B459" s="70" t="str">
        <f>VLOOKUP(A459,[1]screen!$G:$J,2,FALSE)</f>
        <v>공개 경매를 위한 자산 목록</v>
      </c>
      <c r="C459" s="33" t="str">
        <f t="shared" si="141"/>
        <v>List Assets for Public Auction(공개 경매를 위한 자산 목록)</v>
      </c>
      <c r="D459" s="70" t="str">
        <f>IF(B459&lt;&gt;"", VLOOKUP(B459,[1]screen!$A:$E,2,FALSE), "" )</f>
        <v>List Assets for Public Auction</v>
      </c>
      <c r="E459" s="14" t="s">
        <v>46</v>
      </c>
      <c r="F459" s="13" t="str">
        <f t="shared" si="140"/>
        <v>New(신규)</v>
      </c>
      <c r="G459" s="18" t="str">
        <f>IF(E459&lt;&gt;"",VLOOKUP(E459,[1]Label!$A:$B,2,FALSE),"")</f>
        <v>New</v>
      </c>
      <c r="H459" s="35" t="s">
        <v>490</v>
      </c>
      <c r="I459" s="33" t="str">
        <f t="shared" si="142"/>
        <v>Taxpayer Information(납세자 정보)</v>
      </c>
      <c r="J459" s="18" t="str">
        <f>IF(H459&lt;&gt;"", VLOOKUP(H459,[1]Label!$A:$E,2,FALSE),"")</f>
        <v>Taxpayer Information</v>
      </c>
      <c r="K459" s="34"/>
      <c r="L459" s="33" t="str">
        <f t="shared" si="143"/>
        <v/>
      </c>
      <c r="M459" s="18" t="str">
        <f>IF(K459&lt;&gt;"",VLOOKUP(K459,[1]Label!$A:$B,2,FALSE),"")</f>
        <v/>
      </c>
      <c r="N459" s="35" t="s">
        <v>19</v>
      </c>
      <c r="O459" s="36" t="s">
        <v>284</v>
      </c>
      <c r="P459" s="33" t="str">
        <f t="shared" si="144"/>
        <v>Trading Name&lt;br&gt;(상호명)</v>
      </c>
      <c r="Q459" s="18" t="str">
        <f>IF(O459&lt;&gt;"", VLOOKUP(O459, [1]Label!$A:$B, 2, FALSE), "")</f>
        <v>Trading Name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4"/>
      <c r="AD459" s="44"/>
      <c r="AE459" s="44"/>
      <c r="AF459" s="53"/>
    </row>
    <row r="460" spans="1:32" s="37" customFormat="1" ht="18.600000000000001" customHeight="1">
      <c r="A460" s="39" t="s">
        <v>383</v>
      </c>
      <c r="B460" s="70" t="str">
        <f>VLOOKUP(A460,[1]screen!$G:$J,2,FALSE)</f>
        <v>공개 경매를 위한 자산 목록</v>
      </c>
      <c r="C460" s="33" t="str">
        <f t="shared" si="141"/>
        <v>List Assets for Public Auction(공개 경매를 위한 자산 목록)</v>
      </c>
      <c r="D460" s="70" t="str">
        <f>IF(B460&lt;&gt;"", VLOOKUP(B460,[1]screen!$A:$E,2,FALSE), "" )</f>
        <v>List Assets for Public Auction</v>
      </c>
      <c r="E460" s="14" t="s">
        <v>46</v>
      </c>
      <c r="F460" s="13" t="str">
        <f t="shared" si="140"/>
        <v>New(신규)</v>
      </c>
      <c r="G460" s="18" t="str">
        <f>IF(E460&lt;&gt;"",VLOOKUP(E460,[1]Label!$A:$B,2,FALSE),"")</f>
        <v>New</v>
      </c>
      <c r="H460" s="35" t="s">
        <v>490</v>
      </c>
      <c r="I460" s="33" t="str">
        <f t="shared" si="142"/>
        <v>Taxpayer Information(납세자 정보)</v>
      </c>
      <c r="J460" s="18" t="str">
        <f>IF(H460&lt;&gt;"", VLOOKUP(H460,[1]Label!$A:$E,2,FALSE),"")</f>
        <v>Taxpayer Information</v>
      </c>
      <c r="K460" s="34"/>
      <c r="L460" s="33" t="str">
        <f t="shared" si="143"/>
        <v/>
      </c>
      <c r="M460" s="18" t="str">
        <f>IF(K460&lt;&gt;"",VLOOKUP(K460,[1]Label!$A:$B,2,FALSE),"")</f>
        <v/>
      </c>
      <c r="N460" s="35" t="s">
        <v>19</v>
      </c>
      <c r="O460" s="36" t="s">
        <v>282</v>
      </c>
      <c r="P460" s="33" t="str">
        <f t="shared" si="144"/>
        <v>Tax Region&lt;br&gt;(세무 관할 지역)</v>
      </c>
      <c r="Q460" s="18" t="str">
        <f>IF(O460&lt;&gt;"", VLOOKUP(O460, [1]Label!$A:$B, 2, FALSE), "")</f>
        <v>Tax Region</v>
      </c>
      <c r="R460" s="35" t="s">
        <v>35</v>
      </c>
      <c r="S460" s="33"/>
      <c r="T460" s="33"/>
      <c r="U460" s="33"/>
      <c r="V460" s="35"/>
      <c r="W460" s="35"/>
      <c r="X460" s="35"/>
      <c r="Y460" s="35"/>
      <c r="Z460" s="32"/>
      <c r="AA460" s="32"/>
      <c r="AB460" s="32"/>
      <c r="AC460" s="32" t="s">
        <v>302</v>
      </c>
      <c r="AD460" s="32" t="s">
        <v>302</v>
      </c>
      <c r="AE460" s="32" t="s">
        <v>302</v>
      </c>
      <c r="AF460" s="54"/>
    </row>
    <row r="461" spans="1:32" s="37" customFormat="1" ht="18.600000000000001" customHeight="1">
      <c r="A461" s="39" t="s">
        <v>383</v>
      </c>
      <c r="B461" s="70" t="str">
        <f>VLOOKUP(A461,[1]screen!$G:$J,2,FALSE)</f>
        <v>공개 경매를 위한 자산 목록</v>
      </c>
      <c r="C461" s="33" t="str">
        <f t="shared" si="141"/>
        <v>List Assets for Public Auction(공개 경매를 위한 자산 목록)</v>
      </c>
      <c r="D461" s="70" t="str">
        <f>IF(B461&lt;&gt;"", VLOOKUP(B461,[1]screen!$A:$E,2,FALSE), "" )</f>
        <v>List Assets for Public Auction</v>
      </c>
      <c r="E461" s="14" t="s">
        <v>46</v>
      </c>
      <c r="F461" s="13" t="str">
        <f t="shared" si="140"/>
        <v>New(신규)</v>
      </c>
      <c r="G461" s="18" t="str">
        <f>IF(E461&lt;&gt;"",VLOOKUP(E461,[1]Label!$A:$B,2,FALSE),"")</f>
        <v>New</v>
      </c>
      <c r="H461" s="35" t="s">
        <v>490</v>
      </c>
      <c r="I461" s="33" t="str">
        <f t="shared" si="142"/>
        <v>Taxpayer Information(납세자 정보)</v>
      </c>
      <c r="J461" s="18" t="str">
        <f>IF(H461&lt;&gt;"", VLOOKUP(H461,[1]Label!$A:$E,2,FALSE),"")</f>
        <v>Taxpayer Information</v>
      </c>
      <c r="K461" s="34"/>
      <c r="L461" s="33" t="str">
        <f t="shared" si="143"/>
        <v/>
      </c>
      <c r="M461" s="18" t="str">
        <f>IF(K461&lt;&gt;"",VLOOKUP(K461,[1]Label!$A:$B,2,FALSE),"")</f>
        <v/>
      </c>
      <c r="N461" s="35" t="s">
        <v>19</v>
      </c>
      <c r="O461" s="36" t="s">
        <v>491</v>
      </c>
      <c r="P461" s="33" t="str">
        <f t="shared" si="144"/>
        <v>Email&lt;br&gt;(이메일)</v>
      </c>
      <c r="Q461" s="18" t="str">
        <f>IF(O461&lt;&gt;"", VLOOKUP(O461, [1]Label!$A:$B, 2, FALSE), "")</f>
        <v>Email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32"/>
      <c r="AA461" s="32"/>
      <c r="AB461" s="32"/>
      <c r="AC461" s="32"/>
      <c r="AD461" s="32"/>
      <c r="AE461" s="32"/>
      <c r="AF461" s="54"/>
    </row>
    <row r="462" spans="1:32" s="37" customFormat="1" ht="18.600000000000001" customHeight="1">
      <c r="A462" s="39" t="s">
        <v>383</v>
      </c>
      <c r="B462" s="70" t="str">
        <f>VLOOKUP(A462,[1]screen!$G:$J,2,FALSE)</f>
        <v>공개 경매를 위한 자산 목록</v>
      </c>
      <c r="C462" s="33" t="str">
        <f t="shared" si="141"/>
        <v>List Assets for Public Auction(공개 경매를 위한 자산 목록)</v>
      </c>
      <c r="D462" s="70" t="str">
        <f>IF(B462&lt;&gt;"", VLOOKUP(B462,[1]screen!$A:$E,2,FALSE), "" )</f>
        <v>List Assets for Public Auction</v>
      </c>
      <c r="E462" s="14" t="s">
        <v>46</v>
      </c>
      <c r="F462" s="13" t="str">
        <f t="shared" si="140"/>
        <v>New(신규)</v>
      </c>
      <c r="G462" s="18" t="str">
        <f>IF(E462&lt;&gt;"",VLOOKUP(E462,[1]Label!$A:$B,2,FALSE),"")</f>
        <v>New</v>
      </c>
      <c r="H462" s="35" t="s">
        <v>490</v>
      </c>
      <c r="I462" s="33" t="str">
        <f t="shared" si="142"/>
        <v>Taxpayer Information(납세자 정보)</v>
      </c>
      <c r="J462" s="18" t="str">
        <f>IF(H462&lt;&gt;"", VLOOKUP(H462,[1]Label!$A:$E,2,FALSE),"")</f>
        <v>Taxpayer Information</v>
      </c>
      <c r="K462" s="34"/>
      <c r="L462" s="33" t="str">
        <f t="shared" si="143"/>
        <v/>
      </c>
      <c r="M462" s="18" t="str">
        <f>IF(K462&lt;&gt;"",VLOOKUP(K462,[1]Label!$A:$B,2,FALSE),"")</f>
        <v/>
      </c>
      <c r="N462" s="35" t="s">
        <v>19</v>
      </c>
      <c r="O462" s="36" t="s">
        <v>281</v>
      </c>
      <c r="P462" s="33" t="str">
        <f t="shared" si="144"/>
        <v>Phone Number&lt;br&gt;(전화번호)</v>
      </c>
      <c r="Q462" s="18" t="str">
        <f>IF(O462&lt;&gt;"", VLOOKUP(O462, [1]Label!$A:$B, 2, FALSE), "")</f>
        <v>Phone Number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32"/>
      <c r="AA462" s="32"/>
      <c r="AB462" s="32"/>
      <c r="AC462" s="45" t="s">
        <v>158</v>
      </c>
      <c r="AD462" s="45" t="s">
        <v>158</v>
      </c>
      <c r="AE462" s="45" t="s">
        <v>158</v>
      </c>
      <c r="AF462" s="55"/>
    </row>
    <row r="463" spans="1:32" s="37" customFormat="1" ht="18.600000000000001" customHeight="1">
      <c r="A463" s="39" t="s">
        <v>383</v>
      </c>
      <c r="B463" s="70" t="str">
        <f>VLOOKUP(A463,[1]screen!$G:$J,2,FALSE)</f>
        <v>공개 경매를 위한 자산 목록</v>
      </c>
      <c r="C463" s="33" t="str">
        <f t="shared" si="141"/>
        <v>List Assets for Public Auction(공개 경매를 위한 자산 목록)</v>
      </c>
      <c r="D463" s="70" t="str">
        <f>IF(B463&lt;&gt;"", VLOOKUP(B463,[1]screen!$A:$E,2,FALSE), "" )</f>
        <v>List Assets for Public Auction</v>
      </c>
      <c r="E463" s="14" t="s">
        <v>46</v>
      </c>
      <c r="F463" s="13" t="str">
        <f t="shared" si="140"/>
        <v>New(신규)</v>
      </c>
      <c r="G463" s="18" t="str">
        <f>IF(E463&lt;&gt;"",VLOOKUP(E463,[1]Label!$A:$B,2,FALSE),"")</f>
        <v>New</v>
      </c>
      <c r="H463" s="35" t="s">
        <v>490</v>
      </c>
      <c r="I463" s="33" t="str">
        <f t="shared" si="142"/>
        <v>Taxpayer Information(납세자 정보)</v>
      </c>
      <c r="J463" s="18" t="str">
        <f>IF(H463&lt;&gt;"", VLOOKUP(H463,[1]Label!$A:$E,2,FALSE),"")</f>
        <v>Taxpayer Information</v>
      </c>
      <c r="K463" s="34"/>
      <c r="L463" s="33" t="str">
        <f t="shared" si="143"/>
        <v/>
      </c>
      <c r="M463" s="18" t="str">
        <f>IF(K463&lt;&gt;"",VLOOKUP(K463,[1]Label!$A:$B,2,FALSE),"")</f>
        <v/>
      </c>
      <c r="N463" s="35" t="s">
        <v>19</v>
      </c>
      <c r="O463" s="36" t="s">
        <v>263</v>
      </c>
      <c r="P463" s="33" t="str">
        <f t="shared" si="144"/>
        <v>Postal Address&lt;br&gt;(우편 주소)</v>
      </c>
      <c r="Q463" s="18" t="str">
        <f>IF(O463&lt;&gt;"", VLOOKUP(O463, [1]Label!$A:$B, 2, FALSE), "")</f>
        <v>Postal Address</v>
      </c>
      <c r="R463" s="35" t="s">
        <v>35</v>
      </c>
      <c r="S463" s="33"/>
      <c r="T463" s="33"/>
      <c r="U463" s="33"/>
      <c r="V463" s="35" t="s">
        <v>53</v>
      </c>
      <c r="W463" s="35"/>
      <c r="X463" s="35"/>
      <c r="Y463" s="35"/>
      <c r="Z463" s="32"/>
      <c r="AA463" s="32"/>
      <c r="AB463" s="32"/>
      <c r="AC463" s="32" t="s">
        <v>159</v>
      </c>
      <c r="AD463" s="32" t="s">
        <v>159</v>
      </c>
      <c r="AE463" s="32" t="s">
        <v>159</v>
      </c>
      <c r="AF463" s="54"/>
    </row>
    <row r="464" spans="1:32" s="37" customFormat="1" ht="18.600000000000001" customHeight="1">
      <c r="A464" s="39" t="s">
        <v>383</v>
      </c>
      <c r="B464" s="70" t="str">
        <f>VLOOKUP(A464,[1]screen!$G:$J,2,FALSE)</f>
        <v>공개 경매를 위한 자산 목록</v>
      </c>
      <c r="C464" s="33" t="str">
        <f t="shared" si="141"/>
        <v>List Assets for Public Auction(공개 경매를 위한 자산 목록)</v>
      </c>
      <c r="D464" s="70" t="str">
        <f>IF(B464&lt;&gt;"", VLOOKUP(B464,[1]screen!$A:$E,2,FALSE), "" )</f>
        <v>List Assets for Public Auction</v>
      </c>
      <c r="E464" s="14" t="s">
        <v>46</v>
      </c>
      <c r="F464" s="13" t="str">
        <f t="shared" si="140"/>
        <v>New(신규)</v>
      </c>
      <c r="G464" s="18" t="str">
        <f>IF(E464&lt;&gt;"",VLOOKUP(E464,[1]Label!$A:$B,2,FALSE),"")</f>
        <v>New</v>
      </c>
      <c r="H464" s="35" t="s">
        <v>490</v>
      </c>
      <c r="I464" s="33" t="str">
        <f t="shared" si="142"/>
        <v>Taxpayer Information(납세자 정보)</v>
      </c>
      <c r="J464" s="18" t="str">
        <f>IF(H464&lt;&gt;"", VLOOKUP(H464,[1]Label!$A:$E,2,FALSE),"")</f>
        <v>Taxpayer Information</v>
      </c>
      <c r="K464" s="34"/>
      <c r="L464" s="33" t="str">
        <f t="shared" si="143"/>
        <v/>
      </c>
      <c r="M464" s="18" t="str">
        <f>IF(K464&lt;&gt;"",VLOOKUP(K464,[1]Label!$A:$B,2,FALSE),"")</f>
        <v/>
      </c>
      <c r="N464" s="35" t="s">
        <v>19</v>
      </c>
      <c r="O464" s="36" t="s">
        <v>264</v>
      </c>
      <c r="P464" s="33" t="str">
        <f t="shared" si="144"/>
        <v>Physical Address&lt;br&gt;(실제 주소)</v>
      </c>
      <c r="Q464" s="18" t="str">
        <f>IF(O464&lt;&gt;"", VLOOKUP(O464, [1]Label!$A:$B, 2, FALSE), "")</f>
        <v>Physical Address</v>
      </c>
      <c r="R464" s="35" t="s">
        <v>35</v>
      </c>
      <c r="S464" s="33"/>
      <c r="T464" s="33"/>
      <c r="U464" s="33"/>
      <c r="V464" s="35" t="s">
        <v>53</v>
      </c>
      <c r="W464" s="35"/>
      <c r="X464" s="35"/>
      <c r="Y464" s="35"/>
      <c r="Z464" s="32"/>
      <c r="AA464" s="32"/>
      <c r="AB464" s="32"/>
      <c r="AC464" s="32" t="s">
        <v>160</v>
      </c>
      <c r="AD464" s="32" t="s">
        <v>160</v>
      </c>
      <c r="AE464" s="32" t="s">
        <v>160</v>
      </c>
      <c r="AF464" s="54"/>
    </row>
    <row r="465" spans="1:32" ht="18.600000000000001" customHeight="1">
      <c r="A465" s="39" t="s">
        <v>383</v>
      </c>
      <c r="B465" s="40" t="str">
        <f>VLOOKUP(A465,[1]screen!$G:$J,2,FALSE)</f>
        <v>공개 경매를 위한 자산 목록</v>
      </c>
      <c r="C465" s="40" t="str">
        <f t="shared" ref="C465" si="145">IF(B465&lt;&gt;"",D465&amp;"("&amp;B465&amp;")","")</f>
        <v>List Assets for Public Auction(공개 경매를 위한 자산 목록)</v>
      </c>
      <c r="D465" s="40" t="str">
        <f>IF(B465&lt;&gt;"", VLOOKUP(B465,[1]screen!$A:$E,2,FALSE), "" )</f>
        <v>List Assets for Public Auction</v>
      </c>
      <c r="E465" s="14" t="s">
        <v>46</v>
      </c>
      <c r="F465" s="40" t="str">
        <f t="shared" ref="F465" si="146">IF(E465&lt;&gt;"",G465&amp;"("&amp;E465&amp;")","")</f>
        <v>New(신규)</v>
      </c>
      <c r="G465" s="40" t="str">
        <f>IF(E465&lt;&gt;"",VLOOKUP(E465,[1]Label!$A:$B,2,FALSE),"")</f>
        <v>New</v>
      </c>
      <c r="H465" s="35" t="s">
        <v>490</v>
      </c>
      <c r="I465" s="40" t="str">
        <f t="shared" ref="I465" si="147">IF(H465&lt;&gt;"",J465&amp;"("&amp;H465&amp;")","")</f>
        <v>Taxpayer Information(납세자 정보)</v>
      </c>
      <c r="J465" s="40" t="str">
        <f>IF(H465&lt;&gt;"", VLOOKUP(H465,[1]Label!$A:$E,2,FALSE),"")</f>
        <v>Taxpayer Information</v>
      </c>
      <c r="K465" s="42"/>
      <c r="L465" s="40" t="str">
        <f t="shared" si="143"/>
        <v/>
      </c>
      <c r="M465" s="18" t="str">
        <f>IF(K465&lt;&gt;"",VLOOKUP(K465,[1]Label!$A:$B,2,FALSE),"")</f>
        <v/>
      </c>
      <c r="N465" s="41"/>
      <c r="O465" s="43"/>
      <c r="P465" s="40" t="str">
        <f t="shared" si="144"/>
        <v/>
      </c>
      <c r="Q465" s="40" t="str">
        <f>IF(O465&lt;&gt;"", VLOOKUP(O465, [1]Label!$A:$B, 2, FALSE), "")</f>
        <v/>
      </c>
      <c r="R465" s="41" t="s">
        <v>35</v>
      </c>
      <c r="S465" s="40" t="s">
        <v>44</v>
      </c>
      <c r="T465" s="40"/>
      <c r="U465" s="40"/>
      <c r="V465" s="41"/>
      <c r="W465" s="41"/>
      <c r="X465" s="41"/>
      <c r="Y465" s="41"/>
      <c r="Z465" s="39"/>
      <c r="AA465" s="39"/>
      <c r="AB465" s="39"/>
      <c r="AC465" s="39"/>
      <c r="AD465" s="39"/>
      <c r="AE465" s="39"/>
    </row>
    <row r="466" spans="1:32" s="11" customFormat="1" ht="18.600000000000001" customHeight="1">
      <c r="A466" s="39" t="s">
        <v>383</v>
      </c>
      <c r="B466" s="40" t="str">
        <f>VLOOKUP(A466,[1]screen!$G:$J,2,FALSE)</f>
        <v>공개 경매를 위한 자산 목록</v>
      </c>
      <c r="C466" s="40" t="str">
        <f t="shared" si="141"/>
        <v>List Assets for Public Auction(공개 경매를 위한 자산 목록)</v>
      </c>
      <c r="D466" s="40" t="str">
        <f>IF(B466&lt;&gt;"", VLOOKUP(B466,[1]screen!$A:$E,2,FALSE), "" )</f>
        <v>List Assets for Public Auction</v>
      </c>
      <c r="E466" s="14" t="s">
        <v>46</v>
      </c>
      <c r="F466" s="40" t="str">
        <f t="shared" si="140"/>
        <v>New(신규)</v>
      </c>
      <c r="G466" s="40" t="str">
        <f>IF(E466&lt;&gt;"",VLOOKUP(E466,[1]Label!$A:$B,2,FALSE),"")</f>
        <v>New</v>
      </c>
      <c r="H466" s="41" t="s">
        <v>492</v>
      </c>
      <c r="I466" s="40" t="str">
        <f t="shared" si="142"/>
        <v>Outstanding Liability(미납 세액)</v>
      </c>
      <c r="J466" s="40" t="str">
        <f>IF(H466&lt;&gt;"", VLOOKUP(H466,[1]Label!$A:$E,2,FALSE),"")</f>
        <v>Outstanding Liability</v>
      </c>
      <c r="K466" s="28"/>
      <c r="L466" s="9" t="str">
        <f>IF(K466&lt;&gt;"",M466&amp;"("&amp;K466&amp;")","")</f>
        <v/>
      </c>
      <c r="M466" s="18" t="str">
        <f>IF(K466&lt;&gt;"",VLOOKUP(K466,[1]Label!$A:$B,2,FALSE),"")</f>
        <v/>
      </c>
      <c r="N466" s="10"/>
      <c r="O466" s="98" t="s">
        <v>493</v>
      </c>
      <c r="P466" s="9" t="str">
        <f>IF(O466&lt;&gt;"",Q466&amp;"&lt;br&gt;("&amp;O466&amp;")","")</f>
        <v>Outstanding Liability Info&lt;br&gt;(미납 세액 정보)</v>
      </c>
      <c r="Q466" s="40" t="str">
        <f>IF(O466&lt;&gt;"", VLOOKUP(O466, [1]Label!$A:$B, 2, FALSE), "")</f>
        <v>Outstanding Liability Info</v>
      </c>
      <c r="R466" s="10" t="s">
        <v>36</v>
      </c>
      <c r="S466" s="9" t="s">
        <v>41</v>
      </c>
      <c r="T466" s="9" t="s">
        <v>8</v>
      </c>
      <c r="U466" s="9"/>
      <c r="V466" s="10"/>
      <c r="W466" s="10"/>
      <c r="X466" s="10"/>
      <c r="Y466" s="10"/>
      <c r="Z466" s="8" t="s">
        <v>494</v>
      </c>
      <c r="AA466" s="8" t="s">
        <v>494</v>
      </c>
      <c r="AB466" s="8" t="s">
        <v>494</v>
      </c>
      <c r="AC466" s="8"/>
      <c r="AD466" s="8"/>
      <c r="AE466" s="8"/>
    </row>
    <row r="467" spans="1:32" ht="18.600000000000001" customHeight="1">
      <c r="A467" s="39" t="s">
        <v>383</v>
      </c>
      <c r="B467" s="40" t="str">
        <f>VLOOKUP(A467,[1]screen!$G:$J,2,FALSE)</f>
        <v>공개 경매를 위한 자산 목록</v>
      </c>
      <c r="C467" s="40" t="str">
        <f t="shared" si="141"/>
        <v>List Assets for Public Auction(공개 경매를 위한 자산 목록)</v>
      </c>
      <c r="D467" s="40" t="str">
        <f>IF(B467&lt;&gt;"", VLOOKUP(B467,[1]screen!$A:$E,2,FALSE), "" )</f>
        <v>List Assets for Public Auction</v>
      </c>
      <c r="E467" s="14" t="s">
        <v>46</v>
      </c>
      <c r="F467" s="40" t="str">
        <f t="shared" si="140"/>
        <v>New(신규)</v>
      </c>
      <c r="G467" s="40" t="str">
        <f>IF(E467&lt;&gt;"",VLOOKUP(E467,[1]Label!$A:$B,2,FALSE),"")</f>
        <v>New</v>
      </c>
      <c r="H467" s="41" t="s">
        <v>492</v>
      </c>
      <c r="I467" s="40" t="str">
        <f t="shared" si="142"/>
        <v>Outstanding Liability(미납 세액)</v>
      </c>
      <c r="J467" s="40" t="str">
        <f>IF(H467&lt;&gt;"", VLOOKUP(H467,[1]Label!$A:$E,2,FALSE),"")</f>
        <v>Outstanding Liability</v>
      </c>
      <c r="K467" s="42"/>
      <c r="L467" s="40" t="str">
        <f t="shared" ref="L467:L473" si="148">IF(K467&lt;&gt;"",M467&amp;"("&amp;K467&amp;")","")</f>
        <v/>
      </c>
      <c r="M467" s="18" t="str">
        <f>IF(K467&lt;&gt;"",VLOOKUP(K467,[1]Label!$A:$B,2,FALSE),"")</f>
        <v/>
      </c>
      <c r="N467" s="41" t="s">
        <v>495</v>
      </c>
      <c r="O467" s="43" t="s">
        <v>496</v>
      </c>
      <c r="P467" s="40" t="str">
        <f t="shared" ref="P467:P473" si="149">IF(O467&lt;&gt;"",Q467&amp;"&lt;br&gt;("&amp;O467&amp;")","")</f>
        <v>Debit Amount&lt;br&gt;(부과 금액)</v>
      </c>
      <c r="Q467" s="40" t="str">
        <f>IF(O467&lt;&gt;"", VLOOKUP(O467, [1]Label!$A:$B, 2, FALSE), "")</f>
        <v>Debit Amount</v>
      </c>
      <c r="R467" s="41" t="s">
        <v>35</v>
      </c>
      <c r="S467" s="40"/>
      <c r="T467" s="40"/>
      <c r="U467" s="40"/>
      <c r="V467" s="41"/>
      <c r="W467" s="41"/>
      <c r="X467" s="41"/>
      <c r="Y467" s="41"/>
      <c r="Z467" s="39"/>
      <c r="AA467" s="39"/>
      <c r="AB467" s="39"/>
      <c r="AC467" s="120" t="s">
        <v>617</v>
      </c>
      <c r="AD467" s="120" t="s">
        <v>617</v>
      </c>
      <c r="AE467" s="120" t="s">
        <v>617</v>
      </c>
    </row>
    <row r="468" spans="1:32" ht="18.600000000000001" customHeight="1">
      <c r="A468" s="39" t="s">
        <v>383</v>
      </c>
      <c r="B468" s="40" t="str">
        <f>VLOOKUP(A468,[1]screen!$G:$J,2,FALSE)</f>
        <v>공개 경매를 위한 자산 목록</v>
      </c>
      <c r="C468" s="40" t="str">
        <f t="shared" si="141"/>
        <v>List Assets for Public Auction(공개 경매를 위한 자산 목록)</v>
      </c>
      <c r="D468" s="40" t="str">
        <f>IF(B468&lt;&gt;"", VLOOKUP(B468,[1]screen!$A:$E,2,FALSE), "" )</f>
        <v>List Assets for Public Auction</v>
      </c>
      <c r="E468" s="14" t="s">
        <v>46</v>
      </c>
      <c r="F468" s="40" t="str">
        <f t="shared" si="140"/>
        <v>New(신규)</v>
      </c>
      <c r="G468" s="40" t="str">
        <f>IF(E468&lt;&gt;"",VLOOKUP(E468,[1]Label!$A:$B,2,FALSE),"")</f>
        <v>New</v>
      </c>
      <c r="H468" s="41" t="s">
        <v>492</v>
      </c>
      <c r="I468" s="40" t="str">
        <f t="shared" si="142"/>
        <v>Outstanding Liability(미납 세액)</v>
      </c>
      <c r="J468" s="40" t="str">
        <f>IF(H468&lt;&gt;"", VLOOKUP(H468,[1]Label!$A:$E,2,FALSE),"")</f>
        <v>Outstanding Liability</v>
      </c>
      <c r="K468" s="42"/>
      <c r="L468" s="40" t="str">
        <f t="shared" si="148"/>
        <v/>
      </c>
      <c r="M468" s="18" t="str">
        <f>IF(K468&lt;&gt;"",VLOOKUP(K468,[1]Label!$A:$B,2,FALSE),"")</f>
        <v/>
      </c>
      <c r="N468" s="41" t="s">
        <v>495</v>
      </c>
      <c r="O468" s="43" t="s">
        <v>497</v>
      </c>
      <c r="P468" s="40" t="str">
        <f t="shared" si="149"/>
        <v>Payment&lt;br&gt;(납부)</v>
      </c>
      <c r="Q468" s="40" t="str">
        <f>IF(O468&lt;&gt;"", VLOOKUP(O468, [1]Label!$A:$B, 2, FALSE), "")</f>
        <v>Payment</v>
      </c>
      <c r="R468" s="41" t="s">
        <v>35</v>
      </c>
      <c r="S468" s="40"/>
      <c r="T468" s="40"/>
      <c r="U468" s="40"/>
      <c r="V468" s="41"/>
      <c r="W468" s="41"/>
      <c r="X468" s="41"/>
      <c r="Y468" s="41"/>
      <c r="Z468" s="39"/>
      <c r="AA468" s="39"/>
      <c r="AB468" s="39"/>
      <c r="AC468" s="120">
        <v>0</v>
      </c>
      <c r="AD468" s="120">
        <v>0</v>
      </c>
      <c r="AE468" s="120">
        <v>0</v>
      </c>
    </row>
    <row r="469" spans="1:32" ht="18.600000000000001" customHeight="1">
      <c r="A469" s="39" t="s">
        <v>383</v>
      </c>
      <c r="B469" s="40" t="str">
        <f>VLOOKUP(A469,[1]screen!$G:$J,2,FALSE)</f>
        <v>공개 경매를 위한 자산 목록</v>
      </c>
      <c r="C469" s="40" t="str">
        <f t="shared" si="141"/>
        <v>List Assets for Public Auction(공개 경매를 위한 자산 목록)</v>
      </c>
      <c r="D469" s="40" t="str">
        <f>IF(B469&lt;&gt;"", VLOOKUP(B469,[1]screen!$A:$E,2,FALSE), "" )</f>
        <v>List Assets for Public Auction</v>
      </c>
      <c r="E469" s="14" t="s">
        <v>46</v>
      </c>
      <c r="F469" s="40" t="str">
        <f t="shared" si="140"/>
        <v>New(신규)</v>
      </c>
      <c r="G469" s="40" t="str">
        <f>IF(E469&lt;&gt;"",VLOOKUP(E469,[1]Label!$A:$B,2,FALSE),"")</f>
        <v>New</v>
      </c>
      <c r="H469" s="41" t="s">
        <v>492</v>
      </c>
      <c r="I469" s="40" t="str">
        <f t="shared" si="142"/>
        <v>Outstanding Liability(미납 세액)</v>
      </c>
      <c r="J469" s="40" t="str">
        <f>IF(H469&lt;&gt;"", VLOOKUP(H469,[1]Label!$A:$E,2,FALSE),"")</f>
        <v>Outstanding Liability</v>
      </c>
      <c r="K469" s="42"/>
      <c r="L469" s="40" t="str">
        <f t="shared" si="148"/>
        <v/>
      </c>
      <c r="M469" s="18" t="str">
        <f>IF(K469&lt;&gt;"",VLOOKUP(K469,[1]Label!$A:$B,2,FALSE),"")</f>
        <v/>
      </c>
      <c r="N469" s="41" t="s">
        <v>495</v>
      </c>
      <c r="O469" s="43" t="s">
        <v>498</v>
      </c>
      <c r="P469" s="40" t="str">
        <f t="shared" si="149"/>
        <v>Discharge&lt;br&gt;(소멸)</v>
      </c>
      <c r="Q469" s="40" t="str">
        <f>IF(O469&lt;&gt;"", VLOOKUP(O469, [1]Label!$A:$B, 2, FALSE), "")</f>
        <v>Discharge</v>
      </c>
      <c r="R469" s="41" t="s">
        <v>35</v>
      </c>
      <c r="S469" s="40"/>
      <c r="T469" s="40"/>
      <c r="U469" s="40"/>
      <c r="V469" s="41"/>
      <c r="W469" s="41"/>
      <c r="X469" s="41"/>
      <c r="Y469" s="41"/>
      <c r="Z469" s="39"/>
      <c r="AA469" s="39"/>
      <c r="AB469" s="39"/>
      <c r="AC469" s="121" t="s">
        <v>616</v>
      </c>
      <c r="AD469" s="121" t="s">
        <v>616</v>
      </c>
      <c r="AE469" s="121" t="s">
        <v>616</v>
      </c>
    </row>
    <row r="470" spans="1:32" ht="18.600000000000001" customHeight="1">
      <c r="A470" s="39" t="s">
        <v>383</v>
      </c>
      <c r="B470" s="40" t="str">
        <f>VLOOKUP(A470,[1]screen!$G:$J,2,FALSE)</f>
        <v>공개 경매를 위한 자산 목록</v>
      </c>
      <c r="C470" s="40" t="str">
        <f t="shared" si="141"/>
        <v>List Assets for Public Auction(공개 경매를 위한 자산 목록)</v>
      </c>
      <c r="D470" s="40" t="str">
        <f>IF(B470&lt;&gt;"", VLOOKUP(B470,[1]screen!$A:$E,2,FALSE), "" )</f>
        <v>List Assets for Public Auction</v>
      </c>
      <c r="E470" s="14" t="s">
        <v>46</v>
      </c>
      <c r="F470" s="40" t="str">
        <f t="shared" si="140"/>
        <v>New(신규)</v>
      </c>
      <c r="G470" s="40" t="str">
        <f>IF(E470&lt;&gt;"",VLOOKUP(E470,[1]Label!$A:$B,2,FALSE),"")</f>
        <v>New</v>
      </c>
      <c r="H470" s="41" t="s">
        <v>492</v>
      </c>
      <c r="I470" s="40" t="str">
        <f t="shared" si="142"/>
        <v>Outstanding Liability(미납 세액)</v>
      </c>
      <c r="J470" s="40" t="str">
        <f>IF(H470&lt;&gt;"", VLOOKUP(H470,[1]Label!$A:$E,2,FALSE),"")</f>
        <v>Outstanding Liability</v>
      </c>
      <c r="K470" s="42"/>
      <c r="L470" s="40" t="str">
        <f t="shared" si="148"/>
        <v/>
      </c>
      <c r="M470" s="18" t="str">
        <f>IF(K470&lt;&gt;"",VLOOKUP(K470,[1]Label!$A:$B,2,FALSE),"")</f>
        <v/>
      </c>
      <c r="N470" s="41" t="s">
        <v>495</v>
      </c>
      <c r="O470" s="43" t="s">
        <v>499</v>
      </c>
      <c r="P470" s="40" t="str">
        <f t="shared" si="149"/>
        <v>Balance&lt;br&gt;(잔액)</v>
      </c>
      <c r="Q470" s="40" t="str">
        <f>IF(O470&lt;&gt;"", VLOOKUP(O470, [1]Label!$A:$B, 2, FALSE), "")</f>
        <v>Balance</v>
      </c>
      <c r="R470" s="41" t="s">
        <v>35</v>
      </c>
      <c r="S470" s="40"/>
      <c r="T470" s="40"/>
      <c r="U470" s="40"/>
      <c r="V470" s="41"/>
      <c r="W470" s="41"/>
      <c r="X470" s="41"/>
      <c r="Y470" s="41"/>
      <c r="Z470" s="39"/>
      <c r="AA470" s="39"/>
      <c r="AB470" s="39"/>
      <c r="AC470" s="120" t="s">
        <v>617</v>
      </c>
      <c r="AD470" s="120" t="s">
        <v>617</v>
      </c>
      <c r="AE470" s="120" t="s">
        <v>617</v>
      </c>
    </row>
    <row r="471" spans="1:32" ht="18.600000000000001" customHeight="1">
      <c r="A471" s="39" t="s">
        <v>383</v>
      </c>
      <c r="B471" s="40" t="str">
        <f>VLOOKUP(A471,[1]screen!$G:$J,2,FALSE)</f>
        <v>공개 경매를 위한 자산 목록</v>
      </c>
      <c r="C471" s="40" t="str">
        <f t="shared" si="141"/>
        <v>List Assets for Public Auction(공개 경매를 위한 자산 목록)</v>
      </c>
      <c r="D471" s="40" t="str">
        <f>IF(B471&lt;&gt;"", VLOOKUP(B471,[1]screen!$A:$E,2,FALSE), "" )</f>
        <v>List Assets for Public Auction</v>
      </c>
      <c r="E471" s="14" t="s">
        <v>46</v>
      </c>
      <c r="F471" s="40" t="str">
        <f t="shared" si="140"/>
        <v>New(신규)</v>
      </c>
      <c r="G471" s="40" t="str">
        <f>IF(E471&lt;&gt;"",VLOOKUP(E471,[1]Label!$A:$B,2,FALSE),"")</f>
        <v>New</v>
      </c>
      <c r="H471" s="41" t="s">
        <v>492</v>
      </c>
      <c r="I471" s="40" t="str">
        <f t="shared" si="142"/>
        <v>Outstanding Liability(미납 세액)</v>
      </c>
      <c r="J471" s="40" t="str">
        <f>IF(H471&lt;&gt;"", VLOOKUP(H471,[1]Label!$A:$E,2,FALSE),"")</f>
        <v>Outstanding Liability</v>
      </c>
      <c r="K471" s="42"/>
      <c r="L471" s="40" t="str">
        <f t="shared" si="148"/>
        <v/>
      </c>
      <c r="M471" s="18" t="str">
        <f>IF(K471&lt;&gt;"",VLOOKUP(K471,[1]Label!$A:$B,2,FALSE),"")</f>
        <v/>
      </c>
      <c r="N471" s="41" t="s">
        <v>495</v>
      </c>
      <c r="O471" s="43" t="s">
        <v>500</v>
      </c>
      <c r="P471" s="40" t="str">
        <f t="shared" si="149"/>
        <v>Interest&lt;br&gt;(이자)</v>
      </c>
      <c r="Q471" s="40" t="str">
        <f>IF(O471&lt;&gt;"", VLOOKUP(O471, [1]Label!$A:$B, 2, FALSE), "")</f>
        <v>Interest</v>
      </c>
      <c r="R471" s="41" t="s">
        <v>35</v>
      </c>
      <c r="S471" s="40"/>
      <c r="T471" s="40"/>
      <c r="U471" s="40"/>
      <c r="V471" s="41"/>
      <c r="W471" s="41"/>
      <c r="X471" s="41"/>
      <c r="Y471" s="41"/>
      <c r="Z471" s="39"/>
      <c r="AA471" s="39"/>
      <c r="AB471" s="39"/>
      <c r="AC471" s="120" t="s">
        <v>618</v>
      </c>
      <c r="AD471" s="120" t="s">
        <v>618</v>
      </c>
      <c r="AE471" s="120" t="s">
        <v>618</v>
      </c>
    </row>
    <row r="472" spans="1:32" ht="18.600000000000001" customHeight="1">
      <c r="A472" s="39" t="s">
        <v>383</v>
      </c>
      <c r="B472" s="40" t="str">
        <f>VLOOKUP(A472,[1]screen!$G:$J,2,FALSE)</f>
        <v>공개 경매를 위한 자산 목록</v>
      </c>
      <c r="C472" s="40" t="str">
        <f t="shared" si="141"/>
        <v>List Assets for Public Auction(공개 경매를 위한 자산 목록)</v>
      </c>
      <c r="D472" s="40" t="str">
        <f>IF(B472&lt;&gt;"", VLOOKUP(B472,[1]screen!$A:$E,2,FALSE), "" )</f>
        <v>List Assets for Public Auction</v>
      </c>
      <c r="E472" s="14" t="s">
        <v>46</v>
      </c>
      <c r="F472" s="40" t="str">
        <f t="shared" si="140"/>
        <v>New(신규)</v>
      </c>
      <c r="G472" s="40" t="str">
        <f>IF(E472&lt;&gt;"",VLOOKUP(E472,[1]Label!$A:$B,2,FALSE),"")</f>
        <v>New</v>
      </c>
      <c r="H472" s="41" t="s">
        <v>492</v>
      </c>
      <c r="I472" s="40" t="str">
        <f t="shared" si="142"/>
        <v>Outstanding Liability(미납 세액)</v>
      </c>
      <c r="J472" s="40" t="str">
        <f>IF(H472&lt;&gt;"", VLOOKUP(H472,[1]Label!$A:$E,2,FALSE),"")</f>
        <v>Outstanding Liability</v>
      </c>
      <c r="K472" s="42"/>
      <c r="L472" s="40" t="str">
        <f t="shared" si="148"/>
        <v/>
      </c>
      <c r="M472" s="18" t="str">
        <f>IF(K472&lt;&gt;"",VLOOKUP(K472,[1]Label!$A:$B,2,FALSE),"")</f>
        <v/>
      </c>
      <c r="N472" s="41" t="s">
        <v>495</v>
      </c>
      <c r="O472" s="43" t="s">
        <v>501</v>
      </c>
      <c r="P472" s="40" t="str">
        <f t="shared" si="149"/>
        <v>Total&lt;br&gt;(합계)</v>
      </c>
      <c r="Q472" s="40" t="str">
        <f>IF(O472&lt;&gt;"", VLOOKUP(O472, [1]Label!$A:$B, 2, FALSE), "")</f>
        <v>Total</v>
      </c>
      <c r="R472" s="41" t="s">
        <v>35</v>
      </c>
      <c r="S472" s="40"/>
      <c r="T472" s="40"/>
      <c r="U472" s="40"/>
      <c r="V472" s="41"/>
      <c r="W472" s="41"/>
      <c r="X472" s="41"/>
      <c r="Y472" s="41"/>
      <c r="Z472" s="39"/>
      <c r="AA472" s="39"/>
      <c r="AB472" s="39"/>
      <c r="AC472" s="120" t="s">
        <v>619</v>
      </c>
      <c r="AD472" s="120" t="s">
        <v>619</v>
      </c>
      <c r="AE472" s="120" t="s">
        <v>619</v>
      </c>
    </row>
    <row r="473" spans="1:32" ht="18.600000000000001" customHeight="1">
      <c r="A473" s="39" t="s">
        <v>383</v>
      </c>
      <c r="B473" s="40" t="str">
        <f>VLOOKUP(A473,[1]screen!$G:$J,2,FALSE)</f>
        <v>공개 경매를 위한 자산 목록</v>
      </c>
      <c r="C473" s="40" t="str">
        <f t="shared" si="141"/>
        <v>List Assets for Public Auction(공개 경매를 위한 자산 목록)</v>
      </c>
      <c r="D473" s="40" t="str">
        <f>IF(B473&lt;&gt;"", VLOOKUP(B473,[1]screen!$A:$E,2,FALSE), "" )</f>
        <v>List Assets for Public Auction</v>
      </c>
      <c r="E473" s="14" t="s">
        <v>46</v>
      </c>
      <c r="F473" s="40" t="str">
        <f t="shared" si="140"/>
        <v>New(신규)</v>
      </c>
      <c r="G473" s="40" t="str">
        <f>IF(E473&lt;&gt;"",VLOOKUP(E473,[1]Label!$A:$B,2,FALSE),"")</f>
        <v>New</v>
      </c>
      <c r="H473" s="41" t="s">
        <v>492</v>
      </c>
      <c r="I473" s="40" t="str">
        <f t="shared" si="142"/>
        <v>Outstanding Liability(미납 세액)</v>
      </c>
      <c r="J473" s="40" t="str">
        <f>IF(H473&lt;&gt;"", VLOOKUP(H473,[1]Label!$A:$E,2,FALSE),"")</f>
        <v>Outstanding Liability</v>
      </c>
      <c r="K473" s="42"/>
      <c r="L473" s="40" t="str">
        <f t="shared" si="148"/>
        <v/>
      </c>
      <c r="M473" s="18" t="str">
        <f>IF(K473&lt;&gt;"",VLOOKUP(K473,[1]Label!$A:$B,2,FALSE),"")</f>
        <v/>
      </c>
      <c r="N473" s="41"/>
      <c r="O473" s="43"/>
      <c r="P473" s="40" t="str">
        <f t="shared" si="149"/>
        <v/>
      </c>
      <c r="Q473" s="40" t="str">
        <f>IF(O473&lt;&gt;"", VLOOKUP(O473, [1]Label!$A:$B, 2, FALSE), "")</f>
        <v/>
      </c>
      <c r="R473" s="41" t="s">
        <v>35</v>
      </c>
      <c r="S473" s="40" t="s">
        <v>44</v>
      </c>
      <c r="T473" s="40"/>
      <c r="U473" s="40"/>
      <c r="V473" s="41"/>
      <c r="W473" s="41"/>
      <c r="X473" s="41"/>
      <c r="Y473" s="41"/>
      <c r="Z473" s="39"/>
      <c r="AA473" s="39"/>
      <c r="AB473" s="39"/>
      <c r="AC473" s="39"/>
      <c r="AD473" s="39"/>
      <c r="AE473" s="39"/>
    </row>
    <row r="474" spans="1:32" s="7" customFormat="1" ht="18.600000000000001" customHeight="1">
      <c r="A474" s="39" t="s">
        <v>383</v>
      </c>
      <c r="B474" s="70" t="str">
        <f>VLOOKUP(A474,[1]screen!$G:$J,2,FALSE)</f>
        <v>공개 경매를 위한 자산 목록</v>
      </c>
      <c r="C474" s="70" t="str">
        <f t="shared" si="141"/>
        <v>List Assets for Public Auction(공개 경매를 위한 자산 목록)</v>
      </c>
      <c r="D474" s="70" t="str">
        <f>IF(B474&lt;&gt;"", VLOOKUP(B474,[1]screen!$A:$E,2,FALSE), "" )</f>
        <v>List Assets for Public Auction</v>
      </c>
      <c r="E474" s="14" t="s">
        <v>46</v>
      </c>
      <c r="F474" s="13" t="str">
        <f t="shared" si="140"/>
        <v>New(신규)</v>
      </c>
      <c r="G474" s="18" t="str">
        <f>IF(E474&lt;&gt;"",VLOOKUP(E474,[1]Label!$A:$B,2,FALSE),"")</f>
        <v>New</v>
      </c>
      <c r="H474" s="71"/>
      <c r="I474" s="70" t="str">
        <f t="shared" si="142"/>
        <v/>
      </c>
      <c r="J474" s="70" t="str">
        <f>IF(H474&lt;&gt;"", VLOOKUP(H474,[1]Label!$A:$E,2,FALSE),"")</f>
        <v/>
      </c>
      <c r="K474" s="72"/>
      <c r="L474" s="70" t="str">
        <f t="shared" si="143"/>
        <v/>
      </c>
      <c r="M474" s="70" t="str">
        <f>IF(K474&lt;&gt;"",VLOOKUP(K474,[1]Label!$A:$B,2,FALSE),"")</f>
        <v/>
      </c>
      <c r="N474" s="71"/>
      <c r="O474" s="75"/>
      <c r="P474" s="70"/>
      <c r="Q474" s="70" t="str">
        <f>IF(O474&lt;&gt;"", VLOOKUP(O474, [1]Label!$A:$B, 2, FALSE), "")</f>
        <v/>
      </c>
      <c r="R474" s="71" t="s">
        <v>35</v>
      </c>
      <c r="S474" s="70" t="s">
        <v>44</v>
      </c>
      <c r="T474" s="70"/>
      <c r="U474" s="70"/>
      <c r="V474" s="71"/>
      <c r="W474" s="71"/>
      <c r="X474" s="71"/>
      <c r="Y474" s="71"/>
      <c r="Z474" s="69"/>
      <c r="AA474" s="69"/>
      <c r="AB474" s="69"/>
      <c r="AC474" s="69"/>
      <c r="AD474" s="69"/>
      <c r="AE474" s="69"/>
      <c r="AF474" s="74"/>
    </row>
    <row r="475" spans="1:32" s="37" customFormat="1" ht="18.600000000000001" customHeight="1">
      <c r="A475" s="32" t="s">
        <v>383</v>
      </c>
      <c r="B475" s="33" t="str">
        <f>VLOOKUP(A475,[1]screen!$G:$J,2,FALSE)</f>
        <v>공개 경매를 위한 자산 목록</v>
      </c>
      <c r="C475" s="33" t="str">
        <f t="shared" si="141"/>
        <v>List Assets for Public Auction(공개 경매를 위한 자산 목록)</v>
      </c>
      <c r="D475" s="33" t="str">
        <f>IF(B475&lt;&gt;"", VLOOKUP(B475,[1]screen!$A:$E,2,FALSE), "" )</f>
        <v>List Assets for Public Auction</v>
      </c>
      <c r="E475" s="14" t="s">
        <v>46</v>
      </c>
      <c r="F475" s="13" t="str">
        <f t="shared" si="140"/>
        <v>New(신규)</v>
      </c>
      <c r="G475" s="18" t="str">
        <f>IF(E475&lt;&gt;"",VLOOKUP(E475,[1]Label!$A:$B,2,FALSE),"")</f>
        <v>New</v>
      </c>
      <c r="H475" s="35"/>
      <c r="I475" s="33" t="str">
        <f t="shared" si="142"/>
        <v/>
      </c>
      <c r="J475" s="33" t="str">
        <f>IF(H475&lt;&gt;"", VLOOKUP(H475,[1]Label!$A:$E,2,FALSE),"")</f>
        <v/>
      </c>
      <c r="K475" s="34" t="s">
        <v>390</v>
      </c>
      <c r="L475" s="33" t="str">
        <f t="shared" si="143"/>
        <v>IDRAS(IDRAS)</v>
      </c>
      <c r="M475" s="33" t="str">
        <f>IF(K475&lt;&gt;"",VLOOKUP(K475,[1]Label!$A:$B,2,FALSE),"")</f>
        <v>IDRAS</v>
      </c>
      <c r="N475" s="35"/>
      <c r="O475" s="36" t="s">
        <v>279</v>
      </c>
      <c r="P475" s="33" t="str">
        <f t="shared" ref="P475" si="150">IF(O475&lt;&gt;"",Q475&amp;"&lt;br&gt;("&amp;O475&amp;")","")</f>
        <v>List of Assets&lt;br&gt;(자산 목록)</v>
      </c>
      <c r="Q475" s="33" t="str">
        <f>IF(O475&lt;&gt;"", VLOOKUP(O475, [1]Label!$A:$B, 2, FALSE), "")</f>
        <v>List of Assets</v>
      </c>
      <c r="R475" s="35" t="s">
        <v>35</v>
      </c>
      <c r="S475" s="33" t="s">
        <v>44</v>
      </c>
      <c r="T475" s="33" t="s">
        <v>329</v>
      </c>
      <c r="U475" s="33"/>
      <c r="V475" s="35"/>
      <c r="W475" s="35"/>
      <c r="X475" s="35"/>
      <c r="Y475" s="35"/>
      <c r="Z475" s="32"/>
      <c r="AA475" s="32"/>
      <c r="AB475" s="32"/>
      <c r="AC475" s="32"/>
      <c r="AD475" s="32"/>
      <c r="AE475" s="32"/>
      <c r="AF475" s="54"/>
    </row>
    <row r="476" spans="1:32" s="16" customFormat="1" ht="17.45" customHeight="1">
      <c r="A476" s="39" t="s">
        <v>383</v>
      </c>
      <c r="B476" s="70" t="str">
        <f>VLOOKUP(A476,[1]screen!$G:$J,2,FALSE)</f>
        <v>공개 경매를 위한 자산 목록</v>
      </c>
      <c r="C476" s="13" t="str">
        <f t="shared" ref="C476:C524" si="151">IF(B476&lt;&gt;"",D476&amp;"("&amp;B476&amp;")","")</f>
        <v>List Assets for Public Auction(공개 경매를 위한 자산 목록)</v>
      </c>
      <c r="D476" s="70" t="str">
        <f>IF(B476&lt;&gt;"", VLOOKUP(B476,[1]screen!$A:$E,2,FALSE), "" )</f>
        <v>List Assets for Public Auction</v>
      </c>
      <c r="E476" s="14" t="s">
        <v>46</v>
      </c>
      <c r="F476" s="13" t="str">
        <f t="shared" si="140"/>
        <v>New(신규)</v>
      </c>
      <c r="G476" s="18" t="str">
        <f>IF(E476&lt;&gt;"",VLOOKUP(E476,[1]Label!$A:$B,2,FALSE),"")</f>
        <v>New</v>
      </c>
      <c r="H476" s="14"/>
      <c r="I476" s="13" t="str">
        <f t="shared" ref="I476:I524" si="152">IF(H476&lt;&gt;"",J476&amp;"("&amp;H476&amp;")","")</f>
        <v/>
      </c>
      <c r="J476" s="18" t="str">
        <f>IF(H476&lt;&gt;"", VLOOKUP(H476,[1]Label!$A:$E,2,FALSE),"")</f>
        <v/>
      </c>
      <c r="K476" s="72" t="s">
        <v>390</v>
      </c>
      <c r="L476" s="13" t="str">
        <f t="shared" ref="L476:L524" si="153">IF(K476&lt;&gt;"",M476&amp;"("&amp;K476&amp;")","")</f>
        <v>IDRAS(IDRAS)</v>
      </c>
      <c r="M476" s="18" t="str">
        <f>IF(K476&lt;&gt;"",VLOOKUP(K476,[1]Label!$A:$B,2,FALSE),"")</f>
        <v>IDRAS</v>
      </c>
      <c r="N476" s="14" t="s">
        <v>65</v>
      </c>
      <c r="O476" s="31" t="s">
        <v>320</v>
      </c>
      <c r="P476" s="13" t="str">
        <f t="shared" ref="P476:P485" si="154">IF(O476&lt;&gt;"",Q476&amp;"&lt;br&gt;("&amp;O476&amp;")","")</f>
        <v>Number&lt;br&gt;(번호)</v>
      </c>
      <c r="Q476" s="18" t="str">
        <f>IF(O476&lt;&gt;"", VLOOKUP(O476, [1]Label!$A:$B, 2, FALSE), "")</f>
        <v>Number</v>
      </c>
      <c r="R476" s="14" t="s">
        <v>35</v>
      </c>
      <c r="S476" s="13"/>
      <c r="T476" s="13"/>
      <c r="U476" s="13"/>
      <c r="V476" s="14"/>
      <c r="W476" s="14"/>
      <c r="X476" s="14"/>
      <c r="Y476" s="14"/>
      <c r="Z476" s="15"/>
      <c r="AA476" s="15"/>
      <c r="AB476" s="15"/>
      <c r="AC476" s="15" t="s">
        <v>636</v>
      </c>
      <c r="AD476" s="15" t="s">
        <v>636</v>
      </c>
      <c r="AE476" s="15" t="s">
        <v>636</v>
      </c>
      <c r="AF476" s="56"/>
    </row>
    <row r="477" spans="1:32" s="16" customFormat="1" ht="17.45" customHeight="1">
      <c r="A477" s="39" t="s">
        <v>383</v>
      </c>
      <c r="B477" s="70" t="str">
        <f>VLOOKUP(A477,[1]screen!$G:$J,2,FALSE)</f>
        <v>공개 경매를 위한 자산 목록</v>
      </c>
      <c r="C477" s="13" t="str">
        <f t="shared" si="151"/>
        <v>List Assets for Public Auction(공개 경매를 위한 자산 목록)</v>
      </c>
      <c r="D477" s="70" t="str">
        <f>IF(B477&lt;&gt;"", VLOOKUP(B477,[1]screen!$A:$E,2,FALSE), "" )</f>
        <v>List Assets for Public Auction</v>
      </c>
      <c r="E477" s="14" t="s">
        <v>46</v>
      </c>
      <c r="F477" s="13" t="str">
        <f t="shared" si="140"/>
        <v>New(신규)</v>
      </c>
      <c r="G477" s="18" t="str">
        <f>IF(E477&lt;&gt;"",VLOOKUP(E477,[1]Label!$A:$B,2,FALSE),"")</f>
        <v>New</v>
      </c>
      <c r="H477" s="14"/>
      <c r="I477" s="13" t="str">
        <f t="shared" si="152"/>
        <v/>
      </c>
      <c r="J477" s="18" t="str">
        <f>IF(H477&lt;&gt;"", VLOOKUP(H477,[1]Label!$A:$E,2,FALSE),"")</f>
        <v/>
      </c>
      <c r="K477" s="72" t="s">
        <v>390</v>
      </c>
      <c r="L477" s="13" t="str">
        <f t="shared" si="153"/>
        <v>IDRAS(IDRAS)</v>
      </c>
      <c r="M477" s="18" t="str">
        <f>IF(K477&lt;&gt;"",VLOOKUP(K477,[1]Label!$A:$B,2,FALSE),"")</f>
        <v>IDRAS</v>
      </c>
      <c r="N477" s="14" t="s">
        <v>65</v>
      </c>
      <c r="O477" s="31" t="s">
        <v>261</v>
      </c>
      <c r="P477" s="13" t="str">
        <f t="shared" si="154"/>
        <v>Asset No.&lt;br&gt;(자산 번호)</v>
      </c>
      <c r="Q477" s="18" t="str">
        <f>IF(O477&lt;&gt;"", VLOOKUP(O477, [1]Label!$A:$B, 2, FALSE), "")</f>
        <v>Asset No.</v>
      </c>
      <c r="R477" s="14" t="s">
        <v>35</v>
      </c>
      <c r="S477" s="13" t="s">
        <v>514</v>
      </c>
      <c r="T477" s="13"/>
      <c r="U477" s="13"/>
      <c r="V477" s="14"/>
      <c r="W477" s="14"/>
      <c r="X477" s="14"/>
      <c r="Y477" s="14"/>
      <c r="Z477" s="15" t="s">
        <v>635</v>
      </c>
      <c r="AA477" s="15" t="s">
        <v>635</v>
      </c>
      <c r="AB477" s="15" t="s">
        <v>635</v>
      </c>
      <c r="AC477" s="15" t="s">
        <v>620</v>
      </c>
      <c r="AD477" s="15" t="s">
        <v>620</v>
      </c>
      <c r="AE477" s="15" t="s">
        <v>620</v>
      </c>
      <c r="AF477" s="56"/>
    </row>
    <row r="478" spans="1:32" s="16" customFormat="1" ht="17.45" customHeight="1">
      <c r="A478" s="39" t="s">
        <v>383</v>
      </c>
      <c r="B478" s="70" t="str">
        <f>VLOOKUP(A478,[1]screen!$G:$J,2,FALSE)</f>
        <v>공개 경매를 위한 자산 목록</v>
      </c>
      <c r="C478" s="13" t="str">
        <f t="shared" si="151"/>
        <v>List Assets for Public Auction(공개 경매를 위한 자산 목록)</v>
      </c>
      <c r="D478" s="70" t="str">
        <f>IF(B478&lt;&gt;"", VLOOKUP(B478,[1]screen!$A:$E,2,FALSE), "" )</f>
        <v>List Assets for Public Auction</v>
      </c>
      <c r="E478" s="14" t="s">
        <v>46</v>
      </c>
      <c r="F478" s="13" t="str">
        <f t="shared" si="140"/>
        <v>New(신규)</v>
      </c>
      <c r="G478" s="18" t="str">
        <f>IF(E478&lt;&gt;"",VLOOKUP(E478,[1]Label!$A:$B,2,FALSE),"")</f>
        <v>New</v>
      </c>
      <c r="H478" s="14"/>
      <c r="I478" s="13" t="str">
        <f t="shared" si="152"/>
        <v/>
      </c>
      <c r="J478" s="18" t="str">
        <f>IF(H478&lt;&gt;"", VLOOKUP(H478,[1]Label!$A:$E,2,FALSE),"")</f>
        <v/>
      </c>
      <c r="K478" s="72" t="s">
        <v>390</v>
      </c>
      <c r="L478" s="13" t="str">
        <f t="shared" si="153"/>
        <v>IDRAS(IDRAS)</v>
      </c>
      <c r="M478" s="18" t="str">
        <f>IF(K478&lt;&gt;"",VLOOKUP(K478,[1]Label!$A:$B,2,FALSE),"")</f>
        <v>IDRAS</v>
      </c>
      <c r="N478" s="14" t="s">
        <v>65</v>
      </c>
      <c r="O478" s="31" t="s">
        <v>265</v>
      </c>
      <c r="P478" s="13" t="str">
        <f t="shared" si="154"/>
        <v>Asset Category&lt;br&gt;(자산 분류)</v>
      </c>
      <c r="Q478" s="18" t="str">
        <f>IF(O478&lt;&gt;"", VLOOKUP(O478, [1]Label!$A:$B, 2, FALSE), "")</f>
        <v>Asset Category</v>
      </c>
      <c r="R478" s="14" t="s">
        <v>35</v>
      </c>
      <c r="S478" s="13"/>
      <c r="T478" s="13"/>
      <c r="U478" s="13"/>
      <c r="V478" s="14"/>
      <c r="W478" s="14"/>
      <c r="X478" s="14"/>
      <c r="Y478" s="14"/>
      <c r="Z478" s="15"/>
      <c r="AA478" s="15"/>
      <c r="AB478" s="15"/>
      <c r="AC478" s="77" t="s">
        <v>621</v>
      </c>
      <c r="AD478" s="77" t="s">
        <v>627</v>
      </c>
      <c r="AE478" s="77" t="s">
        <v>630</v>
      </c>
      <c r="AF478" s="56"/>
    </row>
    <row r="479" spans="1:32" s="16" customFormat="1" ht="17.45" customHeight="1">
      <c r="A479" s="39" t="s">
        <v>383</v>
      </c>
      <c r="B479" s="70" t="str">
        <f>VLOOKUP(A479,[1]screen!$G:$J,2,FALSE)</f>
        <v>공개 경매를 위한 자산 목록</v>
      </c>
      <c r="C479" s="13" t="str">
        <f t="shared" si="151"/>
        <v>List Assets for Public Auction(공개 경매를 위한 자산 목록)</v>
      </c>
      <c r="D479" s="70" t="str">
        <f>IF(B479&lt;&gt;"", VLOOKUP(B479,[1]screen!$A:$E,2,FALSE), "" )</f>
        <v>List Assets for Public Auction</v>
      </c>
      <c r="E479" s="14" t="s">
        <v>46</v>
      </c>
      <c r="F479" s="13" t="str">
        <f t="shared" si="140"/>
        <v>New(신규)</v>
      </c>
      <c r="G479" s="18" t="str">
        <f>IF(E479&lt;&gt;"",VLOOKUP(E479,[1]Label!$A:$B,2,FALSE),"")</f>
        <v>New</v>
      </c>
      <c r="H479" s="14"/>
      <c r="I479" s="13" t="str">
        <f t="shared" si="152"/>
        <v/>
      </c>
      <c r="J479" s="18" t="str">
        <f>IF(H479&lt;&gt;"", VLOOKUP(H479,[1]Label!$A:$E,2,FALSE),"")</f>
        <v/>
      </c>
      <c r="K479" s="72" t="s">
        <v>390</v>
      </c>
      <c r="L479" s="13" t="str">
        <f t="shared" si="153"/>
        <v>IDRAS(IDRAS)</v>
      </c>
      <c r="M479" s="18" t="str">
        <f>IF(K479&lt;&gt;"",VLOOKUP(K479,[1]Label!$A:$B,2,FALSE),"")</f>
        <v>IDRAS</v>
      </c>
      <c r="N479" s="14" t="s">
        <v>65</v>
      </c>
      <c r="O479" s="31" t="s">
        <v>266</v>
      </c>
      <c r="P479" s="13" t="str">
        <f t="shared" si="154"/>
        <v>Asset Type&lt;br&gt;(자산 유형)</v>
      </c>
      <c r="Q479" s="18" t="str">
        <f>IF(O479&lt;&gt;"", VLOOKUP(O479, [1]Label!$A:$B, 2, FALSE), "")</f>
        <v>Asset Type</v>
      </c>
      <c r="R479" s="14" t="s">
        <v>35</v>
      </c>
      <c r="S479" s="13"/>
      <c r="T479" s="13"/>
      <c r="U479" s="13"/>
      <c r="V479" s="14"/>
      <c r="W479" s="14"/>
      <c r="X479" s="14"/>
      <c r="Y479" s="14"/>
      <c r="Z479" s="15"/>
      <c r="AA479" s="15"/>
      <c r="AB479" s="15"/>
      <c r="AC479" s="47" t="s">
        <v>622</v>
      </c>
      <c r="AD479" s="47" t="s">
        <v>628</v>
      </c>
      <c r="AE479" s="47" t="s">
        <v>631</v>
      </c>
      <c r="AF479" s="56"/>
    </row>
    <row r="480" spans="1:32" s="16" customFormat="1" ht="17.45" customHeight="1">
      <c r="A480" s="39" t="s">
        <v>383</v>
      </c>
      <c r="B480" s="70" t="str">
        <f>VLOOKUP(A480,[1]screen!$G:$J,2,FALSE)</f>
        <v>공개 경매를 위한 자산 목록</v>
      </c>
      <c r="C480" s="13" t="str">
        <f t="shared" si="151"/>
        <v>List Assets for Public Auction(공개 경매를 위한 자산 목록)</v>
      </c>
      <c r="D480" s="70" t="str">
        <f>IF(B480&lt;&gt;"", VLOOKUP(B480,[1]screen!$A:$E,2,FALSE), "" )</f>
        <v>List Assets for Public Auction</v>
      </c>
      <c r="E480" s="14" t="s">
        <v>46</v>
      </c>
      <c r="F480" s="13" t="str">
        <f t="shared" si="140"/>
        <v>New(신규)</v>
      </c>
      <c r="G480" s="18" t="str">
        <f>IF(E480&lt;&gt;"",VLOOKUP(E480,[1]Label!$A:$B,2,FALSE),"")</f>
        <v>New</v>
      </c>
      <c r="H480" s="14"/>
      <c r="I480" s="13" t="str">
        <f t="shared" si="152"/>
        <v/>
      </c>
      <c r="J480" s="18" t="str">
        <f>IF(H480&lt;&gt;"", VLOOKUP(H480,[1]Label!$A:$E,2,FALSE),"")</f>
        <v/>
      </c>
      <c r="K480" s="72" t="s">
        <v>390</v>
      </c>
      <c r="L480" s="13" t="str">
        <f t="shared" si="153"/>
        <v>IDRAS(IDRAS)</v>
      </c>
      <c r="M480" s="18" t="str">
        <f>IF(K480&lt;&gt;"",VLOOKUP(K480,[1]Label!$A:$B,2,FALSE),"")</f>
        <v>IDRAS</v>
      </c>
      <c r="N480" s="14" t="s">
        <v>65</v>
      </c>
      <c r="O480" s="31" t="s">
        <v>267</v>
      </c>
      <c r="P480" s="13" t="str">
        <f t="shared" si="154"/>
        <v>Asset Name&lt;br&gt;(자산 이름)</v>
      </c>
      <c r="Q480" s="18" t="str">
        <f>IF(O480&lt;&gt;"", VLOOKUP(O480, [1]Label!$A:$B, 2, FALSE), "")</f>
        <v>Asset Name</v>
      </c>
      <c r="R480" s="14" t="s">
        <v>35</v>
      </c>
      <c r="S480" s="13"/>
      <c r="T480" s="13"/>
      <c r="U480" s="13"/>
      <c r="V480" s="14"/>
      <c r="W480" s="14"/>
      <c r="X480" s="14"/>
      <c r="Y480" s="14"/>
      <c r="Z480" s="15"/>
      <c r="AA480" s="15"/>
      <c r="AB480" s="15"/>
      <c r="AC480" s="15" t="s">
        <v>623</v>
      </c>
      <c r="AD480" s="15" t="s">
        <v>623</v>
      </c>
      <c r="AE480" s="15" t="s">
        <v>623</v>
      </c>
      <c r="AF480" s="56"/>
    </row>
    <row r="481" spans="1:32" s="16" customFormat="1" ht="17.45" customHeight="1">
      <c r="A481" s="39" t="s">
        <v>383</v>
      </c>
      <c r="B481" s="70" t="str">
        <f>VLOOKUP(A481,[1]screen!$G:$J,2,FALSE)</f>
        <v>공개 경매를 위한 자산 목록</v>
      </c>
      <c r="C481" s="13" t="str">
        <f t="shared" si="151"/>
        <v>List Assets for Public Auction(공개 경매를 위한 자산 목록)</v>
      </c>
      <c r="D481" s="70" t="str">
        <f>IF(B481&lt;&gt;"", VLOOKUP(B481,[1]screen!$A:$E,2,FALSE), "" )</f>
        <v>List Assets for Public Auction</v>
      </c>
      <c r="E481" s="14" t="s">
        <v>46</v>
      </c>
      <c r="F481" s="13" t="str">
        <f t="shared" si="140"/>
        <v>New(신규)</v>
      </c>
      <c r="G481" s="18" t="str">
        <f>IF(E481&lt;&gt;"",VLOOKUP(E481,[1]Label!$A:$B,2,FALSE),"")</f>
        <v>New</v>
      </c>
      <c r="H481" s="14"/>
      <c r="I481" s="13" t="str">
        <f t="shared" si="152"/>
        <v/>
      </c>
      <c r="J481" s="18" t="str">
        <f>IF(H481&lt;&gt;"", VLOOKUP(H481,[1]Label!$A:$E,2,FALSE),"")</f>
        <v/>
      </c>
      <c r="K481" s="72" t="s">
        <v>390</v>
      </c>
      <c r="L481" s="13" t="str">
        <f t="shared" si="153"/>
        <v>IDRAS(IDRAS)</v>
      </c>
      <c r="M481" s="18" t="str">
        <f>IF(K481&lt;&gt;"",VLOOKUP(K481,[1]Label!$A:$B,2,FALSE),"")</f>
        <v>IDRAS</v>
      </c>
      <c r="N481" s="14" t="s">
        <v>65</v>
      </c>
      <c r="O481" s="31" t="s">
        <v>571</v>
      </c>
      <c r="P481" s="13" t="str">
        <f t="shared" si="154"/>
        <v>Status&lt;br&gt;(상태)</v>
      </c>
      <c r="Q481" s="18" t="str">
        <f>IF(O481&lt;&gt;"", VLOOKUP(O481, [1]Label!$A:$B, 2, FALSE), "")</f>
        <v>Status</v>
      </c>
      <c r="R481" s="14" t="s">
        <v>35</v>
      </c>
      <c r="S481" s="13"/>
      <c r="T481" s="13"/>
      <c r="U481" s="13"/>
      <c r="V481" s="14"/>
      <c r="W481" s="14"/>
      <c r="X481" s="14"/>
      <c r="Y481" s="14"/>
      <c r="Z481" s="15"/>
      <c r="AA481" s="15"/>
      <c r="AB481" s="15"/>
      <c r="AC481" s="15" t="s">
        <v>624</v>
      </c>
      <c r="AD481" s="15" t="s">
        <v>629</v>
      </c>
      <c r="AE481" s="15" t="s">
        <v>632</v>
      </c>
      <c r="AF481" s="56"/>
    </row>
    <row r="482" spans="1:32" s="7" customFormat="1" ht="17.45" customHeight="1">
      <c r="A482" s="69" t="s">
        <v>383</v>
      </c>
      <c r="B482" s="70" t="str">
        <f>VLOOKUP(A482,[1]screen!$G:$J,2,FALSE)</f>
        <v>공개 경매를 위한 자산 목록</v>
      </c>
      <c r="C482" s="70" t="str">
        <f t="shared" ref="C482" si="155">IF(B482&lt;&gt;"",D482&amp;"("&amp;B482&amp;")","")</f>
        <v>List Assets for Public Auction(공개 경매를 위한 자산 목록)</v>
      </c>
      <c r="D482" s="70" t="str">
        <f>IF(B482&lt;&gt;"", VLOOKUP(B482,[1]screen!$A:$E,2,FALSE), "" )</f>
        <v>List Assets for Public Auction</v>
      </c>
      <c r="E482" s="71" t="s">
        <v>46</v>
      </c>
      <c r="F482" s="70" t="str">
        <f t="shared" ref="F482" si="156">IF(E482&lt;&gt;"",G482&amp;"("&amp;E482&amp;")","")</f>
        <v>New(신규)</v>
      </c>
      <c r="G482" s="70" t="str">
        <f>IF(E482&lt;&gt;"",VLOOKUP(E482,[1]Label!$A:$B,2,FALSE),"")</f>
        <v>New</v>
      </c>
      <c r="H482" s="71"/>
      <c r="I482" s="70" t="str">
        <f t="shared" ref="I482" si="157">IF(H482&lt;&gt;"",J482&amp;"("&amp;H482&amp;")","")</f>
        <v/>
      </c>
      <c r="J482" s="70" t="str">
        <f>IF(H482&lt;&gt;"", VLOOKUP(H482,[1]Label!$A:$E,2,FALSE),"")</f>
        <v/>
      </c>
      <c r="K482" s="72" t="s">
        <v>390</v>
      </c>
      <c r="L482" s="70" t="str">
        <f t="shared" ref="L482" si="158">IF(K482&lt;&gt;"",M482&amp;"("&amp;K482&amp;")","")</f>
        <v>IDRAS(IDRAS)</v>
      </c>
      <c r="M482" s="70" t="str">
        <f>IF(K482&lt;&gt;"",VLOOKUP(K482,[1]Label!$A:$B,2,FALSE),"")</f>
        <v>IDRAS</v>
      </c>
      <c r="N482" s="71" t="s">
        <v>65</v>
      </c>
      <c r="O482" s="75" t="s">
        <v>232</v>
      </c>
      <c r="P482" s="70" t="str">
        <f t="shared" ref="P482" si="159">IF(O482&lt;&gt;"",Q482&amp;"&lt;br&gt;("&amp;O482&amp;")","")</f>
        <v>Reference number&lt;br&gt;(참조 번호)</v>
      </c>
      <c r="Q482" s="70" t="str">
        <f>IF(O482&lt;&gt;"", VLOOKUP(O482, [1]Label!$A:$B, 2, FALSE), "")</f>
        <v>Reference number</v>
      </c>
      <c r="R482" s="71" t="s">
        <v>35</v>
      </c>
      <c r="S482" s="70"/>
      <c r="T482" s="70"/>
      <c r="U482" s="70"/>
      <c r="V482" s="71"/>
      <c r="W482" s="71"/>
      <c r="X482" s="71"/>
      <c r="Y482" s="71"/>
      <c r="Z482" s="77"/>
      <c r="AA482" s="77"/>
      <c r="AB482" s="77"/>
      <c r="AC482" s="69" t="s">
        <v>783</v>
      </c>
      <c r="AD482" s="69" t="s">
        <v>783</v>
      </c>
      <c r="AE482" s="69" t="s">
        <v>783</v>
      </c>
      <c r="AF482" s="73"/>
    </row>
    <row r="483" spans="1:32" s="16" customFormat="1" ht="17.45" customHeight="1">
      <c r="A483" s="39" t="s">
        <v>383</v>
      </c>
      <c r="B483" s="70" t="str">
        <f>VLOOKUP(A483,[1]screen!$G:$J,2,FALSE)</f>
        <v>공개 경매를 위한 자산 목록</v>
      </c>
      <c r="C483" s="13" t="str">
        <f t="shared" si="151"/>
        <v>List Assets for Public Auction(공개 경매를 위한 자산 목록)</v>
      </c>
      <c r="D483" s="70" t="str">
        <f>IF(B483&lt;&gt;"", VLOOKUP(B483,[1]screen!$A:$E,2,FALSE), "" )</f>
        <v>List Assets for Public Auction</v>
      </c>
      <c r="E483" s="14" t="s">
        <v>46</v>
      </c>
      <c r="F483" s="13" t="str">
        <f t="shared" si="140"/>
        <v>New(신규)</v>
      </c>
      <c r="G483" s="18" t="str">
        <f>IF(E483&lt;&gt;"",VLOOKUP(E483,[1]Label!$A:$B,2,FALSE),"")</f>
        <v>New</v>
      </c>
      <c r="H483" s="14"/>
      <c r="I483" s="13" t="str">
        <f t="shared" si="152"/>
        <v/>
      </c>
      <c r="J483" s="18" t="str">
        <f>IF(H483&lt;&gt;"", VLOOKUP(H483,[1]Label!$A:$E,2,FALSE),"")</f>
        <v/>
      </c>
      <c r="K483" s="72" t="s">
        <v>390</v>
      </c>
      <c r="L483" s="13" t="str">
        <f t="shared" si="153"/>
        <v>IDRAS(IDRAS)</v>
      </c>
      <c r="M483" s="18" t="str">
        <f>IF(K483&lt;&gt;"",VLOOKUP(K483,[1]Label!$A:$B,2,FALSE),"")</f>
        <v>IDRAS</v>
      </c>
      <c r="N483" s="14" t="s">
        <v>65</v>
      </c>
      <c r="O483" s="31" t="s">
        <v>299</v>
      </c>
      <c r="P483" s="13" t="str">
        <f t="shared" si="154"/>
        <v>Registration Date&lt;br&gt;(등록 날짜)</v>
      </c>
      <c r="Q483" s="18" t="str">
        <f>IF(O483&lt;&gt;"", VLOOKUP(O483, [1]Label!$A:$B, 2, FALSE), "")</f>
        <v>Registration Date</v>
      </c>
      <c r="R483" s="14" t="s">
        <v>35</v>
      </c>
      <c r="S483" s="13"/>
      <c r="T483" s="13"/>
      <c r="U483" s="13"/>
      <c r="V483" s="14"/>
      <c r="W483" s="14"/>
      <c r="X483" s="14"/>
      <c r="Y483" s="14"/>
      <c r="Z483" s="15"/>
      <c r="AA483" s="15"/>
      <c r="AB483" s="15"/>
      <c r="AC483" s="15" t="s">
        <v>625</v>
      </c>
      <c r="AD483" s="15" t="s">
        <v>625</v>
      </c>
      <c r="AE483" s="15" t="s">
        <v>625</v>
      </c>
      <c r="AF483" s="56"/>
    </row>
    <row r="484" spans="1:32" s="16" customFormat="1" ht="17.45" customHeight="1">
      <c r="A484" s="39" t="s">
        <v>383</v>
      </c>
      <c r="B484" s="70" t="str">
        <f>VLOOKUP(A484,[1]screen!$G:$J,2,FALSE)</f>
        <v>공개 경매를 위한 자산 목록</v>
      </c>
      <c r="C484" s="13" t="str">
        <f t="shared" si="151"/>
        <v>List Assets for Public Auction(공개 경매를 위한 자산 목록)</v>
      </c>
      <c r="D484" s="70" t="str">
        <f>IF(B484&lt;&gt;"", VLOOKUP(B484,[1]screen!$A:$E,2,FALSE), "" )</f>
        <v>List Assets for Public Auction</v>
      </c>
      <c r="E484" s="14" t="s">
        <v>46</v>
      </c>
      <c r="F484" s="13" t="str">
        <f t="shared" si="140"/>
        <v>New(신규)</v>
      </c>
      <c r="G484" s="18" t="str">
        <f>IF(E484&lt;&gt;"",VLOOKUP(E484,[1]Label!$A:$B,2,FALSE),"")</f>
        <v>New</v>
      </c>
      <c r="H484" s="14"/>
      <c r="I484" s="13" t="str">
        <f t="shared" si="152"/>
        <v/>
      </c>
      <c r="J484" s="18" t="str">
        <f>IF(H484&lt;&gt;"", VLOOKUP(H484,[1]Label!$A:$E,2,FALSE),"")</f>
        <v/>
      </c>
      <c r="K484" s="72" t="s">
        <v>390</v>
      </c>
      <c r="L484" s="13" t="str">
        <f t="shared" si="153"/>
        <v>IDRAS(IDRAS)</v>
      </c>
      <c r="M484" s="18" t="str">
        <f>IF(K484&lt;&gt;"",VLOOKUP(K484,[1]Label!$A:$B,2,FALSE),"")</f>
        <v>IDRAS</v>
      </c>
      <c r="N484" s="14" t="s">
        <v>65</v>
      </c>
      <c r="O484" s="31" t="s">
        <v>236</v>
      </c>
      <c r="P484" s="13" t="str">
        <f t="shared" si="154"/>
        <v>Valuation Amount (TZS)&lt;br&gt;(평가 금액 (TZS))</v>
      </c>
      <c r="Q484" s="18" t="str">
        <f>IF(O484&lt;&gt;"", VLOOKUP(O484, [1]Label!$A:$B, 2, FALSE), "")</f>
        <v>Valuation Amount (TZS)</v>
      </c>
      <c r="R484" s="14" t="s">
        <v>35</v>
      </c>
      <c r="S484" s="13"/>
      <c r="T484" s="13"/>
      <c r="U484" s="13"/>
      <c r="V484" s="14"/>
      <c r="W484" s="14"/>
      <c r="X484" s="14"/>
      <c r="Y484" s="14"/>
      <c r="Z484" s="15"/>
      <c r="AA484" s="15"/>
      <c r="AB484" s="15"/>
      <c r="AC484" s="12" t="s">
        <v>626</v>
      </c>
      <c r="AD484" s="12" t="s">
        <v>626</v>
      </c>
      <c r="AE484" s="12" t="s">
        <v>626</v>
      </c>
      <c r="AF484" s="56"/>
    </row>
    <row r="485" spans="1:32" s="16" customFormat="1" ht="17.45" customHeight="1">
      <c r="A485" s="39" t="s">
        <v>383</v>
      </c>
      <c r="B485" s="70" t="str">
        <f>VLOOKUP(A485,[1]screen!$G:$J,2,FALSE)</f>
        <v>공개 경매를 위한 자산 목록</v>
      </c>
      <c r="C485" s="13" t="str">
        <f t="shared" si="151"/>
        <v>List Assets for Public Auction(공개 경매를 위한 자산 목록)</v>
      </c>
      <c r="D485" s="70" t="str">
        <f>IF(B485&lt;&gt;"", VLOOKUP(B485,[1]screen!$A:$E,2,FALSE), "" )</f>
        <v>List Assets for Public Auction</v>
      </c>
      <c r="E485" s="14" t="s">
        <v>46</v>
      </c>
      <c r="F485" s="13" t="str">
        <f t="shared" si="140"/>
        <v>New(신규)</v>
      </c>
      <c r="G485" s="18" t="str">
        <f>IF(E485&lt;&gt;"",VLOOKUP(E485,[1]Label!$A:$B,2,FALSE),"")</f>
        <v>New</v>
      </c>
      <c r="H485" s="14"/>
      <c r="I485" s="13" t="str">
        <f t="shared" si="152"/>
        <v/>
      </c>
      <c r="J485" s="18" t="str">
        <f>IF(H485&lt;&gt;"", VLOOKUP(H485,[1]Label!$A:$E,2,FALSE),"")</f>
        <v/>
      </c>
      <c r="K485" s="72" t="s">
        <v>390</v>
      </c>
      <c r="L485" s="13" t="str">
        <f t="shared" si="153"/>
        <v>IDRAS(IDRAS)</v>
      </c>
      <c r="M485" s="18" t="str">
        <f>IF(K485&lt;&gt;"",VLOOKUP(K485,[1]Label!$A:$B,2,FALSE),"")</f>
        <v>IDRAS</v>
      </c>
      <c r="N485" s="14" t="s">
        <v>65</v>
      </c>
      <c r="O485" s="31" t="s">
        <v>487</v>
      </c>
      <c r="P485" s="13" t="str">
        <f t="shared" si="154"/>
        <v>Link Item No&lt;br&gt;(Link Item No)</v>
      </c>
      <c r="Q485" s="18" t="str">
        <f>IF(O485&lt;&gt;"", VLOOKUP(O485, [1]Label!$A:$B, 2, FALSE), "")</f>
        <v>Link Item No</v>
      </c>
      <c r="R485" s="14" t="s">
        <v>35</v>
      </c>
      <c r="S485" s="13"/>
      <c r="T485" s="13"/>
      <c r="U485" s="13"/>
      <c r="V485" s="14"/>
      <c r="W485" s="14" t="s">
        <v>53</v>
      </c>
      <c r="X485" s="14" t="s">
        <v>101</v>
      </c>
      <c r="Y485" s="14"/>
      <c r="Z485" s="15"/>
      <c r="AA485" s="15"/>
      <c r="AB485" s="15"/>
      <c r="AC485" s="15" t="s">
        <v>637</v>
      </c>
      <c r="AD485" s="15" t="s">
        <v>637</v>
      </c>
      <c r="AE485" s="15" t="s">
        <v>637</v>
      </c>
      <c r="AF485" s="56"/>
    </row>
    <row r="486" spans="1:32" s="37" customFormat="1" ht="18.600000000000001" customHeight="1">
      <c r="A486" s="39" t="s">
        <v>383</v>
      </c>
      <c r="B486" s="70" t="str">
        <f>VLOOKUP(A486,[1]screen!$G:$J,2,FALSE)</f>
        <v>공개 경매를 위한 자산 목록</v>
      </c>
      <c r="C486" s="33" t="str">
        <f t="shared" si="151"/>
        <v>List Assets for Public Auction(공개 경매를 위한 자산 목록)</v>
      </c>
      <c r="D486" s="70" t="str">
        <f>IF(B486&lt;&gt;"", VLOOKUP(B486,[1]screen!$A:$E,2,FALSE), "" )</f>
        <v>List Assets for Public Auction</v>
      </c>
      <c r="E486" s="14" t="s">
        <v>46</v>
      </c>
      <c r="F486" s="13" t="str">
        <f t="shared" si="140"/>
        <v>New(신규)</v>
      </c>
      <c r="G486" s="18" t="str">
        <f>IF(E486&lt;&gt;"",VLOOKUP(E486,[1]Label!$A:$B,2,FALSE),"")</f>
        <v>New</v>
      </c>
      <c r="H486" s="14"/>
      <c r="I486" s="33" t="str">
        <f t="shared" si="152"/>
        <v/>
      </c>
      <c r="J486" s="18" t="str">
        <f>IF(H486&lt;&gt;"", VLOOKUP(H486,[1]Label!$A:$E,2,FALSE),"")</f>
        <v/>
      </c>
      <c r="K486" s="72" t="s">
        <v>390</v>
      </c>
      <c r="L486" s="33" t="str">
        <f t="shared" si="153"/>
        <v>IDRAS(IDRAS)</v>
      </c>
      <c r="M486" s="18" t="str">
        <f>IF(K486&lt;&gt;"",VLOOKUP(K486,[1]Label!$A:$B,2,FALSE),"")</f>
        <v>IDRAS</v>
      </c>
      <c r="N486" s="35"/>
      <c r="O486" s="36"/>
      <c r="P486" s="33"/>
      <c r="Q486" s="18" t="str">
        <f>IF(O486&lt;&gt;"", VLOOKUP(O486, [1]Label!$A:$B, 2, FALSE), "")</f>
        <v/>
      </c>
      <c r="R486" s="35" t="s">
        <v>35</v>
      </c>
      <c r="S486" s="33" t="s">
        <v>44</v>
      </c>
      <c r="T486" s="33"/>
      <c r="U486" s="33"/>
      <c r="V486" s="35"/>
      <c r="W486" s="35"/>
      <c r="X486" s="35"/>
      <c r="Y486" s="35"/>
      <c r="Z486" s="32"/>
      <c r="AA486" s="32"/>
      <c r="AB486" s="32"/>
      <c r="AC486" s="32"/>
      <c r="AD486" s="32"/>
      <c r="AE486" s="32"/>
      <c r="AF486" s="54"/>
    </row>
    <row r="487" spans="1:32" s="37" customFormat="1" ht="17.45" customHeight="1">
      <c r="A487" s="32" t="s">
        <v>383</v>
      </c>
      <c r="B487" s="33" t="str">
        <f>VLOOKUP(A487,[1]screen!$G:$J,2,FALSE)</f>
        <v>공개 경매를 위한 자산 목록</v>
      </c>
      <c r="C487" s="33" t="str">
        <f t="shared" si="151"/>
        <v>List Assets for Public Auction(공개 경매를 위한 자산 목록)</v>
      </c>
      <c r="D487" s="33" t="str">
        <f>IF(B487&lt;&gt;"", VLOOKUP(B487,[1]screen!$A:$E,2,FALSE), "" )</f>
        <v>List Assets for Public Auction</v>
      </c>
      <c r="E487" s="14" t="s">
        <v>46</v>
      </c>
      <c r="F487" s="13" t="str">
        <f t="shared" si="140"/>
        <v>New(신규)</v>
      </c>
      <c r="G487" s="18" t="str">
        <f>IF(E487&lt;&gt;"",VLOOKUP(E487,[1]Label!$A:$B,2,FALSE),"")</f>
        <v>New</v>
      </c>
      <c r="H487" s="35"/>
      <c r="I487" s="33" t="str">
        <f t="shared" si="152"/>
        <v/>
      </c>
      <c r="J487" s="33" t="str">
        <f>IF(H487&lt;&gt;"", VLOOKUP(H487,[1]Label!$A:$E,2,FALSE),"")</f>
        <v/>
      </c>
      <c r="K487" s="34" t="s">
        <v>391</v>
      </c>
      <c r="L487" s="33" t="str">
        <f t="shared" si="153"/>
        <v>TANCIS(TANCIS)</v>
      </c>
      <c r="M487" s="33" t="str">
        <f>IF(K487&lt;&gt;"",VLOOKUP(K487,[1]Label!$A:$B,2,FALSE),"")</f>
        <v>TANCIS</v>
      </c>
      <c r="N487" s="35"/>
      <c r="O487" s="36" t="s">
        <v>397</v>
      </c>
      <c r="P487" s="33" t="str">
        <f t="shared" ref="P487:P534" si="160">IF(O487&lt;&gt;"",Q487&amp;"&lt;br&gt;("&amp;O487&amp;")","")</f>
        <v>Asset List&lt;br&gt;(자산목록)</v>
      </c>
      <c r="Q487" s="33" t="str">
        <f>IF(O487&lt;&gt;"", VLOOKUP(O487, [1]Label!$A:$B, 2, FALSE), "")</f>
        <v>Asset List</v>
      </c>
      <c r="R487" s="35" t="s">
        <v>35</v>
      </c>
      <c r="S487" s="33" t="s">
        <v>44</v>
      </c>
      <c r="T487" s="33" t="s">
        <v>329</v>
      </c>
      <c r="U487" s="33"/>
      <c r="V487" s="35"/>
      <c r="W487" s="35"/>
      <c r="X487" s="35"/>
      <c r="Y487" s="35"/>
      <c r="Z487" s="44"/>
      <c r="AA487" s="44"/>
      <c r="AB487" s="44"/>
      <c r="AC487" s="44"/>
      <c r="AD487" s="44"/>
      <c r="AE487" s="44"/>
      <c r="AF487" s="53"/>
    </row>
    <row r="488" spans="1:32" s="16" customFormat="1" ht="17.45" customHeight="1">
      <c r="A488" s="39" t="s">
        <v>383</v>
      </c>
      <c r="B488" s="70" t="str">
        <f>VLOOKUP(A488,[1]screen!$G:$J,2,FALSE)</f>
        <v>공개 경매를 위한 자산 목록</v>
      </c>
      <c r="C488" s="13" t="str">
        <f t="shared" si="151"/>
        <v>List Assets for Public Auction(공개 경매를 위한 자산 목록)</v>
      </c>
      <c r="D488" s="70" t="str">
        <f>IF(B488&lt;&gt;"", VLOOKUP(B488,[1]screen!$A:$E,2,FALSE), "" )</f>
        <v>List Assets for Public Auction</v>
      </c>
      <c r="E488" s="14" t="s">
        <v>46</v>
      </c>
      <c r="F488" s="13" t="str">
        <f t="shared" si="140"/>
        <v>New(신규)</v>
      </c>
      <c r="G488" s="18" t="str">
        <f>IF(E488&lt;&gt;"",VLOOKUP(E488,[1]Label!$A:$B,2,FALSE),"")</f>
        <v>New</v>
      </c>
      <c r="H488" s="14"/>
      <c r="I488" s="13" t="str">
        <f t="shared" si="152"/>
        <v/>
      </c>
      <c r="J488" s="18" t="str">
        <f>IF(H488&lt;&gt;"", VLOOKUP(H488,[1]Label!$A:$E,2,FALSE),"")</f>
        <v/>
      </c>
      <c r="K488" s="29" t="s">
        <v>391</v>
      </c>
      <c r="L488" s="13" t="str">
        <f t="shared" si="153"/>
        <v>TANCIS(TANCIS)</v>
      </c>
      <c r="M488" s="18" t="str">
        <f>IF(K488&lt;&gt;"",VLOOKUP(K488,[1]Label!$A:$B,2,FALSE),"")</f>
        <v>TANCIS</v>
      </c>
      <c r="N488" s="41" t="s">
        <v>19</v>
      </c>
      <c r="O488" s="31" t="s">
        <v>398</v>
      </c>
      <c r="P488" s="13" t="str">
        <f t="shared" si="160"/>
        <v>Declaration No&lt;br&gt;(신고서번호)</v>
      </c>
      <c r="Q488" s="18" t="str">
        <f>IF(O488&lt;&gt;"", VLOOKUP(O488, [1]Label!$A:$B, 2, FALSE), "")</f>
        <v>Declaration No</v>
      </c>
      <c r="R488" s="41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15"/>
      <c r="AD488" s="15"/>
      <c r="AE488" s="15"/>
      <c r="AF488" s="56"/>
    </row>
    <row r="489" spans="1:32" s="16" customFormat="1" ht="17.45" customHeight="1">
      <c r="A489" s="39" t="s">
        <v>383</v>
      </c>
      <c r="B489" s="70" t="str">
        <f>VLOOKUP(A489,[1]screen!$G:$J,2,FALSE)</f>
        <v>공개 경매를 위한 자산 목록</v>
      </c>
      <c r="C489" s="13" t="str">
        <f t="shared" si="151"/>
        <v>List Assets for Public Auction(공개 경매를 위한 자산 목록)</v>
      </c>
      <c r="D489" s="70" t="str">
        <f>IF(B489&lt;&gt;"", VLOOKUP(B489,[1]screen!$A:$E,2,FALSE), "" )</f>
        <v>List Assets for Public Auction</v>
      </c>
      <c r="E489" s="14" t="s">
        <v>46</v>
      </c>
      <c r="F489" s="13" t="str">
        <f t="shared" si="140"/>
        <v>New(신규)</v>
      </c>
      <c r="G489" s="18" t="str">
        <f>IF(E489&lt;&gt;"",VLOOKUP(E489,[1]Label!$A:$B,2,FALSE),"")</f>
        <v>New</v>
      </c>
      <c r="H489" s="14"/>
      <c r="I489" s="13" t="str">
        <f t="shared" si="152"/>
        <v/>
      </c>
      <c r="J489" s="18" t="str">
        <f>IF(H489&lt;&gt;"", VLOOKUP(H489,[1]Label!$A:$E,2,FALSE),"")</f>
        <v/>
      </c>
      <c r="K489" s="29" t="s">
        <v>391</v>
      </c>
      <c r="L489" s="13" t="str">
        <f t="shared" si="153"/>
        <v>TANCIS(TANCIS)</v>
      </c>
      <c r="M489" s="18" t="str">
        <f>IF(K489&lt;&gt;"",VLOOKUP(K489,[1]Label!$A:$B,2,FALSE),"")</f>
        <v>TANCIS</v>
      </c>
      <c r="N489" s="41" t="s">
        <v>19</v>
      </c>
      <c r="O489" s="31" t="s">
        <v>399</v>
      </c>
      <c r="P489" s="13" t="str">
        <f t="shared" si="160"/>
        <v>Asset Ref. No.&lt;br&gt;(자산참조번호)</v>
      </c>
      <c r="Q489" s="18" t="str">
        <f>IF(O489&lt;&gt;"", VLOOKUP(O489, [1]Label!$A:$B, 2, FALSE), "")</f>
        <v>Asset Ref. No.</v>
      </c>
      <c r="R489" s="41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15"/>
      <c r="AD489" s="15"/>
      <c r="AE489" s="15"/>
      <c r="AF489" s="56"/>
    </row>
    <row r="490" spans="1:32" s="37" customFormat="1" ht="17.45" customHeight="1">
      <c r="A490" s="39" t="s">
        <v>383</v>
      </c>
      <c r="B490" s="33" t="str">
        <f>VLOOKUP(A490,[1]screen!$G:$J,2,FALSE)</f>
        <v>공개 경매를 위한 자산 목록</v>
      </c>
      <c r="C490" s="33" t="str">
        <f t="shared" si="151"/>
        <v>List Assets for Public Auction(공개 경매를 위한 자산 목록)</v>
      </c>
      <c r="D490" s="33" t="str">
        <f>IF(B490&lt;&gt;"", VLOOKUP(B490,[1]screen!$A:$E,2,FALSE), "" )</f>
        <v>List Assets for Public Auction</v>
      </c>
      <c r="E490" s="14" t="s">
        <v>46</v>
      </c>
      <c r="F490" s="13" t="str">
        <f t="shared" si="140"/>
        <v>New(신규)</v>
      </c>
      <c r="G490" s="18" t="str">
        <f>IF(E490&lt;&gt;"",VLOOKUP(E490,[1]Label!$A:$B,2,FALSE),"")</f>
        <v>New</v>
      </c>
      <c r="H490" s="35"/>
      <c r="I490" s="33" t="str">
        <f t="shared" si="152"/>
        <v/>
      </c>
      <c r="J490" s="33" t="str">
        <f>IF(H490&lt;&gt;"", VLOOKUP(H490,[1]Label!$A:$E,2,FALSE),"")</f>
        <v/>
      </c>
      <c r="K490" s="29" t="s">
        <v>391</v>
      </c>
      <c r="L490" s="33" t="str">
        <f t="shared" si="153"/>
        <v>TANCIS(TANCIS)</v>
      </c>
      <c r="M490" s="33" t="str">
        <f>IF(K490&lt;&gt;"",VLOOKUP(K490,[1]Label!$A:$B,2,FALSE),"")</f>
        <v>TANCIS</v>
      </c>
      <c r="N490" s="35"/>
      <c r="O490" s="36"/>
      <c r="P490" s="33" t="str">
        <f t="shared" si="160"/>
        <v/>
      </c>
      <c r="Q490" s="33" t="str">
        <f>IF(O490&lt;&gt;"", VLOOKUP(O490, [1]Label!$A:$B, 2, FALSE), "")</f>
        <v/>
      </c>
      <c r="R490" s="35" t="s">
        <v>35</v>
      </c>
      <c r="S490" s="33" t="s">
        <v>44</v>
      </c>
      <c r="T490" s="33"/>
      <c r="U490" s="33"/>
      <c r="V490" s="35"/>
      <c r="W490" s="35"/>
      <c r="X490" s="35"/>
      <c r="Y490" s="35"/>
      <c r="Z490" s="44"/>
      <c r="AA490" s="44"/>
      <c r="AB490" s="44"/>
      <c r="AC490" s="33"/>
      <c r="AD490" s="33"/>
      <c r="AE490" s="33"/>
    </row>
    <row r="491" spans="1:32" s="37" customFormat="1" ht="17.45" customHeight="1">
      <c r="A491" s="32" t="s">
        <v>383</v>
      </c>
      <c r="B491" s="33" t="str">
        <f>VLOOKUP(A491,[1]screen!$G:$J,2,FALSE)</f>
        <v>공개 경매를 위한 자산 목록</v>
      </c>
      <c r="C491" s="33" t="str">
        <f t="shared" si="151"/>
        <v>List Assets for Public Auction(공개 경매를 위한 자산 목록)</v>
      </c>
      <c r="D491" s="33" t="str">
        <f>IF(B491&lt;&gt;"", VLOOKUP(B491,[1]screen!$A:$E,2,FALSE), "" )</f>
        <v>List Assets for Public Auction</v>
      </c>
      <c r="E491" s="14" t="s">
        <v>46</v>
      </c>
      <c r="F491" s="13" t="str">
        <f t="shared" si="140"/>
        <v>New(신규)</v>
      </c>
      <c r="G491" s="18" t="str">
        <f>IF(E491&lt;&gt;"",VLOOKUP(E491,[1]Label!$A:$B,2,FALSE),"")</f>
        <v>New</v>
      </c>
      <c r="H491" s="35"/>
      <c r="I491" s="33" t="str">
        <f t="shared" si="152"/>
        <v/>
      </c>
      <c r="J491" s="33" t="str">
        <f>IF(H491&lt;&gt;"", VLOOKUP(H491,[1]Label!$A:$E,2,FALSE),"")</f>
        <v/>
      </c>
      <c r="K491" s="34" t="s">
        <v>391</v>
      </c>
      <c r="L491" s="33" t="str">
        <f t="shared" si="153"/>
        <v>TANCIS(TANCIS)</v>
      </c>
      <c r="M491" s="33" t="str">
        <f>IF(K491&lt;&gt;"",VLOOKUP(K491,[1]Label!$A:$B,2,FALSE),"")</f>
        <v>TANCIS</v>
      </c>
      <c r="N491" s="35"/>
      <c r="O491" s="36" t="s">
        <v>392</v>
      </c>
      <c r="P491" s="33" t="str">
        <f t="shared" si="160"/>
        <v>Asset Application Registration Detail&lt;br&gt;(자산 신청 등록 상세)</v>
      </c>
      <c r="Q491" s="33" t="str">
        <f>IF(O491&lt;&gt;"", VLOOKUP(O491, [1]Label!$A:$B, 2, FALSE), "")</f>
        <v>Asset Application Registration Detail</v>
      </c>
      <c r="R491" s="35" t="s">
        <v>35</v>
      </c>
      <c r="S491" s="33" t="s">
        <v>44</v>
      </c>
      <c r="T491" s="33" t="s">
        <v>329</v>
      </c>
      <c r="U491" s="33"/>
      <c r="V491" s="35"/>
      <c r="W491" s="35"/>
      <c r="X491" s="35"/>
      <c r="Y491" s="35"/>
      <c r="Z491" s="44"/>
      <c r="AA491" s="44"/>
      <c r="AB491" s="44"/>
      <c r="AC491" s="44"/>
      <c r="AD491" s="44"/>
      <c r="AE491" s="44"/>
      <c r="AF491" s="53"/>
    </row>
    <row r="492" spans="1:32" s="16" customFormat="1" ht="17.45" customHeight="1">
      <c r="A492" s="39" t="s">
        <v>383</v>
      </c>
      <c r="B492" s="70" t="str">
        <f>VLOOKUP(A492,[1]screen!$G:$J,2,FALSE)</f>
        <v>공개 경매를 위한 자산 목록</v>
      </c>
      <c r="C492" s="13" t="str">
        <f t="shared" si="151"/>
        <v>List Assets for Public Auction(공개 경매를 위한 자산 목록)</v>
      </c>
      <c r="D492" s="70" t="str">
        <f>IF(B492&lt;&gt;"", VLOOKUP(B492,[1]screen!$A:$E,2,FALSE), "" )</f>
        <v>List Assets for Public Auction</v>
      </c>
      <c r="E492" s="14" t="s">
        <v>46</v>
      </c>
      <c r="F492" s="13" t="str">
        <f t="shared" si="140"/>
        <v>New(신규)</v>
      </c>
      <c r="G492" s="18" t="str">
        <f>IF(E492&lt;&gt;"",VLOOKUP(E492,[1]Label!$A:$B,2,FALSE),"")</f>
        <v>New</v>
      </c>
      <c r="H492" s="14"/>
      <c r="I492" s="13" t="str">
        <f t="shared" si="152"/>
        <v/>
      </c>
      <c r="J492" s="18" t="str">
        <f>IF(H492&lt;&gt;"", VLOOKUP(H492,[1]Label!$A:$E,2,FALSE),"")</f>
        <v/>
      </c>
      <c r="K492" s="29" t="s">
        <v>391</v>
      </c>
      <c r="L492" s="13" t="str">
        <f t="shared" si="153"/>
        <v>TANCIS(TANCIS)</v>
      </c>
      <c r="M492" s="18" t="str">
        <f>IF(K492&lt;&gt;"",VLOOKUP(K492,[1]Label!$A:$B,2,FALSE),"")</f>
        <v>TANCIS</v>
      </c>
      <c r="N492" s="41" t="s">
        <v>65</v>
      </c>
      <c r="O492" s="31"/>
      <c r="P492" s="13" t="str">
        <f t="shared" si="160"/>
        <v/>
      </c>
      <c r="Q492" s="18" t="str">
        <f>IF(O492&lt;&gt;"", VLOOKUP(O492, [1]Label!$A:$B, 2, FALSE), "")</f>
        <v/>
      </c>
      <c r="R492" s="14" t="s">
        <v>51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/>
      <c r="AD492" s="15"/>
      <c r="AE492" s="15"/>
      <c r="AF492" s="56"/>
    </row>
    <row r="493" spans="1:32" s="16" customFormat="1" ht="17.45" customHeight="1">
      <c r="A493" s="39" t="s">
        <v>383</v>
      </c>
      <c r="B493" s="70" t="str">
        <f>VLOOKUP(A493,[1]screen!$G:$J,2,FALSE)</f>
        <v>공개 경매를 위한 자산 목록</v>
      </c>
      <c r="C493" s="13" t="str">
        <f t="shared" si="151"/>
        <v>List Assets for Public Auction(공개 경매를 위한 자산 목록)</v>
      </c>
      <c r="D493" s="70" t="str">
        <f>IF(B493&lt;&gt;"", VLOOKUP(B493,[1]screen!$A:$E,2,FALSE), "" )</f>
        <v>List Assets for Public Auction</v>
      </c>
      <c r="E493" s="14" t="s">
        <v>46</v>
      </c>
      <c r="F493" s="13" t="str">
        <f t="shared" si="140"/>
        <v>New(신규)</v>
      </c>
      <c r="G493" s="18" t="str">
        <f>IF(E493&lt;&gt;"",VLOOKUP(E493,[1]Label!$A:$B,2,FALSE),"")</f>
        <v>New</v>
      </c>
      <c r="H493" s="14"/>
      <c r="I493" s="13" t="str">
        <f t="shared" si="152"/>
        <v/>
      </c>
      <c r="J493" s="18" t="str">
        <f>IF(H493&lt;&gt;"", VLOOKUP(H493,[1]Label!$A:$E,2,FALSE),"")</f>
        <v/>
      </c>
      <c r="K493" s="29" t="s">
        <v>391</v>
      </c>
      <c r="L493" s="13" t="str">
        <f t="shared" si="153"/>
        <v>TANCIS(TANCIS)</v>
      </c>
      <c r="M493" s="18" t="str">
        <f>IF(K493&lt;&gt;"",VLOOKUP(K493,[1]Label!$A:$B,2,FALSE),"")</f>
        <v>TANCIS</v>
      </c>
      <c r="N493" s="41" t="s">
        <v>65</v>
      </c>
      <c r="O493" s="31" t="s">
        <v>471</v>
      </c>
      <c r="P493" s="13" t="str">
        <f t="shared" si="160"/>
        <v>Link No&lt;br&gt;(Link No)</v>
      </c>
      <c r="Q493" s="18" t="str">
        <f>IF(O493&lt;&gt;"", VLOOKUP(O493, [1]Label!$A:$B, 2, FALSE), "")</f>
        <v>Link No</v>
      </c>
      <c r="R493" s="41" t="s">
        <v>35</v>
      </c>
      <c r="S493" s="13" t="s">
        <v>147</v>
      </c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473</v>
      </c>
      <c r="AD493" s="15" t="s">
        <v>473</v>
      </c>
      <c r="AE493" s="15" t="s">
        <v>473</v>
      </c>
      <c r="AF493" s="56"/>
    </row>
    <row r="494" spans="1:32" s="16" customFormat="1" ht="17.45" customHeight="1">
      <c r="A494" s="39" t="s">
        <v>383</v>
      </c>
      <c r="B494" s="70" t="str">
        <f>VLOOKUP(A494,[1]screen!$G:$J,2,FALSE)</f>
        <v>공개 경매를 위한 자산 목록</v>
      </c>
      <c r="C494" s="13" t="str">
        <f t="shared" si="151"/>
        <v>List Assets for Public Auction(공개 경매를 위한 자산 목록)</v>
      </c>
      <c r="D494" s="70" t="str">
        <f>IF(B494&lt;&gt;"", VLOOKUP(B494,[1]screen!$A:$E,2,FALSE), "" )</f>
        <v>List Assets for Public Auction</v>
      </c>
      <c r="E494" s="14" t="s">
        <v>46</v>
      </c>
      <c r="F494" s="13" t="str">
        <f t="shared" si="140"/>
        <v>New(신규)</v>
      </c>
      <c r="G494" s="18" t="str">
        <f>IF(E494&lt;&gt;"",VLOOKUP(E494,[1]Label!$A:$B,2,FALSE),"")</f>
        <v>New</v>
      </c>
      <c r="H494" s="14"/>
      <c r="I494" s="13" t="str">
        <f t="shared" si="152"/>
        <v/>
      </c>
      <c r="J494" s="18" t="str">
        <f>IF(H494&lt;&gt;"", VLOOKUP(H494,[1]Label!$A:$E,2,FALSE),"")</f>
        <v/>
      </c>
      <c r="K494" s="29" t="s">
        <v>391</v>
      </c>
      <c r="L494" s="13" t="str">
        <f t="shared" si="153"/>
        <v>TANCIS(TANCIS)</v>
      </c>
      <c r="M494" s="18" t="str">
        <f>IF(K494&lt;&gt;"",VLOOKUP(K494,[1]Label!$A:$B,2,FALSE),"")</f>
        <v>TANCIS</v>
      </c>
      <c r="N494" s="41" t="s">
        <v>65</v>
      </c>
      <c r="O494" s="31" t="s">
        <v>605</v>
      </c>
      <c r="P494" s="13" t="str">
        <f t="shared" si="160"/>
        <v>Inventory No&lt;br&gt;(재고 번호)</v>
      </c>
      <c r="Q494" s="18" t="str">
        <f>IF(O494&lt;&gt;"", VLOOKUP(O494, [1]Label!$A:$B, 2, FALSE), "")</f>
        <v>Inventory No</v>
      </c>
      <c r="R494" s="41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/>
      <c r="AD494" s="15"/>
      <c r="AE494" s="15"/>
      <c r="AF494" s="56"/>
    </row>
    <row r="495" spans="1:32" s="16" customFormat="1" ht="17.45" customHeight="1">
      <c r="A495" s="39" t="s">
        <v>383</v>
      </c>
      <c r="B495" s="70" t="str">
        <f>VLOOKUP(A495,[1]screen!$G:$J,2,FALSE)</f>
        <v>공개 경매를 위한 자산 목록</v>
      </c>
      <c r="C495" s="13" t="str">
        <f t="shared" si="151"/>
        <v>List Assets for Public Auction(공개 경매를 위한 자산 목록)</v>
      </c>
      <c r="D495" s="70" t="str">
        <f>IF(B495&lt;&gt;"", VLOOKUP(B495,[1]screen!$A:$E,2,FALSE), "" )</f>
        <v>List Assets for Public Auction</v>
      </c>
      <c r="E495" s="14" t="s">
        <v>46</v>
      </c>
      <c r="F495" s="13" t="str">
        <f t="shared" si="140"/>
        <v>New(신규)</v>
      </c>
      <c r="G495" s="18" t="str">
        <f>IF(E495&lt;&gt;"",VLOOKUP(E495,[1]Label!$A:$B,2,FALSE),"")</f>
        <v>New</v>
      </c>
      <c r="H495" s="14"/>
      <c r="I495" s="13" t="str">
        <f t="shared" si="152"/>
        <v/>
      </c>
      <c r="J495" s="18" t="str">
        <f>IF(H495&lt;&gt;"", VLOOKUP(H495,[1]Label!$A:$E,2,FALSE),"")</f>
        <v/>
      </c>
      <c r="K495" s="29" t="s">
        <v>391</v>
      </c>
      <c r="L495" s="13" t="str">
        <f t="shared" si="153"/>
        <v>TANCIS(TANCIS)</v>
      </c>
      <c r="M495" s="18" t="str">
        <f>IF(K495&lt;&gt;"",VLOOKUP(K495,[1]Label!$A:$B,2,FALSE),"")</f>
        <v>TANCIS</v>
      </c>
      <c r="N495" s="41" t="s">
        <v>65</v>
      </c>
      <c r="O495" s="31" t="s">
        <v>606</v>
      </c>
      <c r="P495" s="13" t="str">
        <f t="shared" si="160"/>
        <v>Asset Code&lt;br&gt;(자산 코드)</v>
      </c>
      <c r="Q495" s="18" t="str">
        <f>IF(O495&lt;&gt;"", VLOOKUP(O495, [1]Label!$A:$B, 2, FALSE), "")</f>
        <v>Asset Code</v>
      </c>
      <c r="R495" s="41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/>
      <c r="AD495" s="15"/>
      <c r="AE495" s="15"/>
      <c r="AF495" s="56"/>
    </row>
    <row r="496" spans="1:32" s="16" customFormat="1" ht="17.45" customHeight="1">
      <c r="A496" s="39" t="s">
        <v>383</v>
      </c>
      <c r="B496" s="70" t="str">
        <f>VLOOKUP(A496,[1]screen!$G:$J,2,FALSE)</f>
        <v>공개 경매를 위한 자산 목록</v>
      </c>
      <c r="C496" s="13" t="str">
        <f t="shared" si="151"/>
        <v>List Assets for Public Auction(공개 경매를 위한 자산 목록)</v>
      </c>
      <c r="D496" s="70" t="str">
        <f>IF(B496&lt;&gt;"", VLOOKUP(B496,[1]screen!$A:$E,2,FALSE), "" )</f>
        <v>List Assets for Public Auction</v>
      </c>
      <c r="E496" s="14" t="s">
        <v>46</v>
      </c>
      <c r="F496" s="13" t="str">
        <f t="shared" si="140"/>
        <v>New(신규)</v>
      </c>
      <c r="G496" s="18" t="str">
        <f>IF(E496&lt;&gt;"",VLOOKUP(E496,[1]Label!$A:$B,2,FALSE),"")</f>
        <v>New</v>
      </c>
      <c r="H496" s="14"/>
      <c r="I496" s="13" t="str">
        <f t="shared" si="152"/>
        <v/>
      </c>
      <c r="J496" s="18" t="str">
        <f>IF(H496&lt;&gt;"", VLOOKUP(H496,[1]Label!$A:$E,2,FALSE),"")</f>
        <v/>
      </c>
      <c r="K496" s="29" t="s">
        <v>391</v>
      </c>
      <c r="L496" s="13" t="str">
        <f t="shared" si="153"/>
        <v>TANCIS(TANCIS)</v>
      </c>
      <c r="M496" s="18" t="str">
        <f>IF(K496&lt;&gt;"",VLOOKUP(K496,[1]Label!$A:$B,2,FALSE),"")</f>
        <v>TANCIS</v>
      </c>
      <c r="N496" s="41" t="s">
        <v>65</v>
      </c>
      <c r="O496" s="31" t="s">
        <v>358</v>
      </c>
      <c r="P496" s="13" t="str">
        <f t="shared" si="160"/>
        <v>Asset Physical Location&lt;br&gt;(자산물리적위치)</v>
      </c>
      <c r="Q496" s="18" t="str">
        <f>IF(O496&lt;&gt;"", VLOOKUP(O496, [1]Label!$A:$B, 2, FALSE), "")</f>
        <v>Asset Physical Location</v>
      </c>
      <c r="R496" s="41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362</v>
      </c>
      <c r="AD496" s="15" t="s">
        <v>362</v>
      </c>
      <c r="AE496" s="15" t="s">
        <v>362</v>
      </c>
      <c r="AF496" s="56"/>
    </row>
    <row r="497" spans="1:32" s="16" customFormat="1" ht="17.45" customHeight="1">
      <c r="A497" s="39" t="s">
        <v>383</v>
      </c>
      <c r="B497" s="70" t="str">
        <f>VLOOKUP(A497,[1]screen!$G:$J,2,FALSE)</f>
        <v>공개 경매를 위한 자산 목록</v>
      </c>
      <c r="C497" s="13" t="str">
        <f t="shared" si="151"/>
        <v>List Assets for Public Auction(공개 경매를 위한 자산 목록)</v>
      </c>
      <c r="D497" s="70" t="str">
        <f>IF(B497&lt;&gt;"", VLOOKUP(B497,[1]screen!$A:$E,2,FALSE), "" )</f>
        <v>List Assets for Public Auction</v>
      </c>
      <c r="E497" s="14" t="s">
        <v>46</v>
      </c>
      <c r="F497" s="13" t="str">
        <f t="shared" si="140"/>
        <v>New(신규)</v>
      </c>
      <c r="G497" s="18" t="str">
        <f>IF(E497&lt;&gt;"",VLOOKUP(E497,[1]Label!$A:$B,2,FALSE),"")</f>
        <v>New</v>
      </c>
      <c r="H497" s="14"/>
      <c r="I497" s="13" t="str">
        <f t="shared" si="152"/>
        <v/>
      </c>
      <c r="J497" s="18" t="str">
        <f>IF(H497&lt;&gt;"", VLOOKUP(H497,[1]Label!$A:$E,2,FALSE),"")</f>
        <v/>
      </c>
      <c r="K497" s="29" t="s">
        <v>391</v>
      </c>
      <c r="L497" s="13" t="str">
        <f t="shared" si="153"/>
        <v>TANCIS(TANCIS)</v>
      </c>
      <c r="M497" s="18" t="str">
        <f>IF(K497&lt;&gt;"",VLOOKUP(K497,[1]Label!$A:$B,2,FALSE),"")</f>
        <v>TANCIS</v>
      </c>
      <c r="N497" s="41" t="s">
        <v>65</v>
      </c>
      <c r="O497" s="31" t="s">
        <v>359</v>
      </c>
      <c r="P497" s="13" t="str">
        <f t="shared" si="160"/>
        <v>Asset Value(Tsh)&lt;br&gt;(자산가치(Tsh))</v>
      </c>
      <c r="Q497" s="18" t="str">
        <f>IF(O497&lt;&gt;"", VLOOKUP(O497, [1]Label!$A:$B, 2, FALSE), "")</f>
        <v>Asset Value(Tsh)</v>
      </c>
      <c r="R497" s="41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 t="s">
        <v>476</v>
      </c>
      <c r="AD497" s="15" t="s">
        <v>476</v>
      </c>
      <c r="AE497" s="15" t="s">
        <v>476</v>
      </c>
      <c r="AF497" s="56"/>
    </row>
    <row r="498" spans="1:32" s="11" customFormat="1" ht="18.600000000000001" customHeight="1">
      <c r="A498" s="39" t="s">
        <v>383</v>
      </c>
      <c r="B498" s="9" t="str">
        <f>VLOOKUP(A498,[1]screen!$G:$J,2,FALSE)</f>
        <v>공개 경매를 위한 자산 목록</v>
      </c>
      <c r="C498" s="9" t="str">
        <f t="shared" si="151"/>
        <v>List Assets for Public Auction(공개 경매를 위한 자산 목록)</v>
      </c>
      <c r="D498" s="9" t="str">
        <f>IF(B498&lt;&gt;"", VLOOKUP(B498,[1]screen!$A:$E,2,FALSE), "" )</f>
        <v>List Assets for Public Auction</v>
      </c>
      <c r="E498" s="14" t="s">
        <v>46</v>
      </c>
      <c r="F498" s="13" t="str">
        <f t="shared" si="140"/>
        <v>New(신규)</v>
      </c>
      <c r="G498" s="18" t="str">
        <f>IF(E498&lt;&gt;"",VLOOKUP(E498,[1]Label!$A:$B,2,FALSE),"")</f>
        <v>New</v>
      </c>
      <c r="H498" s="10"/>
      <c r="I498" s="9" t="str">
        <f t="shared" si="152"/>
        <v/>
      </c>
      <c r="J498" s="9" t="str">
        <f>IF(H498&lt;&gt;"", VLOOKUP(H498,[1]Label!$A:$E,2,FALSE),"")</f>
        <v/>
      </c>
      <c r="K498" s="29" t="s">
        <v>391</v>
      </c>
      <c r="L498" s="9" t="str">
        <f t="shared" si="153"/>
        <v>TANCIS(TANCIS)</v>
      </c>
      <c r="M498" s="9" t="str">
        <f>IF(K498&lt;&gt;"",VLOOKUP(K498,[1]Label!$A:$B,2,FALSE),"")</f>
        <v>TANCIS</v>
      </c>
      <c r="N498" s="10"/>
      <c r="O498" s="28" t="s">
        <v>46</v>
      </c>
      <c r="P498" s="9" t="str">
        <f t="shared" si="160"/>
        <v>New&lt;br&gt;(신규)</v>
      </c>
      <c r="Q498" s="9" t="str">
        <f>IF(O498&lt;&gt;"", VLOOKUP(O498, [1]Label!$A:$B, 2, FALSE), "")</f>
        <v>New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101</v>
      </c>
      <c r="Y498" s="10"/>
      <c r="Z498" s="8"/>
      <c r="AA498" s="8"/>
      <c r="AB498" s="8"/>
      <c r="AC498" s="8" t="s">
        <v>45</v>
      </c>
      <c r="AD498" s="8" t="s">
        <v>45</v>
      </c>
      <c r="AE498" s="8" t="s">
        <v>45</v>
      </c>
      <c r="AF498" s="51"/>
    </row>
    <row r="499" spans="1:32" s="11" customFormat="1" ht="18.600000000000001" customHeight="1">
      <c r="A499" s="39" t="s">
        <v>383</v>
      </c>
      <c r="B499" s="9" t="str">
        <f>VLOOKUP(A499,[1]screen!$G:$J,2,FALSE)</f>
        <v>공개 경매를 위한 자산 목록</v>
      </c>
      <c r="C499" s="9" t="str">
        <f t="shared" si="151"/>
        <v>List Assets for Public Auction(공개 경매를 위한 자산 목록)</v>
      </c>
      <c r="D499" s="9" t="str">
        <f>IF(B499&lt;&gt;"", VLOOKUP(B499,[1]screen!$A:$E,2,FALSE), "" )</f>
        <v>List Assets for Public Auction</v>
      </c>
      <c r="E499" s="14" t="s">
        <v>46</v>
      </c>
      <c r="F499" s="13" t="str">
        <f t="shared" si="140"/>
        <v>New(신규)</v>
      </c>
      <c r="G499" s="18" t="str">
        <f>IF(E499&lt;&gt;"",VLOOKUP(E499,[1]Label!$A:$B,2,FALSE),"")</f>
        <v>New</v>
      </c>
      <c r="H499" s="10"/>
      <c r="I499" s="9" t="str">
        <f t="shared" si="152"/>
        <v/>
      </c>
      <c r="J499" s="9" t="str">
        <f>IF(H499&lt;&gt;"", VLOOKUP(H499,[1]Label!$A:$E,2,FALSE),"")</f>
        <v/>
      </c>
      <c r="K499" s="29" t="s">
        <v>391</v>
      </c>
      <c r="L499" s="9" t="str">
        <f t="shared" si="153"/>
        <v>TANCIS(TANCIS)</v>
      </c>
      <c r="M499" s="9" t="str">
        <f>IF(K499&lt;&gt;"",VLOOKUP(K499,[1]Label!$A:$B,2,FALSE),"")</f>
        <v>TANCIS</v>
      </c>
      <c r="N499" s="10"/>
      <c r="O499" s="28" t="s">
        <v>247</v>
      </c>
      <c r="P499" s="9" t="str">
        <f t="shared" si="160"/>
        <v>Save&lt;br&gt;(저장)</v>
      </c>
      <c r="Q499" s="9" t="str">
        <f>IF(O499&lt;&gt;"", VLOOKUP(O499, [1]Label!$A:$B, 2, FALSE), "")</f>
        <v>Save</v>
      </c>
      <c r="R499" s="10" t="s">
        <v>36</v>
      </c>
      <c r="S499" s="9" t="s">
        <v>41</v>
      </c>
      <c r="T499" s="9"/>
      <c r="U499" s="9"/>
      <c r="V499" s="10"/>
      <c r="W499" s="10"/>
      <c r="X499" s="10" t="s">
        <v>101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39" t="s">
        <v>383</v>
      </c>
      <c r="B500" s="9" t="str">
        <f>VLOOKUP(A500,[1]screen!$G:$J,2,FALSE)</f>
        <v>공개 경매를 위한 자산 목록</v>
      </c>
      <c r="C500" s="9" t="str">
        <f t="shared" si="151"/>
        <v>List Assets for Public Auction(공개 경매를 위한 자산 목록)</v>
      </c>
      <c r="D500" s="9" t="str">
        <f>IF(B500&lt;&gt;"", VLOOKUP(B500,[1]screen!$A:$E,2,FALSE), "" )</f>
        <v>List Assets for Public Auction</v>
      </c>
      <c r="E500" s="14" t="s">
        <v>46</v>
      </c>
      <c r="F500" s="13" t="str">
        <f t="shared" si="140"/>
        <v>New(신규)</v>
      </c>
      <c r="G500" s="18" t="str">
        <f>IF(E500&lt;&gt;"",VLOOKUP(E500,[1]Label!$A:$B,2,FALSE),"")</f>
        <v>New</v>
      </c>
      <c r="H500" s="10"/>
      <c r="I500" s="9" t="str">
        <f t="shared" si="152"/>
        <v/>
      </c>
      <c r="J500" s="9" t="str">
        <f>IF(H500&lt;&gt;"", VLOOKUP(H500,[1]Label!$A:$E,2,FALSE),"")</f>
        <v/>
      </c>
      <c r="K500" s="29" t="s">
        <v>391</v>
      </c>
      <c r="L500" s="9" t="str">
        <f t="shared" si="153"/>
        <v>TANCIS(TANCIS)</v>
      </c>
      <c r="M500" s="9" t="str">
        <f>IF(K500&lt;&gt;"",VLOOKUP(K500,[1]Label!$A:$B,2,FALSE),"")</f>
        <v>TANCIS</v>
      </c>
      <c r="N500" s="10"/>
      <c r="O500" s="28" t="s">
        <v>363</v>
      </c>
      <c r="P500" s="9" t="str">
        <f t="shared" si="160"/>
        <v>Modify&lt;br&gt;(수정하다)</v>
      </c>
      <c r="Q500" s="9" t="str">
        <f>IF(O500&lt;&gt;"", VLOOKUP(O500, [1]Label!$A:$B, 2, FALSE), "")</f>
        <v>Modify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101</v>
      </c>
      <c r="Y500" s="10"/>
      <c r="Z500" s="8"/>
      <c r="AA500" s="8"/>
      <c r="AB500" s="8"/>
      <c r="AC500" s="8"/>
      <c r="AD500" s="8"/>
      <c r="AE500" s="8"/>
      <c r="AF500" s="51"/>
    </row>
    <row r="501" spans="1:32" s="11" customFormat="1" ht="18.600000000000001" customHeight="1">
      <c r="A501" s="39" t="s">
        <v>383</v>
      </c>
      <c r="B501" s="9" t="str">
        <f>VLOOKUP(A501,[1]screen!$G:$J,2,FALSE)</f>
        <v>공개 경매를 위한 자산 목록</v>
      </c>
      <c r="C501" s="9" t="str">
        <f t="shared" si="151"/>
        <v>List Assets for Public Auction(공개 경매를 위한 자산 목록)</v>
      </c>
      <c r="D501" s="9" t="str">
        <f>IF(B501&lt;&gt;"", VLOOKUP(B501,[1]screen!$A:$E,2,FALSE), "" )</f>
        <v>List Assets for Public Auction</v>
      </c>
      <c r="E501" s="14" t="s">
        <v>46</v>
      </c>
      <c r="F501" s="13" t="str">
        <f t="shared" si="140"/>
        <v>New(신규)</v>
      </c>
      <c r="G501" s="18" t="str">
        <f>IF(E501&lt;&gt;"",VLOOKUP(E501,[1]Label!$A:$B,2,FALSE),"")</f>
        <v>New</v>
      </c>
      <c r="H501" s="10"/>
      <c r="I501" s="9" t="str">
        <f t="shared" si="152"/>
        <v/>
      </c>
      <c r="J501" s="9" t="str">
        <f>IF(H501&lt;&gt;"", VLOOKUP(H501,[1]Label!$A:$E,2,FALSE),"")</f>
        <v/>
      </c>
      <c r="K501" s="29" t="s">
        <v>391</v>
      </c>
      <c r="L501" s="9" t="str">
        <f t="shared" si="153"/>
        <v>TANCIS(TANCIS)</v>
      </c>
      <c r="M501" s="9" t="str">
        <f>IF(K501&lt;&gt;"",VLOOKUP(K501,[1]Label!$A:$B,2,FALSE),"")</f>
        <v>TANCIS</v>
      </c>
      <c r="N501" s="10"/>
      <c r="O501" s="28" t="s">
        <v>287</v>
      </c>
      <c r="P501" s="9" t="str">
        <f t="shared" si="160"/>
        <v>Delete&lt;br&gt;(삭제)</v>
      </c>
      <c r="Q501" s="9" t="str">
        <f>IF(O501&lt;&gt;"", VLOOKUP(O501, [1]Label!$A:$B, 2, FALSE), "")</f>
        <v>Delete</v>
      </c>
      <c r="R501" s="10" t="s">
        <v>36</v>
      </c>
      <c r="S501" s="9" t="s">
        <v>41</v>
      </c>
      <c r="T501" s="9"/>
      <c r="U501" s="9"/>
      <c r="V501" s="10"/>
      <c r="W501" s="10"/>
      <c r="X501" s="10" t="s">
        <v>101</v>
      </c>
      <c r="Y501" s="10"/>
      <c r="Z501" s="8"/>
      <c r="AA501" s="8"/>
      <c r="AB501" s="8"/>
      <c r="AC501" s="8"/>
      <c r="AD501" s="8"/>
      <c r="AE501" s="8"/>
      <c r="AF501" s="51"/>
    </row>
    <row r="502" spans="1:32" s="37" customFormat="1" ht="17.45" customHeight="1">
      <c r="A502" s="32" t="s">
        <v>383</v>
      </c>
      <c r="B502" s="33" t="str">
        <f>VLOOKUP(A502,[1]screen!$G:$J,2,FALSE)</f>
        <v>공개 경매를 위한 자산 목록</v>
      </c>
      <c r="C502" s="33" t="str">
        <f t="shared" si="151"/>
        <v>List Assets for Public Auction(공개 경매를 위한 자산 목록)</v>
      </c>
      <c r="D502" s="33" t="str">
        <f>IF(B502&lt;&gt;"", VLOOKUP(B502,[1]screen!$A:$E,2,FALSE), "" )</f>
        <v>List Assets for Public Auction</v>
      </c>
      <c r="E502" s="14" t="s">
        <v>46</v>
      </c>
      <c r="F502" s="13" t="str">
        <f t="shared" si="140"/>
        <v>New(신규)</v>
      </c>
      <c r="G502" s="18" t="str">
        <f>IF(E502&lt;&gt;"",VLOOKUP(E502,[1]Label!$A:$B,2,FALSE),"")</f>
        <v>New</v>
      </c>
      <c r="H502" s="35"/>
      <c r="I502" s="33" t="str">
        <f t="shared" si="152"/>
        <v/>
      </c>
      <c r="J502" s="33" t="str">
        <f>IF(H502&lt;&gt;"", VLOOKUP(H502,[1]Label!$A:$E,2,FALSE),"")</f>
        <v/>
      </c>
      <c r="K502" s="34" t="s">
        <v>391</v>
      </c>
      <c r="L502" s="33" t="str">
        <f t="shared" si="153"/>
        <v>TANCIS(TANCIS)</v>
      </c>
      <c r="M502" s="33" t="str">
        <f>IF(K502&lt;&gt;"",VLOOKUP(K502,[1]Label!$A:$B,2,FALSE),"")</f>
        <v>TANCIS</v>
      </c>
      <c r="N502" s="35"/>
      <c r="O502" s="36" t="s">
        <v>393</v>
      </c>
      <c r="P502" s="33" t="str">
        <f t="shared" si="160"/>
        <v>General Information&lt;br&gt;(일반정보)</v>
      </c>
      <c r="Q502" s="33" t="str">
        <f>IF(O502&lt;&gt;"", VLOOKUP(O502, [1]Label!$A:$B, 2, FALSE), "")</f>
        <v>General Information</v>
      </c>
      <c r="R502" s="35" t="s">
        <v>35</v>
      </c>
      <c r="S502" s="33" t="s">
        <v>44</v>
      </c>
      <c r="T502" s="33" t="s">
        <v>329</v>
      </c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s="16" customFormat="1" ht="17.45" customHeight="1">
      <c r="A503" s="39" t="s">
        <v>383</v>
      </c>
      <c r="B503" s="70" t="str">
        <f>VLOOKUP(A503,[1]screen!$G:$J,2,FALSE)</f>
        <v>공개 경매를 위한 자산 목록</v>
      </c>
      <c r="C503" s="13" t="str">
        <f t="shared" si="151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14" t="s">
        <v>46</v>
      </c>
      <c r="F503" s="13" t="str">
        <f t="shared" si="140"/>
        <v>New(신규)</v>
      </c>
      <c r="G503" s="18" t="str">
        <f>IF(E503&lt;&gt;"",VLOOKUP(E503,[1]Label!$A:$B,2,FALSE),"")</f>
        <v>New</v>
      </c>
      <c r="H503" s="14"/>
      <c r="I503" s="13" t="str">
        <f t="shared" si="152"/>
        <v/>
      </c>
      <c r="J503" s="18" t="str">
        <f>IF(H503&lt;&gt;"", VLOOKUP(H503,[1]Label!$A:$E,2,FALSE),"")</f>
        <v/>
      </c>
      <c r="K503" s="29" t="s">
        <v>391</v>
      </c>
      <c r="L503" s="13" t="str">
        <f t="shared" si="153"/>
        <v>TANCIS(TANCIS)</v>
      </c>
      <c r="M503" s="18" t="str">
        <f>IF(K503&lt;&gt;"",VLOOKUP(K503,[1]Label!$A:$B,2,FALSE),"")</f>
        <v>TANCIS</v>
      </c>
      <c r="N503" s="41" t="s">
        <v>19</v>
      </c>
      <c r="O503" s="31" t="s">
        <v>471</v>
      </c>
      <c r="P503" s="13" t="str">
        <f t="shared" si="160"/>
        <v>Link No&lt;br&gt;(Link No)</v>
      </c>
      <c r="Q503" s="18" t="str">
        <f>IF(O503&lt;&gt;"", VLOOKUP(O503, [1]Label!$A:$B, 2, FALSE), "")</f>
        <v>Link No</v>
      </c>
      <c r="R503" s="41" t="s">
        <v>35</v>
      </c>
      <c r="S503" s="13"/>
      <c r="T503" s="13"/>
      <c r="U503" s="13"/>
      <c r="V503" s="14" t="s">
        <v>53</v>
      </c>
      <c r="W503" s="14"/>
      <c r="X503" s="14"/>
      <c r="Y503" s="14"/>
      <c r="Z503" s="15"/>
      <c r="AA503" s="15"/>
      <c r="AB503" s="15"/>
      <c r="AC503" s="15" t="s">
        <v>472</v>
      </c>
      <c r="AD503" s="15" t="s">
        <v>472</v>
      </c>
      <c r="AE503" s="15" t="s">
        <v>472</v>
      </c>
      <c r="AF503" s="56"/>
    </row>
    <row r="504" spans="1:32" s="16" customFormat="1" ht="17.45" customHeight="1">
      <c r="A504" s="39" t="s">
        <v>383</v>
      </c>
      <c r="B504" s="70" t="str">
        <f>VLOOKUP(A504,[1]screen!$G:$J,2,FALSE)</f>
        <v>공개 경매를 위한 자산 목록</v>
      </c>
      <c r="C504" s="13" t="str">
        <f t="shared" si="151"/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14" t="s">
        <v>46</v>
      </c>
      <c r="F504" s="13" t="str">
        <f t="shared" si="140"/>
        <v>New(신규)</v>
      </c>
      <c r="G504" s="18" t="str">
        <f>IF(E504&lt;&gt;"",VLOOKUP(E504,[1]Label!$A:$B,2,FALSE),"")</f>
        <v>New</v>
      </c>
      <c r="H504" s="14"/>
      <c r="I504" s="13" t="str">
        <f t="shared" si="152"/>
        <v/>
      </c>
      <c r="J504" s="18" t="str">
        <f>IF(H504&lt;&gt;"", VLOOKUP(H504,[1]Label!$A:$E,2,FALSE),"")</f>
        <v/>
      </c>
      <c r="K504" s="29" t="s">
        <v>391</v>
      </c>
      <c r="L504" s="13" t="str">
        <f t="shared" si="153"/>
        <v>TANCIS(TANCIS)</v>
      </c>
      <c r="M504" s="18" t="str">
        <f>IF(K504&lt;&gt;"",VLOOKUP(K504,[1]Label!$A:$B,2,FALSE),"")</f>
        <v>TANCIS</v>
      </c>
      <c r="N504" s="41" t="s">
        <v>19</v>
      </c>
      <c r="O504" s="31" t="s">
        <v>606</v>
      </c>
      <c r="P504" s="13" t="str">
        <f t="shared" si="160"/>
        <v>Asset Code&lt;br&gt;(자산 코드)</v>
      </c>
      <c r="Q504" s="18" t="str">
        <f>IF(O504&lt;&gt;"", VLOOKUP(O504, [1]Label!$A:$B, 2, FALSE), "")</f>
        <v>Asset Code</v>
      </c>
      <c r="R504" s="41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39" t="s">
        <v>383</v>
      </c>
      <c r="B505" s="70" t="str">
        <f>VLOOKUP(A505,[1]screen!$G:$J,2,FALSE)</f>
        <v>공개 경매를 위한 자산 목록</v>
      </c>
      <c r="C505" s="13" t="str">
        <f t="shared" si="151"/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14" t="s">
        <v>46</v>
      </c>
      <c r="F505" s="13" t="str">
        <f t="shared" si="140"/>
        <v>New(신규)</v>
      </c>
      <c r="G505" s="18" t="str">
        <f>IF(E505&lt;&gt;"",VLOOKUP(E505,[1]Label!$A:$B,2,FALSE),"")</f>
        <v>New</v>
      </c>
      <c r="H505" s="14"/>
      <c r="I505" s="13" t="str">
        <f t="shared" si="152"/>
        <v/>
      </c>
      <c r="J505" s="18" t="str">
        <f>IF(H505&lt;&gt;"", VLOOKUP(H505,[1]Label!$A:$E,2,FALSE),"")</f>
        <v/>
      </c>
      <c r="K505" s="29" t="s">
        <v>391</v>
      </c>
      <c r="L505" s="13" t="str">
        <f t="shared" si="153"/>
        <v>TANCIS(TANCIS)</v>
      </c>
      <c r="M505" s="18" t="str">
        <f>IF(K505&lt;&gt;"",VLOOKUP(K505,[1]Label!$A:$B,2,FALSE),"")</f>
        <v>TANCIS</v>
      </c>
      <c r="N505" s="41" t="s">
        <v>19</v>
      </c>
      <c r="O505" s="31" t="s">
        <v>605</v>
      </c>
      <c r="P505" s="13" t="str">
        <f t="shared" si="160"/>
        <v>Inventory No&lt;br&gt;(재고 번호)</v>
      </c>
      <c r="Q505" s="18" t="str">
        <f>IF(O505&lt;&gt;"", VLOOKUP(O505, [1]Label!$A:$B, 2, FALSE), "")</f>
        <v>Inventory No</v>
      </c>
      <c r="R505" s="41" t="s">
        <v>35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16" customFormat="1" ht="17.45" customHeight="1">
      <c r="A506" s="39" t="s">
        <v>383</v>
      </c>
      <c r="B506" s="70" t="str">
        <f>VLOOKUP(A506,[1]screen!$G:$J,2,FALSE)</f>
        <v>공개 경매를 위한 자산 목록</v>
      </c>
      <c r="C506" s="13" t="str">
        <f t="shared" si="151"/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14" t="s">
        <v>46</v>
      </c>
      <c r="F506" s="13" t="str">
        <f t="shared" ref="F506:F579" si="161">IF(E506&lt;&gt;"",G506&amp;"("&amp;E506&amp;")","")</f>
        <v>New(신규)</v>
      </c>
      <c r="G506" s="18" t="str">
        <f>IF(E506&lt;&gt;"",VLOOKUP(E506,[1]Label!$A:$B,2,FALSE),"")</f>
        <v>New</v>
      </c>
      <c r="H506" s="14"/>
      <c r="I506" s="13" t="str">
        <f t="shared" si="152"/>
        <v/>
      </c>
      <c r="J506" s="18" t="str">
        <f>IF(H506&lt;&gt;"", VLOOKUP(H506,[1]Label!$A:$E,2,FALSE),"")</f>
        <v/>
      </c>
      <c r="K506" s="29" t="s">
        <v>391</v>
      </c>
      <c r="L506" s="13" t="str">
        <f t="shared" si="153"/>
        <v>TANCIS(TANCIS)</v>
      </c>
      <c r="M506" s="18" t="str">
        <f>IF(K506&lt;&gt;"",VLOOKUP(K506,[1]Label!$A:$B,2,FALSE),"")</f>
        <v>TANCIS</v>
      </c>
      <c r="N506" s="41" t="s">
        <v>19</v>
      </c>
      <c r="O506" s="31" t="s">
        <v>710</v>
      </c>
      <c r="P506" s="13" t="str">
        <f t="shared" si="160"/>
        <v>Approval Date&lt;br&gt;(승인 일자)</v>
      </c>
      <c r="Q506" s="18" t="str">
        <f>IF(O506&lt;&gt;"", VLOOKUP(O506, [1]Label!$A:$B, 2, FALSE), "")</f>
        <v>Approval Date</v>
      </c>
      <c r="R506" s="14" t="s">
        <v>71</v>
      </c>
      <c r="S506" s="13"/>
      <c r="T506" s="13"/>
      <c r="U506" s="76"/>
      <c r="V506" s="14"/>
      <c r="W506" s="14" t="s">
        <v>53</v>
      </c>
      <c r="X506" s="14"/>
      <c r="Y506" s="14"/>
      <c r="Z506" s="15"/>
      <c r="AA506" s="15"/>
      <c r="AB506" s="15"/>
      <c r="AC506" s="15" t="s">
        <v>310</v>
      </c>
      <c r="AD506" s="15" t="s">
        <v>310</v>
      </c>
      <c r="AE506" s="15" t="s">
        <v>310</v>
      </c>
      <c r="AF506" s="56"/>
    </row>
    <row r="507" spans="1:32" s="16" customFormat="1" ht="17.45" customHeight="1">
      <c r="A507" s="39" t="s">
        <v>383</v>
      </c>
      <c r="B507" s="70" t="str">
        <f>VLOOKUP(A507,[1]screen!$G:$J,2,FALSE)</f>
        <v>공개 경매를 위한 자산 목록</v>
      </c>
      <c r="C507" s="13" t="str">
        <f t="shared" si="151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 t="s">
        <v>46</v>
      </c>
      <c r="F507" s="13" t="str">
        <f t="shared" si="161"/>
        <v>New(신규)</v>
      </c>
      <c r="G507" s="18" t="str">
        <f>IF(E507&lt;&gt;"",VLOOKUP(E507,[1]Label!$A:$B,2,FALSE),"")</f>
        <v>New</v>
      </c>
      <c r="H507" s="14"/>
      <c r="I507" s="13" t="str">
        <f t="shared" si="152"/>
        <v/>
      </c>
      <c r="J507" s="18" t="str">
        <f>IF(H507&lt;&gt;"", VLOOKUP(H507,[1]Label!$A:$E,2,FALSE),"")</f>
        <v/>
      </c>
      <c r="K507" s="29" t="s">
        <v>391</v>
      </c>
      <c r="L507" s="13" t="str">
        <f t="shared" si="153"/>
        <v>TANCIS(TANCIS)</v>
      </c>
      <c r="M507" s="18" t="str">
        <f>IF(K507&lt;&gt;"",VLOOKUP(K507,[1]Label!$A:$B,2,FALSE),"")</f>
        <v>TANCIS</v>
      </c>
      <c r="N507" s="41" t="s">
        <v>19</v>
      </c>
      <c r="O507" s="31" t="s">
        <v>346</v>
      </c>
      <c r="P507" s="13" t="str">
        <f t="shared" si="160"/>
        <v>Deposit Place&lt;br&gt;(보관장소)</v>
      </c>
      <c r="Q507" s="18" t="str">
        <f>IF(O507&lt;&gt;"", VLOOKUP(O507, [1]Label!$A:$B, 2, FALSE), "")</f>
        <v>Deposit Place</v>
      </c>
      <c r="R507" s="14" t="s">
        <v>38</v>
      </c>
      <c r="S507" s="13"/>
      <c r="T507" s="13"/>
      <c r="U507" s="13"/>
      <c r="V507" s="14"/>
      <c r="W507" s="14" t="s">
        <v>53</v>
      </c>
      <c r="X507" s="14"/>
      <c r="Y507" s="14"/>
      <c r="Z507" s="15" t="s">
        <v>373</v>
      </c>
      <c r="AA507" s="15" t="s">
        <v>373</v>
      </c>
      <c r="AB507" s="15" t="s">
        <v>373</v>
      </c>
      <c r="AC507" s="15" t="s">
        <v>373</v>
      </c>
      <c r="AD507" s="15" t="s">
        <v>373</v>
      </c>
      <c r="AE507" s="15" t="s">
        <v>373</v>
      </c>
      <c r="AF507" s="56"/>
    </row>
    <row r="508" spans="1:32" s="16" customFormat="1" ht="17.45" customHeight="1">
      <c r="A508" s="39" t="s">
        <v>383</v>
      </c>
      <c r="B508" s="70" t="str">
        <f>VLOOKUP(A508,[1]screen!$G:$J,2,FALSE)</f>
        <v>공개 경매를 위한 자산 목록</v>
      </c>
      <c r="C508" s="13" t="str">
        <f t="shared" si="151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 t="s">
        <v>46</v>
      </c>
      <c r="F508" s="13" t="str">
        <f t="shared" si="161"/>
        <v>New(신규)</v>
      </c>
      <c r="G508" s="18" t="str">
        <f>IF(E508&lt;&gt;"",VLOOKUP(E508,[1]Label!$A:$B,2,FALSE),"")</f>
        <v>New</v>
      </c>
      <c r="H508" s="14"/>
      <c r="I508" s="13" t="str">
        <f t="shared" si="152"/>
        <v/>
      </c>
      <c r="J508" s="18" t="str">
        <f>IF(H508&lt;&gt;"", VLOOKUP(H508,[1]Label!$A:$E,2,FALSE),"")</f>
        <v/>
      </c>
      <c r="K508" s="29" t="s">
        <v>391</v>
      </c>
      <c r="L508" s="13" t="str">
        <f t="shared" si="153"/>
        <v>TANCIS(TANCIS)</v>
      </c>
      <c r="M508" s="18" t="str">
        <f>IF(K508&lt;&gt;"",VLOOKUP(K508,[1]Label!$A:$B,2,FALSE),"")</f>
        <v>TANCIS</v>
      </c>
      <c r="N508" s="41" t="s">
        <v>19</v>
      </c>
      <c r="O508" s="31" t="s">
        <v>347</v>
      </c>
      <c r="P508" s="13" t="str">
        <f t="shared" si="160"/>
        <v>Reason for Deposit&lt;br&gt;(보관사유)</v>
      </c>
      <c r="Q508" s="18" t="str">
        <f>IF(O508&lt;&gt;"", VLOOKUP(O508, [1]Label!$A:$B, 2, FALSE), "")</f>
        <v>Reason for Deposit</v>
      </c>
      <c r="R508" s="14" t="s">
        <v>37</v>
      </c>
      <c r="S508" s="13"/>
      <c r="T508" s="13"/>
      <c r="U508" s="13"/>
      <c r="V508" s="14" t="s">
        <v>53</v>
      </c>
      <c r="W508" s="14" t="s">
        <v>53</v>
      </c>
      <c r="X508" s="14"/>
      <c r="Y508" s="14"/>
      <c r="Z508" s="15"/>
      <c r="AA508" s="15"/>
      <c r="AB508" s="15"/>
      <c r="AC508" s="15" t="s">
        <v>372</v>
      </c>
      <c r="AD508" s="15" t="s">
        <v>372</v>
      </c>
      <c r="AE508" s="15" t="s">
        <v>372</v>
      </c>
      <c r="AF508" s="56"/>
    </row>
    <row r="509" spans="1:32" s="16" customFormat="1" ht="17.45" customHeight="1">
      <c r="A509" s="39" t="s">
        <v>383</v>
      </c>
      <c r="B509" s="70" t="str">
        <f>VLOOKUP(A509,[1]screen!$G:$J,2,FALSE)</f>
        <v>공개 경매를 위한 자산 목록</v>
      </c>
      <c r="C509" s="13" t="str">
        <f t="shared" si="151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4" t="s">
        <v>46</v>
      </c>
      <c r="F509" s="13" t="str">
        <f t="shared" si="161"/>
        <v>New(신규)</v>
      </c>
      <c r="G509" s="18" t="str">
        <f>IF(E509&lt;&gt;"",VLOOKUP(E509,[1]Label!$A:$B,2,FALSE),"")</f>
        <v>New</v>
      </c>
      <c r="H509" s="14"/>
      <c r="I509" s="13" t="str">
        <f t="shared" si="152"/>
        <v/>
      </c>
      <c r="J509" s="18" t="str">
        <f>IF(H509&lt;&gt;"", VLOOKUP(H509,[1]Label!$A:$E,2,FALSE),"")</f>
        <v/>
      </c>
      <c r="K509" s="29" t="s">
        <v>391</v>
      </c>
      <c r="L509" s="13" t="str">
        <f t="shared" si="153"/>
        <v>TANCIS(TANCIS)</v>
      </c>
      <c r="M509" s="18" t="str">
        <f>IF(K509&lt;&gt;"",VLOOKUP(K509,[1]Label!$A:$B,2,FALSE),"")</f>
        <v>TANCIS</v>
      </c>
      <c r="N509" s="41"/>
      <c r="O509" s="31"/>
      <c r="P509" s="13" t="str">
        <f t="shared" si="160"/>
        <v/>
      </c>
      <c r="Q509" s="18" t="str">
        <f>IF(O509&lt;&gt;"", VLOOKUP(O509, [1]Label!$A:$B, 2, FALSE), "")</f>
        <v/>
      </c>
      <c r="R509" s="14" t="s">
        <v>35</v>
      </c>
      <c r="S509" s="13" t="s">
        <v>44</v>
      </c>
      <c r="T509" s="13"/>
      <c r="U509" s="13"/>
      <c r="V509" s="14"/>
      <c r="W509" s="14"/>
      <c r="X509" s="14"/>
      <c r="Y509" s="14"/>
      <c r="Z509" s="15"/>
      <c r="AA509" s="15"/>
      <c r="AB509" s="15"/>
      <c r="AC509" s="15"/>
      <c r="AD509" s="15"/>
      <c r="AE509" s="15"/>
      <c r="AF509" s="56"/>
    </row>
    <row r="510" spans="1:32" s="37" customFormat="1" ht="17.45" customHeight="1">
      <c r="A510" s="32" t="s">
        <v>383</v>
      </c>
      <c r="B510" s="33" t="str">
        <f>VLOOKUP(A510,[1]screen!$G:$J,2,FALSE)</f>
        <v>공개 경매를 위한 자산 목록</v>
      </c>
      <c r="C510" s="33" t="str">
        <f t="shared" si="151"/>
        <v>List Assets for Public Auction(공개 경매를 위한 자산 목록)</v>
      </c>
      <c r="D510" s="33" t="str">
        <f>IF(B510&lt;&gt;"", VLOOKUP(B510,[1]screen!$A:$E,2,FALSE), "" )</f>
        <v>List Assets for Public Auction</v>
      </c>
      <c r="E510" s="14" t="s">
        <v>46</v>
      </c>
      <c r="F510" s="13" t="str">
        <f t="shared" si="161"/>
        <v>New(신규)</v>
      </c>
      <c r="G510" s="18" t="str">
        <f>IF(E510&lt;&gt;"",VLOOKUP(E510,[1]Label!$A:$B,2,FALSE),"")</f>
        <v>New</v>
      </c>
      <c r="H510" s="35"/>
      <c r="I510" s="33" t="str">
        <f t="shared" si="152"/>
        <v/>
      </c>
      <c r="J510" s="33" t="str">
        <f>IF(H510&lt;&gt;"", VLOOKUP(H510,[1]Label!$A:$E,2,FALSE),"")</f>
        <v/>
      </c>
      <c r="K510" s="34" t="s">
        <v>391</v>
      </c>
      <c r="L510" s="33" t="str">
        <f t="shared" si="153"/>
        <v>TANCIS(TANCIS)</v>
      </c>
      <c r="M510" s="33" t="str">
        <f>IF(K510&lt;&gt;"",VLOOKUP(K510,[1]Label!$A:$B,2,FALSE),"")</f>
        <v>TANCIS</v>
      </c>
      <c r="N510" s="35"/>
      <c r="O510" s="36" t="s">
        <v>394</v>
      </c>
      <c r="P510" s="33" t="str">
        <f t="shared" si="160"/>
        <v>Asset Description&lt;br&gt;(자산설명)</v>
      </c>
      <c r="Q510" s="33" t="str">
        <f>IF(O510&lt;&gt;"", VLOOKUP(O510, [1]Label!$A:$B, 2, FALSE), "")</f>
        <v>Asset Description</v>
      </c>
      <c r="R510" s="35" t="s">
        <v>35</v>
      </c>
      <c r="S510" s="33" t="s">
        <v>44</v>
      </c>
      <c r="T510" s="33" t="s">
        <v>329</v>
      </c>
      <c r="U510" s="33"/>
      <c r="V510" s="35"/>
      <c r="W510" s="35"/>
      <c r="X510" s="35"/>
      <c r="Y510" s="35"/>
      <c r="Z510" s="44"/>
      <c r="AA510" s="44"/>
      <c r="AB510" s="44"/>
      <c r="AC510" s="44"/>
      <c r="AD510" s="44"/>
      <c r="AE510" s="44"/>
      <c r="AF510" s="53"/>
    </row>
    <row r="511" spans="1:32" s="37" customFormat="1" ht="17.45" customHeight="1">
      <c r="A511" s="39" t="s">
        <v>383</v>
      </c>
      <c r="B511" s="33" t="str">
        <f>VLOOKUP(A511,[1]screen!$G:$J,2,FALSE)</f>
        <v>공개 경매를 위한 자산 목록</v>
      </c>
      <c r="C511" s="33" t="str">
        <f t="shared" si="151"/>
        <v>List Assets for Public Auction(공개 경매를 위한 자산 목록)</v>
      </c>
      <c r="D511" s="33" t="str">
        <f>IF(B511&lt;&gt;"", VLOOKUP(B511,[1]screen!$A:$E,2,FALSE), "" )</f>
        <v>List Assets for Public Auction</v>
      </c>
      <c r="E511" s="14" t="s">
        <v>46</v>
      </c>
      <c r="F511" s="13" t="str">
        <f t="shared" si="161"/>
        <v>New(신규)</v>
      </c>
      <c r="G511" s="18" t="str">
        <f>IF(E511&lt;&gt;"",VLOOKUP(E511,[1]Label!$A:$B,2,FALSE),"")</f>
        <v>New</v>
      </c>
      <c r="H511" s="35"/>
      <c r="I511" s="33" t="str">
        <f t="shared" si="152"/>
        <v/>
      </c>
      <c r="J511" s="33" t="str">
        <f>IF(H511&lt;&gt;"", VLOOKUP(H511,[1]Label!$A:$E,2,FALSE),"")</f>
        <v/>
      </c>
      <c r="K511" s="29" t="s">
        <v>391</v>
      </c>
      <c r="L511" s="33" t="str">
        <f t="shared" si="153"/>
        <v>TANCIS(TANCIS)</v>
      </c>
      <c r="M511" s="33" t="str">
        <f>IF(K511&lt;&gt;"",VLOOKUP(K511,[1]Label!$A:$B,2,FALSE),"")</f>
        <v>TANCIS</v>
      </c>
      <c r="N511" s="41" t="s">
        <v>19</v>
      </c>
      <c r="O511" s="36" t="s">
        <v>348</v>
      </c>
      <c r="P511" s="33" t="str">
        <f t="shared" si="160"/>
        <v>Description of Assets&lt;br&gt;(자산들의 설명)</v>
      </c>
      <c r="Q511" s="33" t="str">
        <f>IF(O511&lt;&gt;"", VLOOKUP(O511, [1]Label!$A:$B, 2, FALSE), "")</f>
        <v>Description of Assets</v>
      </c>
      <c r="R511" s="35" t="s">
        <v>37</v>
      </c>
      <c r="S511" s="33"/>
      <c r="T511" s="33"/>
      <c r="U511" s="33"/>
      <c r="V511" s="35" t="s">
        <v>53</v>
      </c>
      <c r="W511" s="35" t="s">
        <v>53</v>
      </c>
      <c r="X511" s="35"/>
      <c r="Y511" s="35"/>
      <c r="Z511" s="44"/>
      <c r="AA511" s="44"/>
      <c r="AB511" s="44"/>
      <c r="AC511" s="44" t="s">
        <v>374</v>
      </c>
      <c r="AD511" s="44" t="s">
        <v>374</v>
      </c>
      <c r="AE511" s="44" t="s">
        <v>374</v>
      </c>
      <c r="AF511" s="53"/>
    </row>
    <row r="512" spans="1:32" s="7" customFormat="1" ht="17.45" customHeight="1">
      <c r="A512" s="39" t="s">
        <v>383</v>
      </c>
      <c r="B512" s="70" t="str">
        <f>VLOOKUP(A512,[1]screen!$G:$J,2,FALSE)</f>
        <v>공개 경매를 위한 자산 목록</v>
      </c>
      <c r="C512" s="70" t="str">
        <f t="shared" si="151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 t="s">
        <v>46</v>
      </c>
      <c r="F512" s="13" t="str">
        <f t="shared" si="161"/>
        <v>New(신규)</v>
      </c>
      <c r="G512" s="18" t="str">
        <f>IF(E512&lt;&gt;"",VLOOKUP(E512,[1]Label!$A:$B,2,FALSE),"")</f>
        <v>New</v>
      </c>
      <c r="H512" s="71"/>
      <c r="I512" s="70" t="str">
        <f t="shared" si="152"/>
        <v/>
      </c>
      <c r="J512" s="70" t="str">
        <f>IF(H512&lt;&gt;"", VLOOKUP(H512,[1]Label!$A:$E,2,FALSE),"")</f>
        <v/>
      </c>
      <c r="K512" s="29" t="s">
        <v>391</v>
      </c>
      <c r="L512" s="70" t="str">
        <f t="shared" si="153"/>
        <v>TANCIS(TANCIS)</v>
      </c>
      <c r="M512" s="70" t="str">
        <f>IF(K512&lt;&gt;"",VLOOKUP(K512,[1]Label!$A:$B,2,FALSE),"")</f>
        <v>TANCIS</v>
      </c>
      <c r="N512" s="41" t="s">
        <v>19</v>
      </c>
      <c r="O512" s="75" t="s">
        <v>349</v>
      </c>
      <c r="P512" s="70" t="str">
        <f t="shared" si="160"/>
        <v>Quantity&lt;br&gt;(수량)</v>
      </c>
      <c r="Q512" s="70" t="str">
        <f>IF(O512&lt;&gt;"", VLOOKUP(O512, [1]Label!$A:$B, 2, FALSE), "")</f>
        <v>Quantity</v>
      </c>
      <c r="R512" s="71" t="s">
        <v>37</v>
      </c>
      <c r="S512" s="70" t="s">
        <v>38</v>
      </c>
      <c r="T512" s="70"/>
      <c r="U512" s="70"/>
      <c r="V512" s="71"/>
      <c r="W512" s="71" t="s">
        <v>53</v>
      </c>
      <c r="X512" s="71"/>
      <c r="Y512" s="71"/>
      <c r="Z512" s="77" t="s">
        <v>378</v>
      </c>
      <c r="AA512" s="77" t="s">
        <v>378</v>
      </c>
      <c r="AB512" s="77" t="s">
        <v>378</v>
      </c>
      <c r="AC512" s="77" t="s">
        <v>407</v>
      </c>
      <c r="AD512" s="77" t="s">
        <v>407</v>
      </c>
      <c r="AE512" s="77" t="s">
        <v>330</v>
      </c>
      <c r="AF512" s="73"/>
    </row>
    <row r="513" spans="1:32" s="16" customFormat="1" ht="17.45" customHeight="1">
      <c r="A513" s="39" t="s">
        <v>383</v>
      </c>
      <c r="B513" s="70" t="str">
        <f>VLOOKUP(A513,[1]screen!$G:$J,2,FALSE)</f>
        <v>공개 경매를 위한 자산 목록</v>
      </c>
      <c r="C513" s="13" t="str">
        <f t="shared" si="151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 t="s">
        <v>46</v>
      </c>
      <c r="F513" s="13" t="str">
        <f t="shared" si="161"/>
        <v>New(신규)</v>
      </c>
      <c r="G513" s="18" t="str">
        <f>IF(E513&lt;&gt;"",VLOOKUP(E513,[1]Label!$A:$B,2,FALSE),"")</f>
        <v>New</v>
      </c>
      <c r="H513" s="14"/>
      <c r="I513" s="13" t="str">
        <f t="shared" si="152"/>
        <v/>
      </c>
      <c r="J513" s="18" t="str">
        <f>IF(H513&lt;&gt;"", VLOOKUP(H513,[1]Label!$A:$E,2,FALSE),"")</f>
        <v/>
      </c>
      <c r="K513" s="29" t="s">
        <v>391</v>
      </c>
      <c r="L513" s="13" t="str">
        <f t="shared" si="153"/>
        <v>TANCIS(TANCIS)</v>
      </c>
      <c r="M513" s="18" t="str">
        <f>IF(K513&lt;&gt;"",VLOOKUP(K513,[1]Label!$A:$B,2,FALSE),"")</f>
        <v>TANCIS</v>
      </c>
      <c r="N513" s="41" t="s">
        <v>19</v>
      </c>
      <c r="O513" s="31" t="s">
        <v>350</v>
      </c>
      <c r="P513" s="13" t="str">
        <f t="shared" si="160"/>
        <v>Net Weight&lt;br&gt;(순중량)</v>
      </c>
      <c r="Q513" s="18" t="str">
        <f>IF(O513&lt;&gt;"", VLOOKUP(O513, [1]Label!$A:$B, 2, FALSE), "")</f>
        <v>Net Weight</v>
      </c>
      <c r="R513" s="14" t="s">
        <v>37</v>
      </c>
      <c r="S513" s="13" t="s">
        <v>38</v>
      </c>
      <c r="T513" s="13"/>
      <c r="U513" s="13"/>
      <c r="V513" s="14"/>
      <c r="W513" s="14"/>
      <c r="X513" s="14"/>
      <c r="Y513" s="14"/>
      <c r="Z513" s="15" t="s">
        <v>379</v>
      </c>
      <c r="AA513" s="15" t="s">
        <v>379</v>
      </c>
      <c r="AB513" s="15" t="s">
        <v>380</v>
      </c>
      <c r="AC513" s="15"/>
      <c r="AD513" s="15"/>
      <c r="AE513" s="15"/>
      <c r="AF513" s="56"/>
    </row>
    <row r="514" spans="1:32" s="16" customFormat="1" ht="17.45" customHeight="1">
      <c r="A514" s="39" t="s">
        <v>383</v>
      </c>
      <c r="B514" s="70" t="str">
        <f>VLOOKUP(A514,[1]screen!$G:$J,2,FALSE)</f>
        <v>공개 경매를 위한 자산 목록</v>
      </c>
      <c r="C514" s="13" t="str">
        <f t="shared" si="151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 t="s">
        <v>46</v>
      </c>
      <c r="F514" s="13" t="str">
        <f t="shared" si="161"/>
        <v>New(신규)</v>
      </c>
      <c r="G514" s="18" t="str">
        <f>IF(E514&lt;&gt;"",VLOOKUP(E514,[1]Label!$A:$B,2,FALSE),"")</f>
        <v>New</v>
      </c>
      <c r="H514" s="14"/>
      <c r="I514" s="13" t="str">
        <f t="shared" si="152"/>
        <v/>
      </c>
      <c r="J514" s="18" t="str">
        <f>IF(H514&lt;&gt;"", VLOOKUP(H514,[1]Label!$A:$E,2,FALSE),"")</f>
        <v/>
      </c>
      <c r="K514" s="29" t="s">
        <v>391</v>
      </c>
      <c r="L514" s="13" t="str">
        <f t="shared" si="153"/>
        <v>TANCIS(TANCIS)</v>
      </c>
      <c r="M514" s="18" t="str">
        <f>IF(K514&lt;&gt;"",VLOOKUP(K514,[1]Label!$A:$B,2,FALSE),"")</f>
        <v>TANCIS</v>
      </c>
      <c r="N514" s="41" t="s">
        <v>19</v>
      </c>
      <c r="O514" s="31" t="s">
        <v>351</v>
      </c>
      <c r="P514" s="13" t="str">
        <f t="shared" si="160"/>
        <v>Asset Value&lt;br&gt;(자산가치)</v>
      </c>
      <c r="Q514" s="18" t="str">
        <f>IF(O514&lt;&gt;"", VLOOKUP(O514, [1]Label!$A:$B, 2, FALSE), "")</f>
        <v>Asset Value</v>
      </c>
      <c r="R514" s="14" t="s">
        <v>37</v>
      </c>
      <c r="S514" s="13" t="s">
        <v>38</v>
      </c>
      <c r="T514" s="13"/>
      <c r="U514" s="13"/>
      <c r="V514" s="14" t="s">
        <v>53</v>
      </c>
      <c r="W514" s="14" t="s">
        <v>53</v>
      </c>
      <c r="X514" s="14"/>
      <c r="Y514" s="14"/>
      <c r="Z514" s="15" t="s">
        <v>381</v>
      </c>
      <c r="AA514" s="15" t="s">
        <v>381</v>
      </c>
      <c r="AB514" s="15" t="s">
        <v>381</v>
      </c>
      <c r="AC514" s="15" t="s">
        <v>406</v>
      </c>
      <c r="AD514" s="15" t="s">
        <v>406</v>
      </c>
      <c r="AE514" s="15" t="s">
        <v>406</v>
      </c>
      <c r="AF514" s="56"/>
    </row>
    <row r="515" spans="1:32" s="37" customFormat="1" ht="17.45" customHeight="1">
      <c r="A515" s="32" t="s">
        <v>383</v>
      </c>
      <c r="B515" s="33" t="str">
        <f>VLOOKUP(A515,[1]screen!$G:$J,2,FALSE)</f>
        <v>공개 경매를 위한 자산 목록</v>
      </c>
      <c r="C515" s="33" t="str">
        <f t="shared" si="151"/>
        <v>List Assets for Public Auction(공개 경매를 위한 자산 목록)</v>
      </c>
      <c r="D515" s="33" t="str">
        <f>IF(B515&lt;&gt;"", VLOOKUP(B515,[1]screen!$A:$E,2,FALSE), "" )</f>
        <v>List Assets for Public Auction</v>
      </c>
      <c r="E515" s="14" t="s">
        <v>46</v>
      </c>
      <c r="F515" s="13" t="str">
        <f t="shared" si="161"/>
        <v>New(신규)</v>
      </c>
      <c r="G515" s="18" t="str">
        <f>IF(E515&lt;&gt;"",VLOOKUP(E515,[1]Label!$A:$B,2,FALSE),"")</f>
        <v>New</v>
      </c>
      <c r="H515" s="35"/>
      <c r="I515" s="33" t="str">
        <f t="shared" si="152"/>
        <v/>
      </c>
      <c r="J515" s="33" t="str">
        <f>IF(H515&lt;&gt;"", VLOOKUP(H515,[1]Label!$A:$E,2,FALSE),"")</f>
        <v/>
      </c>
      <c r="K515" s="34" t="s">
        <v>391</v>
      </c>
      <c r="L515" s="33" t="str">
        <f t="shared" si="153"/>
        <v>TANCIS(TANCIS)</v>
      </c>
      <c r="M515" s="33" t="str">
        <f>IF(K515&lt;&gt;"",VLOOKUP(K515,[1]Label!$A:$B,2,FALSE),"")</f>
        <v>TANCIS</v>
      </c>
      <c r="N515" s="35"/>
      <c r="O515" s="36"/>
      <c r="P515" s="33" t="str">
        <f t="shared" si="160"/>
        <v/>
      </c>
      <c r="Q515" s="33" t="str">
        <f>IF(O515&lt;&gt;"", VLOOKUP(O515, [1]Label!$A:$B, 2, FALSE), "")</f>
        <v/>
      </c>
      <c r="R515" s="35" t="s">
        <v>35</v>
      </c>
      <c r="S515" s="33" t="s">
        <v>44</v>
      </c>
      <c r="T515" s="33"/>
      <c r="U515" s="33"/>
      <c r="V515" s="35"/>
      <c r="W515" s="35"/>
      <c r="X515" s="35"/>
      <c r="Y515" s="35"/>
      <c r="Z515" s="44"/>
      <c r="AA515" s="44"/>
      <c r="AB515" s="44"/>
      <c r="AC515" s="44"/>
      <c r="AD515" s="44"/>
      <c r="AE515" s="44"/>
      <c r="AF515" s="53"/>
    </row>
    <row r="516" spans="1:32" s="95" customFormat="1" ht="17.45" customHeight="1">
      <c r="A516" s="85" t="s">
        <v>383</v>
      </c>
      <c r="B516" s="86" t="str">
        <f>VLOOKUP(A516,[1]screen!$G:$J,2,FALSE)</f>
        <v>공개 경매를 위한 자산 목록</v>
      </c>
      <c r="C516" s="86" t="str">
        <f t="shared" si="151"/>
        <v>List Assets for Public Auction(공개 경매를 위한 자산 목록)</v>
      </c>
      <c r="D516" s="86" t="str">
        <f>IF(B516&lt;&gt;"", VLOOKUP(B516,[1]screen!$A:$E,2,FALSE), "" )</f>
        <v>List Assets for Public Auction</v>
      </c>
      <c r="E516" s="87" t="s">
        <v>46</v>
      </c>
      <c r="F516" s="88" t="str">
        <f t="shared" si="161"/>
        <v>New(신규)</v>
      </c>
      <c r="G516" s="89" t="str">
        <f>IF(E516&lt;&gt;"",VLOOKUP(E516,[1]Label!$A:$B,2,FALSE),"")</f>
        <v>New</v>
      </c>
      <c r="H516" s="90"/>
      <c r="I516" s="86" t="str">
        <f t="shared" si="152"/>
        <v/>
      </c>
      <c r="J516" s="86" t="str">
        <f>IF(H516&lt;&gt;"", VLOOKUP(H516,[1]Label!$A:$E,2,FALSE),"")</f>
        <v/>
      </c>
      <c r="K516" s="91" t="s">
        <v>391</v>
      </c>
      <c r="L516" s="86" t="str">
        <f t="shared" si="153"/>
        <v>TANCIS(TANCIS)</v>
      </c>
      <c r="M516" s="86" t="str">
        <f>IF(K516&lt;&gt;"",VLOOKUP(K516,[1]Label!$A:$B,2,FALSE),"")</f>
        <v>TANCIS</v>
      </c>
      <c r="N516" s="90"/>
      <c r="O516" s="92" t="s">
        <v>395</v>
      </c>
      <c r="P516" s="86" t="str">
        <f t="shared" si="160"/>
        <v>Item&lt;br&gt;(품목)</v>
      </c>
      <c r="Q516" s="86" t="str">
        <f>IF(O516&lt;&gt;"", VLOOKUP(O516, [1]Label!$A:$B, 2, FALSE), "")</f>
        <v>Item</v>
      </c>
      <c r="R516" s="90" t="s">
        <v>35</v>
      </c>
      <c r="S516" s="86" t="s">
        <v>44</v>
      </c>
      <c r="T516" s="86" t="s">
        <v>329</v>
      </c>
      <c r="U516" s="86"/>
      <c r="V516" s="90"/>
      <c r="W516" s="90"/>
      <c r="X516" s="90"/>
      <c r="Y516" s="90"/>
      <c r="Z516" s="93"/>
      <c r="AA516" s="93"/>
      <c r="AB516" s="93"/>
      <c r="AC516" s="93"/>
      <c r="AD516" s="93"/>
      <c r="AE516" s="93"/>
      <c r="AF516" s="94"/>
    </row>
    <row r="517" spans="1:32" s="16" customFormat="1" ht="17.45" customHeight="1">
      <c r="A517" s="39" t="s">
        <v>383</v>
      </c>
      <c r="B517" s="70" t="str">
        <f>VLOOKUP(A517,[1]screen!$G:$J,2,FALSE)</f>
        <v>공개 경매를 위한 자산 목록</v>
      </c>
      <c r="C517" s="13" t="str">
        <f t="shared" si="151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 t="s">
        <v>46</v>
      </c>
      <c r="F517" s="13" t="str">
        <f t="shared" si="161"/>
        <v>New(신규)</v>
      </c>
      <c r="G517" s="18" t="str">
        <f>IF(E517&lt;&gt;"",VLOOKUP(E517,[1]Label!$A:$B,2,FALSE),"")</f>
        <v>New</v>
      </c>
      <c r="H517" s="14"/>
      <c r="I517" s="13" t="str">
        <f t="shared" si="152"/>
        <v/>
      </c>
      <c r="J517" s="18" t="str">
        <f>IF(H517&lt;&gt;"", VLOOKUP(H517,[1]Label!$A:$E,2,FALSE),"")</f>
        <v/>
      </c>
      <c r="K517" s="29" t="s">
        <v>391</v>
      </c>
      <c r="L517" s="13" t="str">
        <f t="shared" si="153"/>
        <v>TANCIS(TANCIS)</v>
      </c>
      <c r="M517" s="18" t="str">
        <f>IF(K517&lt;&gt;"",VLOOKUP(K517,[1]Label!$A:$B,2,FALSE),"")</f>
        <v>TANCIS</v>
      </c>
      <c r="N517" s="41" t="s">
        <v>65</v>
      </c>
      <c r="O517" s="31"/>
      <c r="P517" s="13" t="str">
        <f t="shared" si="160"/>
        <v/>
      </c>
      <c r="Q517" s="18" t="str">
        <f>IF(O517&lt;&gt;"", VLOOKUP(O517, [1]Label!$A:$B, 2, FALSE), "")</f>
        <v/>
      </c>
      <c r="R517" s="14" t="s">
        <v>51</v>
      </c>
      <c r="S517" s="13"/>
      <c r="T517" s="13"/>
      <c r="U517" s="13"/>
      <c r="V517" s="14"/>
      <c r="W517" s="14"/>
      <c r="X517" s="14"/>
      <c r="Y517" s="14"/>
      <c r="Z517" s="15"/>
      <c r="AA517" s="15"/>
      <c r="AB517" s="15"/>
      <c r="AC517" s="15"/>
      <c r="AD517" s="15"/>
      <c r="AE517" s="15"/>
      <c r="AF517" s="56"/>
    </row>
    <row r="518" spans="1:32" s="16" customFormat="1" ht="17.45" customHeight="1">
      <c r="A518" s="39" t="s">
        <v>383</v>
      </c>
      <c r="B518" s="70" t="str">
        <f>VLOOKUP(A518,[1]screen!$G:$J,2,FALSE)</f>
        <v>공개 경매를 위한 자산 목록</v>
      </c>
      <c r="C518" s="13" t="str">
        <f t="shared" si="151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 t="s">
        <v>46</v>
      </c>
      <c r="F518" s="13" t="str">
        <f t="shared" si="161"/>
        <v>New(신규)</v>
      </c>
      <c r="G518" s="18" t="str">
        <f>IF(E518&lt;&gt;"",VLOOKUP(E518,[1]Label!$A:$B,2,FALSE),"")</f>
        <v>New</v>
      </c>
      <c r="H518" s="14"/>
      <c r="I518" s="13" t="str">
        <f t="shared" si="152"/>
        <v/>
      </c>
      <c r="J518" s="18" t="str">
        <f>IF(H518&lt;&gt;"", VLOOKUP(H518,[1]Label!$A:$E,2,FALSE),"")</f>
        <v/>
      </c>
      <c r="K518" s="29" t="s">
        <v>391</v>
      </c>
      <c r="L518" s="13" t="str">
        <f t="shared" si="153"/>
        <v>TANCIS(TANCIS)</v>
      </c>
      <c r="M518" s="18" t="str">
        <f>IF(K518&lt;&gt;"",VLOOKUP(K518,[1]Label!$A:$B,2,FALSE),"")</f>
        <v>TANCIS</v>
      </c>
      <c r="N518" s="41" t="s">
        <v>65</v>
      </c>
      <c r="O518" s="31" t="s">
        <v>474</v>
      </c>
      <c r="P518" s="13" t="str">
        <f t="shared" si="160"/>
        <v>Item No&lt;br&gt;(Item No)</v>
      </c>
      <c r="Q518" s="18" t="str">
        <f>IF(O518&lt;&gt;"", VLOOKUP(O518, [1]Label!$A:$B, 2, FALSE), "")</f>
        <v>Item No</v>
      </c>
      <c r="R518" s="14" t="s">
        <v>35</v>
      </c>
      <c r="S518" s="13"/>
      <c r="T518" s="13"/>
      <c r="U518" s="13"/>
      <c r="V518" s="14"/>
      <c r="W518" s="14" t="s">
        <v>53</v>
      </c>
      <c r="X518" s="14" t="s">
        <v>101</v>
      </c>
      <c r="Y518" s="14"/>
      <c r="Z518" s="15"/>
      <c r="AA518" s="15"/>
      <c r="AB518" s="15"/>
      <c r="AC518" s="15" t="s">
        <v>475</v>
      </c>
      <c r="AD518" s="15" t="s">
        <v>475</v>
      </c>
      <c r="AE518" s="15" t="s">
        <v>475</v>
      </c>
      <c r="AF518" s="56"/>
    </row>
    <row r="519" spans="1:32" s="16" customFormat="1" ht="17.45" customHeight="1">
      <c r="A519" s="39" t="s">
        <v>383</v>
      </c>
      <c r="B519" s="70" t="str">
        <f>VLOOKUP(A519,[1]screen!$G:$J,2,FALSE)</f>
        <v>공개 경매를 위한 자산 목록</v>
      </c>
      <c r="C519" s="13" t="str">
        <f t="shared" si="151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 t="s">
        <v>46</v>
      </c>
      <c r="F519" s="13" t="str">
        <f t="shared" si="161"/>
        <v>New(신규)</v>
      </c>
      <c r="G519" s="18" t="str">
        <f>IF(E519&lt;&gt;"",VLOOKUP(E519,[1]Label!$A:$B,2,FALSE),"")</f>
        <v>New</v>
      </c>
      <c r="H519" s="14"/>
      <c r="I519" s="13" t="str">
        <f t="shared" si="152"/>
        <v/>
      </c>
      <c r="J519" s="18" t="str">
        <f>IF(H519&lt;&gt;"", VLOOKUP(H519,[1]Label!$A:$E,2,FALSE),"")</f>
        <v/>
      </c>
      <c r="K519" s="29" t="s">
        <v>391</v>
      </c>
      <c r="L519" s="13" t="str">
        <f t="shared" si="153"/>
        <v>TANCIS(TANCIS)</v>
      </c>
      <c r="M519" s="18" t="str">
        <f>IF(K519&lt;&gt;"",VLOOKUP(K519,[1]Label!$A:$B,2,FALSE),"")</f>
        <v>TANCIS</v>
      </c>
      <c r="N519" s="41" t="s">
        <v>65</v>
      </c>
      <c r="O519" s="31" t="s">
        <v>352</v>
      </c>
      <c r="P519" s="13" t="str">
        <f t="shared" si="160"/>
        <v>Type&lt;br&gt;(유형)</v>
      </c>
      <c r="Q519" s="18" t="str">
        <f>IF(O519&lt;&gt;"", VLOOKUP(O519, [1]Label!$A:$B, 2, FALSE), "")</f>
        <v>Type</v>
      </c>
      <c r="R519" s="14" t="s">
        <v>35</v>
      </c>
      <c r="S519" s="13"/>
      <c r="T519" s="13"/>
      <c r="U519" s="13"/>
      <c r="V519" s="14"/>
      <c r="W519" s="14" t="s">
        <v>53</v>
      </c>
      <c r="X519" s="14" t="s">
        <v>101</v>
      </c>
      <c r="Y519" s="14"/>
      <c r="Z519" s="15" t="s">
        <v>382</v>
      </c>
      <c r="AA519" s="15" t="s">
        <v>382</v>
      </c>
      <c r="AB519" s="15" t="s">
        <v>382</v>
      </c>
      <c r="AC519" s="15" t="s">
        <v>401</v>
      </c>
      <c r="AD519" s="15" t="s">
        <v>401</v>
      </c>
      <c r="AE519" s="15" t="s">
        <v>401</v>
      </c>
      <c r="AF519" s="56"/>
    </row>
    <row r="520" spans="1:32" s="16" customFormat="1" ht="17.45" customHeight="1">
      <c r="A520" s="39" t="s">
        <v>383</v>
      </c>
      <c r="B520" s="70" t="str">
        <f>VLOOKUP(A520,[1]screen!$G:$J,2,FALSE)</f>
        <v>공개 경매를 위한 자산 목록</v>
      </c>
      <c r="C520" s="13" t="str">
        <f t="shared" si="151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 t="s">
        <v>46</v>
      </c>
      <c r="F520" s="13" t="str">
        <f t="shared" si="161"/>
        <v>New(신규)</v>
      </c>
      <c r="G520" s="18" t="str">
        <f>IF(E520&lt;&gt;"",VLOOKUP(E520,[1]Label!$A:$B,2,FALSE),"")</f>
        <v>New</v>
      </c>
      <c r="H520" s="14"/>
      <c r="I520" s="13" t="str">
        <f t="shared" si="152"/>
        <v/>
      </c>
      <c r="J520" s="18" t="str">
        <f>IF(H520&lt;&gt;"", VLOOKUP(H520,[1]Label!$A:$E,2,FALSE),"")</f>
        <v/>
      </c>
      <c r="K520" s="29" t="s">
        <v>391</v>
      </c>
      <c r="L520" s="13" t="str">
        <f t="shared" si="153"/>
        <v>TANCIS(TANCIS)</v>
      </c>
      <c r="M520" s="18" t="str">
        <f>IF(K520&lt;&gt;"",VLOOKUP(K520,[1]Label!$A:$B,2,FALSE),"")</f>
        <v>TANCIS</v>
      </c>
      <c r="N520" s="41" t="s">
        <v>65</v>
      </c>
      <c r="O520" s="31" t="s">
        <v>357</v>
      </c>
      <c r="P520" s="13" t="str">
        <f t="shared" si="160"/>
        <v>Property Id/Chassis No&lt;br&gt;(소유물ID/차대번호)</v>
      </c>
      <c r="Q520" s="18" t="str">
        <f>IF(O520&lt;&gt;"", VLOOKUP(O520, [1]Label!$A:$B, 2, FALSE), "")</f>
        <v>Property Id/Chassis No</v>
      </c>
      <c r="R520" s="14" t="s">
        <v>35</v>
      </c>
      <c r="S520" s="13"/>
      <c r="T520" s="13"/>
      <c r="U520" s="13"/>
      <c r="V520" s="14"/>
      <c r="W520" s="14" t="s">
        <v>53</v>
      </c>
      <c r="X520" s="14" t="s">
        <v>101</v>
      </c>
      <c r="Y520" s="14"/>
      <c r="Z520" s="15"/>
      <c r="AA520" s="15"/>
      <c r="AB520" s="15"/>
      <c r="AC520" s="15" t="s">
        <v>483</v>
      </c>
      <c r="AD520" s="15" t="s">
        <v>483</v>
      </c>
      <c r="AE520" s="15" t="s">
        <v>483</v>
      </c>
      <c r="AF520" s="56"/>
    </row>
    <row r="521" spans="1:32" s="16" customFormat="1" ht="17.45" customHeight="1">
      <c r="A521" s="39" t="s">
        <v>383</v>
      </c>
      <c r="B521" s="70" t="str">
        <f>VLOOKUP(A521,[1]screen!$G:$J,2,FALSE)</f>
        <v>공개 경매를 위한 자산 목록</v>
      </c>
      <c r="C521" s="13" t="str">
        <f t="shared" si="151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 t="s">
        <v>46</v>
      </c>
      <c r="F521" s="13" t="str">
        <f t="shared" si="161"/>
        <v>New(신규)</v>
      </c>
      <c r="G521" s="18" t="str">
        <f>IF(E521&lt;&gt;"",VLOOKUP(E521,[1]Label!$A:$B,2,FALSE),"")</f>
        <v>New</v>
      </c>
      <c r="H521" s="14"/>
      <c r="I521" s="13" t="str">
        <f t="shared" si="152"/>
        <v/>
      </c>
      <c r="J521" s="18" t="str">
        <f>IF(H521&lt;&gt;"", VLOOKUP(H521,[1]Label!$A:$E,2,FALSE),"")</f>
        <v/>
      </c>
      <c r="K521" s="29" t="s">
        <v>391</v>
      </c>
      <c r="L521" s="13" t="str">
        <f t="shared" si="153"/>
        <v>TANCIS(TANCIS)</v>
      </c>
      <c r="M521" s="18" t="str">
        <f>IF(K521&lt;&gt;"",VLOOKUP(K521,[1]Label!$A:$B,2,FALSE),"")</f>
        <v>TANCIS</v>
      </c>
      <c r="N521" s="41" t="s">
        <v>65</v>
      </c>
      <c r="O521" s="31" t="s">
        <v>353</v>
      </c>
      <c r="P521" s="13" t="str">
        <f t="shared" si="160"/>
        <v>Item Description&lt;br&gt;(품목설명)</v>
      </c>
      <c r="Q521" s="18" t="str">
        <f>IF(O521&lt;&gt;"", VLOOKUP(O521, [1]Label!$A:$B, 2, FALSE), "")</f>
        <v>Item Description</v>
      </c>
      <c r="R521" s="14" t="s">
        <v>35</v>
      </c>
      <c r="S521" s="13"/>
      <c r="T521" s="13"/>
      <c r="U521" s="13"/>
      <c r="V521" s="14"/>
      <c r="W521" s="14"/>
      <c r="X521" s="14"/>
      <c r="Y521" s="14"/>
      <c r="Z521" s="15"/>
      <c r="AA521" s="15"/>
      <c r="AB521" s="15"/>
      <c r="AC521" s="15" t="s">
        <v>402</v>
      </c>
      <c r="AD521" s="15" t="s">
        <v>402</v>
      </c>
      <c r="AE521" s="15" t="s">
        <v>402</v>
      </c>
      <c r="AF521" s="56"/>
    </row>
    <row r="522" spans="1:32" s="16" customFormat="1" ht="17.45" customHeight="1">
      <c r="A522" s="39" t="s">
        <v>383</v>
      </c>
      <c r="B522" s="70" t="str">
        <f>VLOOKUP(A522,[1]screen!$G:$J,2,FALSE)</f>
        <v>공개 경매를 위한 자산 목록</v>
      </c>
      <c r="C522" s="13" t="str">
        <f t="shared" si="151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si="161"/>
        <v>New(신규)</v>
      </c>
      <c r="G522" s="18" t="str">
        <f>IF(E522&lt;&gt;"",VLOOKUP(E522,[1]Label!$A:$B,2,FALSE),"")</f>
        <v>New</v>
      </c>
      <c r="H522" s="14"/>
      <c r="I522" s="13" t="str">
        <f t="shared" si="152"/>
        <v/>
      </c>
      <c r="J522" s="18" t="str">
        <f>IF(H522&lt;&gt;"", VLOOKUP(H522,[1]Label!$A:$E,2,FALSE),"")</f>
        <v/>
      </c>
      <c r="K522" s="29" t="s">
        <v>391</v>
      </c>
      <c r="L522" s="13" t="str">
        <f t="shared" si="153"/>
        <v>TANCIS(TANCIS)</v>
      </c>
      <c r="M522" s="18" t="str">
        <f>IF(K522&lt;&gt;"",VLOOKUP(K522,[1]Label!$A:$B,2,FALSE),"")</f>
        <v>TANCIS</v>
      </c>
      <c r="N522" s="41" t="s">
        <v>65</v>
      </c>
      <c r="O522" s="31" t="s">
        <v>349</v>
      </c>
      <c r="P522" s="13" t="str">
        <f t="shared" si="160"/>
        <v>Quantity&lt;br&gt;(수량)</v>
      </c>
      <c r="Q522" s="18" t="str">
        <f>IF(O522&lt;&gt;"", VLOOKUP(O522, [1]Label!$A:$B, 2, FALSE), "")</f>
        <v>Quantity</v>
      </c>
      <c r="R522" s="14" t="s">
        <v>35</v>
      </c>
      <c r="S522" s="70" t="s">
        <v>38</v>
      </c>
      <c r="T522" s="70"/>
      <c r="U522" s="70"/>
      <c r="V522" s="71"/>
      <c r="W522" s="71" t="s">
        <v>53</v>
      </c>
      <c r="X522" s="71"/>
      <c r="Y522" s="71"/>
      <c r="Z522" s="77" t="s">
        <v>378</v>
      </c>
      <c r="AA522" s="77" t="s">
        <v>378</v>
      </c>
      <c r="AB522" s="77" t="s">
        <v>378</v>
      </c>
      <c r="AC522" s="77" t="s">
        <v>403</v>
      </c>
      <c r="AD522" s="77" t="s">
        <v>403</v>
      </c>
      <c r="AE522" s="77" t="s">
        <v>403</v>
      </c>
      <c r="AF522" s="56"/>
    </row>
    <row r="523" spans="1:32" s="16" customFormat="1" ht="17.45" customHeight="1">
      <c r="A523" s="39" t="s">
        <v>383</v>
      </c>
      <c r="B523" s="70" t="str">
        <f>VLOOKUP(A523,[1]screen!$G:$J,2,FALSE)</f>
        <v>공개 경매를 위한 자산 목록</v>
      </c>
      <c r="C523" s="13" t="str">
        <f t="shared" si="151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1"/>
        <v>New(신규)</v>
      </c>
      <c r="G523" s="18" t="str">
        <f>IF(E523&lt;&gt;"",VLOOKUP(E523,[1]Label!$A:$B,2,FALSE),"")</f>
        <v>New</v>
      </c>
      <c r="H523" s="14"/>
      <c r="I523" s="13" t="str">
        <f t="shared" si="152"/>
        <v/>
      </c>
      <c r="J523" s="18" t="str">
        <f>IF(H523&lt;&gt;"", VLOOKUP(H523,[1]Label!$A:$E,2,FALSE),"")</f>
        <v/>
      </c>
      <c r="K523" s="29" t="s">
        <v>391</v>
      </c>
      <c r="L523" s="13" t="str">
        <f t="shared" si="153"/>
        <v>TANCIS(TANCIS)</v>
      </c>
      <c r="M523" s="18" t="str">
        <f>IF(K523&lt;&gt;"",VLOOKUP(K523,[1]Label!$A:$B,2,FALSE),"")</f>
        <v>TANCIS</v>
      </c>
      <c r="N523" s="41" t="s">
        <v>65</v>
      </c>
      <c r="O523" s="31" t="s">
        <v>354</v>
      </c>
      <c r="P523" s="13" t="str">
        <f t="shared" si="160"/>
        <v>Weight&lt;br&gt;(중량)</v>
      </c>
      <c r="Q523" s="18" t="str">
        <f>IF(O523&lt;&gt;"", VLOOKUP(O523, [1]Label!$A:$B, 2, FALSE), "")</f>
        <v>Weight</v>
      </c>
      <c r="R523" s="14" t="s">
        <v>35</v>
      </c>
      <c r="S523" s="13" t="s">
        <v>38</v>
      </c>
      <c r="T523" s="13"/>
      <c r="U523" s="13"/>
      <c r="V523" s="14"/>
      <c r="W523" s="14"/>
      <c r="X523" s="14"/>
      <c r="Y523" s="14"/>
      <c r="Z523" s="15" t="s">
        <v>379</v>
      </c>
      <c r="AA523" s="15" t="s">
        <v>379</v>
      </c>
      <c r="AB523" s="15" t="s">
        <v>380</v>
      </c>
      <c r="AC523" s="15" t="s">
        <v>404</v>
      </c>
      <c r="AD523" s="15" t="s">
        <v>404</v>
      </c>
      <c r="AE523" s="15" t="s">
        <v>404</v>
      </c>
      <c r="AF523" s="56"/>
    </row>
    <row r="524" spans="1:32" s="16" customFormat="1" ht="17.45" customHeight="1">
      <c r="A524" s="39" t="s">
        <v>383</v>
      </c>
      <c r="B524" s="70" t="str">
        <f>VLOOKUP(A524,[1]screen!$G:$J,2,FALSE)</f>
        <v>공개 경매를 위한 자산 목록</v>
      </c>
      <c r="C524" s="13" t="str">
        <f t="shared" si="151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1"/>
        <v>New(신규)</v>
      </c>
      <c r="G524" s="18" t="str">
        <f>IF(E524&lt;&gt;"",VLOOKUP(E524,[1]Label!$A:$B,2,FALSE),"")</f>
        <v>New</v>
      </c>
      <c r="H524" s="14"/>
      <c r="I524" s="13" t="str">
        <f t="shared" si="152"/>
        <v/>
      </c>
      <c r="J524" s="18" t="str">
        <f>IF(H524&lt;&gt;"", VLOOKUP(H524,[1]Label!$A:$E,2,FALSE),"")</f>
        <v/>
      </c>
      <c r="K524" s="29" t="s">
        <v>391</v>
      </c>
      <c r="L524" s="13" t="str">
        <f t="shared" si="153"/>
        <v>TANCIS(TANCIS)</v>
      </c>
      <c r="M524" s="18" t="str">
        <f>IF(K524&lt;&gt;"",VLOOKUP(K524,[1]Label!$A:$B,2,FALSE),"")</f>
        <v>TANCIS</v>
      </c>
      <c r="N524" s="41" t="s">
        <v>65</v>
      </c>
      <c r="O524" s="31" t="s">
        <v>355</v>
      </c>
      <c r="P524" s="13" t="str">
        <f t="shared" si="160"/>
        <v>Item Value&lt;br&gt;(품목가격)</v>
      </c>
      <c r="Q524" s="18" t="str">
        <f>IF(O524&lt;&gt;"", VLOOKUP(O524, [1]Label!$A:$B, 2, FALSE), "")</f>
        <v>Item Value</v>
      </c>
      <c r="R524" s="14" t="s">
        <v>35</v>
      </c>
      <c r="S524" s="13"/>
      <c r="T524" s="13"/>
      <c r="U524" s="13"/>
      <c r="V524" s="14"/>
      <c r="W524" s="14"/>
      <c r="X524" s="14"/>
      <c r="Y524" s="14"/>
      <c r="Z524" s="15"/>
      <c r="AA524" s="15"/>
      <c r="AB524" s="15"/>
      <c r="AC524" s="15" t="s">
        <v>405</v>
      </c>
      <c r="AD524" s="15" t="s">
        <v>405</v>
      </c>
      <c r="AE524" s="15" t="s">
        <v>405</v>
      </c>
      <c r="AF524" s="56"/>
    </row>
    <row r="525" spans="1:32" s="11" customFormat="1" ht="18.600000000000001" customHeight="1">
      <c r="A525" s="39" t="s">
        <v>383</v>
      </c>
      <c r="B525" s="9" t="str">
        <f>VLOOKUP(A525,[1]screen!$G:$J,2,FALSE)</f>
        <v>공개 경매를 위한 자산 목록</v>
      </c>
      <c r="C525" s="9" t="str">
        <f t="shared" ref="C525:C538" si="162">IF(B525&lt;&gt;"",D525&amp;"("&amp;B525&amp;")","")</f>
        <v>List Assets for Public Auction(공개 경매를 위한 자산 목록)</v>
      </c>
      <c r="D525" s="9" t="str">
        <f>IF(B525&lt;&gt;"", VLOOKUP(B525,[1]screen!$A:$E,2,FALSE), "" )</f>
        <v>List Assets for Public Auction</v>
      </c>
      <c r="E525" s="14" t="s">
        <v>46</v>
      </c>
      <c r="F525" s="13" t="str">
        <f t="shared" si="161"/>
        <v>New(신규)</v>
      </c>
      <c r="G525" s="18" t="str">
        <f>IF(E525&lt;&gt;"",VLOOKUP(E525,[1]Label!$A:$B,2,FALSE),"")</f>
        <v>New</v>
      </c>
      <c r="H525" s="10"/>
      <c r="I525" s="9" t="str">
        <f t="shared" ref="I525:I538" si="163">IF(H525&lt;&gt;"",J525&amp;"("&amp;H525&amp;")","")</f>
        <v/>
      </c>
      <c r="J525" s="9" t="str">
        <f>IF(H525&lt;&gt;"", VLOOKUP(H525,[1]Label!$A:$E,2,FALSE),"")</f>
        <v/>
      </c>
      <c r="K525" s="29" t="s">
        <v>391</v>
      </c>
      <c r="L525" s="9" t="str">
        <f t="shared" ref="L525:L538" si="164">IF(K525&lt;&gt;"",M525&amp;"("&amp;K525&amp;")","")</f>
        <v>TANCIS(TANCIS)</v>
      </c>
      <c r="M525" s="9" t="str">
        <f>IF(K525&lt;&gt;"",VLOOKUP(K525,[1]Label!$A:$B,2,FALSE),"")</f>
        <v>TANCIS</v>
      </c>
      <c r="N525" s="10"/>
      <c r="O525" s="28" t="s">
        <v>46</v>
      </c>
      <c r="P525" s="9" t="str">
        <f t="shared" si="160"/>
        <v>New&lt;br&gt;(신규)</v>
      </c>
      <c r="Q525" s="9" t="str">
        <f>IF(O525&lt;&gt;"", VLOOKUP(O525, [1]Label!$A:$B, 2, FALSE), "")</f>
        <v>New</v>
      </c>
      <c r="R525" s="10" t="s">
        <v>36</v>
      </c>
      <c r="S525" s="9" t="s">
        <v>41</v>
      </c>
      <c r="T525" s="9"/>
      <c r="U525" s="9"/>
      <c r="V525" s="10"/>
      <c r="W525" s="10"/>
      <c r="X525" s="10" t="s">
        <v>101</v>
      </c>
      <c r="Y525" s="10"/>
      <c r="Z525" s="46" t="s">
        <v>485</v>
      </c>
      <c r="AA525" s="46" t="s">
        <v>485</v>
      </c>
      <c r="AB525" s="46" t="s">
        <v>485</v>
      </c>
      <c r="AC525" s="8" t="s">
        <v>45</v>
      </c>
      <c r="AD525" s="8" t="s">
        <v>45</v>
      </c>
      <c r="AE525" s="8" t="s">
        <v>45</v>
      </c>
      <c r="AF525" s="51"/>
    </row>
    <row r="526" spans="1:32" s="11" customFormat="1" ht="18.600000000000001" customHeight="1">
      <c r="A526" s="39" t="s">
        <v>383</v>
      </c>
      <c r="B526" s="9" t="str">
        <f>VLOOKUP(A526,[1]screen!$G:$J,2,FALSE)</f>
        <v>공개 경매를 위한 자산 목록</v>
      </c>
      <c r="C526" s="9" t="str">
        <f t="shared" si="162"/>
        <v>List Assets for Public Auction(공개 경매를 위한 자산 목록)</v>
      </c>
      <c r="D526" s="9" t="str">
        <f>IF(B526&lt;&gt;"", VLOOKUP(B526,[1]screen!$A:$E,2,FALSE), "" )</f>
        <v>List Assets for Public Auction</v>
      </c>
      <c r="E526" s="14" t="s">
        <v>46</v>
      </c>
      <c r="F526" s="13" t="str">
        <f t="shared" si="161"/>
        <v>New(신규)</v>
      </c>
      <c r="G526" s="18" t="str">
        <f>IF(E526&lt;&gt;"",VLOOKUP(E526,[1]Label!$A:$B,2,FALSE),"")</f>
        <v>New</v>
      </c>
      <c r="H526" s="10"/>
      <c r="I526" s="9" t="str">
        <f t="shared" si="163"/>
        <v/>
      </c>
      <c r="J526" s="9" t="str">
        <f>IF(H526&lt;&gt;"", VLOOKUP(H526,[1]Label!$A:$E,2,FALSE),"")</f>
        <v/>
      </c>
      <c r="K526" s="29" t="s">
        <v>391</v>
      </c>
      <c r="L526" s="9" t="str">
        <f t="shared" si="164"/>
        <v>TANCIS(TANCIS)</v>
      </c>
      <c r="M526" s="9" t="str">
        <f>IF(K526&lt;&gt;"",VLOOKUP(K526,[1]Label!$A:$B,2,FALSE),"")</f>
        <v>TANCIS</v>
      </c>
      <c r="N526" s="10"/>
      <c r="O526" s="28" t="s">
        <v>247</v>
      </c>
      <c r="P526" s="9" t="str">
        <f t="shared" si="160"/>
        <v>Save&lt;br&gt;(저장)</v>
      </c>
      <c r="Q526" s="9" t="str">
        <f>IF(O526&lt;&gt;"", VLOOKUP(O526, [1]Label!$A:$B, 2, FALSE), "")</f>
        <v>Save</v>
      </c>
      <c r="R526" s="10" t="s">
        <v>36</v>
      </c>
      <c r="S526" s="9" t="s">
        <v>41</v>
      </c>
      <c r="T526" s="9"/>
      <c r="U526" s="9"/>
      <c r="V526" s="10"/>
      <c r="W526" s="10"/>
      <c r="X526" s="10" t="s">
        <v>101</v>
      </c>
      <c r="Y526" s="10"/>
      <c r="Z526" s="8"/>
      <c r="AA526" s="8"/>
      <c r="AB526" s="8"/>
      <c r="AC526" s="8"/>
      <c r="AD526" s="8"/>
      <c r="AE526" s="8"/>
      <c r="AF526" s="51"/>
    </row>
    <row r="527" spans="1:32" s="11" customFormat="1" ht="18.600000000000001" customHeight="1">
      <c r="A527" s="39" t="s">
        <v>383</v>
      </c>
      <c r="B527" s="9" t="str">
        <f>VLOOKUP(A527,[1]screen!$G:$J,2,FALSE)</f>
        <v>공개 경매를 위한 자산 목록</v>
      </c>
      <c r="C527" s="9" t="str">
        <f t="shared" si="162"/>
        <v>List Assets for Public Auction(공개 경매를 위한 자산 목록)</v>
      </c>
      <c r="D527" s="9" t="str">
        <f>IF(B527&lt;&gt;"", VLOOKUP(B527,[1]screen!$A:$E,2,FALSE), "" )</f>
        <v>List Assets for Public Auction</v>
      </c>
      <c r="E527" s="14" t="s">
        <v>46</v>
      </c>
      <c r="F527" s="13" t="str">
        <f t="shared" si="161"/>
        <v>New(신규)</v>
      </c>
      <c r="G527" s="18" t="str">
        <f>IF(E527&lt;&gt;"",VLOOKUP(E527,[1]Label!$A:$B,2,FALSE),"")</f>
        <v>New</v>
      </c>
      <c r="H527" s="10"/>
      <c r="I527" s="9" t="str">
        <f t="shared" si="163"/>
        <v/>
      </c>
      <c r="J527" s="9" t="str">
        <f>IF(H527&lt;&gt;"", VLOOKUP(H527,[1]Label!$A:$E,2,FALSE),"")</f>
        <v/>
      </c>
      <c r="K527" s="29" t="s">
        <v>391</v>
      </c>
      <c r="L527" s="9" t="str">
        <f t="shared" si="164"/>
        <v>TANCIS(TANCIS)</v>
      </c>
      <c r="M527" s="9" t="str">
        <f>IF(K527&lt;&gt;"",VLOOKUP(K527,[1]Label!$A:$B,2,FALSE),"")</f>
        <v>TANCIS</v>
      </c>
      <c r="N527" s="10"/>
      <c r="O527" s="28" t="s">
        <v>363</v>
      </c>
      <c r="P527" s="9" t="str">
        <f t="shared" si="160"/>
        <v>Modify&lt;br&gt;(수정하다)</v>
      </c>
      <c r="Q527" s="9" t="str">
        <f>IF(O527&lt;&gt;"", VLOOKUP(O527, [1]Label!$A:$B, 2, FALSE), "")</f>
        <v>Modify</v>
      </c>
      <c r="R527" s="10" t="s">
        <v>36</v>
      </c>
      <c r="S527" s="9" t="s">
        <v>41</v>
      </c>
      <c r="T527" s="9"/>
      <c r="U527" s="9"/>
      <c r="V527" s="10"/>
      <c r="W527" s="10"/>
      <c r="X527" s="10" t="s">
        <v>101</v>
      </c>
      <c r="Y527" s="10"/>
      <c r="Z527" s="8"/>
      <c r="AA527" s="8"/>
      <c r="AB527" s="8"/>
      <c r="AC527" s="8"/>
      <c r="AD527" s="8"/>
      <c r="AE527" s="8"/>
      <c r="AF527" s="51"/>
    </row>
    <row r="528" spans="1:32" s="11" customFormat="1" ht="18.600000000000001" customHeight="1">
      <c r="A528" s="39" t="s">
        <v>383</v>
      </c>
      <c r="B528" s="9" t="str">
        <f>VLOOKUP(A528,[1]screen!$G:$J,2,FALSE)</f>
        <v>공개 경매를 위한 자산 목록</v>
      </c>
      <c r="C528" s="9" t="str">
        <f t="shared" si="162"/>
        <v>List Assets for Public Auction(공개 경매를 위한 자산 목록)</v>
      </c>
      <c r="D528" s="9" t="str">
        <f>IF(B528&lt;&gt;"", VLOOKUP(B528,[1]screen!$A:$E,2,FALSE), "" )</f>
        <v>List Assets for Public Auction</v>
      </c>
      <c r="E528" s="14" t="s">
        <v>46</v>
      </c>
      <c r="F528" s="13" t="str">
        <f t="shared" si="161"/>
        <v>New(신규)</v>
      </c>
      <c r="G528" s="18" t="str">
        <f>IF(E528&lt;&gt;"",VLOOKUP(E528,[1]Label!$A:$B,2,FALSE),"")</f>
        <v>New</v>
      </c>
      <c r="H528" s="10"/>
      <c r="I528" s="9" t="str">
        <f t="shared" si="163"/>
        <v/>
      </c>
      <c r="J528" s="9" t="str">
        <f>IF(H528&lt;&gt;"", VLOOKUP(H528,[1]Label!$A:$E,2,FALSE),"")</f>
        <v/>
      </c>
      <c r="K528" s="29" t="s">
        <v>391</v>
      </c>
      <c r="L528" s="9" t="str">
        <f t="shared" si="164"/>
        <v>TANCIS(TANCIS)</v>
      </c>
      <c r="M528" s="9" t="str">
        <f>IF(K528&lt;&gt;"",VLOOKUP(K528,[1]Label!$A:$B,2,FALSE),"")</f>
        <v>TANCIS</v>
      </c>
      <c r="N528" s="10"/>
      <c r="O528" s="28" t="s">
        <v>287</v>
      </c>
      <c r="P528" s="9" t="str">
        <f t="shared" si="160"/>
        <v>Delete&lt;br&gt;(삭제)</v>
      </c>
      <c r="Q528" s="9" t="str">
        <f>IF(O528&lt;&gt;"", VLOOKUP(O528, [1]Label!$A:$B, 2, FALSE), "")</f>
        <v>Delete</v>
      </c>
      <c r="R528" s="10" t="s">
        <v>36</v>
      </c>
      <c r="S528" s="9" t="s">
        <v>41</v>
      </c>
      <c r="T528" s="9"/>
      <c r="U528" s="9"/>
      <c r="V528" s="10"/>
      <c r="W528" s="10"/>
      <c r="X528" s="10" t="s">
        <v>101</v>
      </c>
      <c r="Y528" s="10"/>
      <c r="Z528" s="8"/>
      <c r="AA528" s="8"/>
      <c r="AB528" s="8"/>
      <c r="AC528" s="8"/>
      <c r="AD528" s="8"/>
      <c r="AE528" s="8"/>
      <c r="AF528" s="51"/>
    </row>
    <row r="529" spans="1:32" s="16" customFormat="1" ht="17.45" customHeight="1">
      <c r="A529" s="39" t="s">
        <v>383</v>
      </c>
      <c r="B529" s="70" t="str">
        <f>VLOOKUP(A529,[1]screen!$G:$J,2,FALSE)</f>
        <v>공개 경매를 위한 자산 목록</v>
      </c>
      <c r="C529" s="13" t="str">
        <f t="shared" si="162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1"/>
        <v>New(신규)</v>
      </c>
      <c r="G529" s="18" t="str">
        <f>IF(E529&lt;&gt;"",VLOOKUP(E529,[1]Label!$A:$B,2,FALSE),"")</f>
        <v>New</v>
      </c>
      <c r="H529" s="14"/>
      <c r="I529" s="13" t="str">
        <f t="shared" si="163"/>
        <v/>
      </c>
      <c r="J529" s="18" t="str">
        <f>IF(H529&lt;&gt;"", VLOOKUP(H529,[1]Label!$A:$E,2,FALSE),"")</f>
        <v/>
      </c>
      <c r="K529" s="29" t="s">
        <v>391</v>
      </c>
      <c r="L529" s="13" t="str">
        <f t="shared" si="164"/>
        <v>TANCIS(TANCIS)</v>
      </c>
      <c r="M529" s="18" t="str">
        <f>IF(K529&lt;&gt;"",VLOOKUP(K529,[1]Label!$A:$B,2,FALSE),"")</f>
        <v>TANCIS</v>
      </c>
      <c r="N529" s="41" t="s">
        <v>19</v>
      </c>
      <c r="O529" s="31" t="s">
        <v>474</v>
      </c>
      <c r="P529" s="13" t="str">
        <f t="shared" si="160"/>
        <v>Item No&lt;br&gt;(Item No)</v>
      </c>
      <c r="Q529" s="18" t="str">
        <f>IF(O529&lt;&gt;"", VLOOKUP(O529, [1]Label!$A:$B, 2, FALSE), "")</f>
        <v>Item No</v>
      </c>
      <c r="R529" s="14" t="s">
        <v>35</v>
      </c>
      <c r="S529" s="13"/>
      <c r="T529" s="13"/>
      <c r="U529" s="13"/>
      <c r="V529" s="14"/>
      <c r="W529" s="14" t="s">
        <v>53</v>
      </c>
      <c r="X529" s="14" t="s">
        <v>101</v>
      </c>
      <c r="Y529" s="14"/>
      <c r="Z529" s="15"/>
      <c r="AA529" s="15"/>
      <c r="AB529" s="15"/>
      <c r="AC529" s="15" t="s">
        <v>478</v>
      </c>
      <c r="AD529" s="15" t="s">
        <v>478</v>
      </c>
      <c r="AE529" s="15" t="s">
        <v>478</v>
      </c>
      <c r="AF529" s="56"/>
    </row>
    <row r="530" spans="1:32" s="16" customFormat="1" ht="17.45" customHeight="1">
      <c r="A530" s="39" t="s">
        <v>383</v>
      </c>
      <c r="B530" s="70" t="str">
        <f>VLOOKUP(A530,[1]screen!$G:$J,2,FALSE)</f>
        <v>공개 경매를 위한 자산 목록</v>
      </c>
      <c r="C530" s="13" t="str">
        <f t="shared" si="162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1"/>
        <v>New(신규)</v>
      </c>
      <c r="G530" s="18" t="str">
        <f>IF(E530&lt;&gt;"",VLOOKUP(E530,[1]Label!$A:$B,2,FALSE),"")</f>
        <v>New</v>
      </c>
      <c r="H530" s="14"/>
      <c r="I530" s="13" t="str">
        <f t="shared" si="163"/>
        <v/>
      </c>
      <c r="J530" s="18" t="str">
        <f>IF(H530&lt;&gt;"", VLOOKUP(H530,[1]Label!$A:$E,2,FALSE),"")</f>
        <v/>
      </c>
      <c r="K530" s="29" t="s">
        <v>391</v>
      </c>
      <c r="L530" s="13" t="str">
        <f t="shared" si="164"/>
        <v>TANCIS(TANCIS)</v>
      </c>
      <c r="M530" s="18" t="str">
        <f>IF(K530&lt;&gt;"",VLOOKUP(K530,[1]Label!$A:$B,2,FALSE),"")</f>
        <v>TANCIS</v>
      </c>
      <c r="N530" s="41" t="s">
        <v>19</v>
      </c>
      <c r="O530" s="31" t="s">
        <v>352</v>
      </c>
      <c r="P530" s="13" t="str">
        <f t="shared" si="160"/>
        <v>Type&lt;br&gt;(유형)</v>
      </c>
      <c r="Q530" s="18" t="str">
        <f>IF(O530&lt;&gt;"", VLOOKUP(O530, [1]Label!$A:$B, 2, FALSE), "")</f>
        <v>Type</v>
      </c>
      <c r="R530" s="14" t="s">
        <v>35</v>
      </c>
      <c r="S530" s="13"/>
      <c r="T530" s="13"/>
      <c r="U530" s="13"/>
      <c r="V530" s="14"/>
      <c r="W530" s="14" t="s">
        <v>53</v>
      </c>
      <c r="X530" s="14" t="s">
        <v>101</v>
      </c>
      <c r="Y530" s="14"/>
      <c r="Z530" s="15"/>
      <c r="AA530" s="15"/>
      <c r="AB530" s="15"/>
      <c r="AC530" s="15" t="s">
        <v>479</v>
      </c>
      <c r="AD530" s="15" t="s">
        <v>479</v>
      </c>
      <c r="AE530" s="15" t="s">
        <v>479</v>
      </c>
      <c r="AF530" s="56"/>
    </row>
    <row r="531" spans="1:32" s="16" customFormat="1" ht="17.45" customHeight="1">
      <c r="A531" s="39" t="s">
        <v>383</v>
      </c>
      <c r="B531" s="70" t="str">
        <f>VLOOKUP(A531,[1]screen!$G:$J,2,FALSE)</f>
        <v>공개 경매를 위한 자산 목록</v>
      </c>
      <c r="C531" s="13" t="str">
        <f t="shared" si="162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1"/>
        <v>New(신규)</v>
      </c>
      <c r="G531" s="18" t="str">
        <f>IF(E531&lt;&gt;"",VLOOKUP(E531,[1]Label!$A:$B,2,FALSE),"")</f>
        <v>New</v>
      </c>
      <c r="H531" s="14"/>
      <c r="I531" s="13" t="str">
        <f t="shared" si="163"/>
        <v/>
      </c>
      <c r="J531" s="18" t="str">
        <f>IF(H531&lt;&gt;"", VLOOKUP(H531,[1]Label!$A:$E,2,FALSE),"")</f>
        <v/>
      </c>
      <c r="K531" s="29" t="s">
        <v>391</v>
      </c>
      <c r="L531" s="13" t="str">
        <f t="shared" si="164"/>
        <v>TANCIS(TANCIS)</v>
      </c>
      <c r="M531" s="18" t="str">
        <f>IF(K531&lt;&gt;"",VLOOKUP(K531,[1]Label!$A:$B,2,FALSE),"")</f>
        <v>TANCIS</v>
      </c>
      <c r="N531" s="41" t="s">
        <v>19</v>
      </c>
      <c r="O531" s="31" t="s">
        <v>357</v>
      </c>
      <c r="P531" s="13" t="str">
        <f t="shared" si="160"/>
        <v>Property Id/Chassis No&lt;br&gt;(소유물ID/차대번호)</v>
      </c>
      <c r="Q531" s="18" t="str">
        <f>IF(O531&lt;&gt;"", VLOOKUP(O531, [1]Label!$A:$B, 2, FALSE), "")</f>
        <v>Property Id/Chassis No</v>
      </c>
      <c r="R531" s="14" t="s">
        <v>35</v>
      </c>
      <c r="S531" s="13"/>
      <c r="T531" s="13"/>
      <c r="U531" s="13"/>
      <c r="V531" s="14"/>
      <c r="W531" s="14" t="s">
        <v>53</v>
      </c>
      <c r="X531" s="14" t="s">
        <v>101</v>
      </c>
      <c r="Y531" s="14"/>
      <c r="Z531" s="15"/>
      <c r="AA531" s="15"/>
      <c r="AB531" s="15"/>
      <c r="AC531" s="15" t="s">
        <v>480</v>
      </c>
      <c r="AD531" s="15" t="s">
        <v>480</v>
      </c>
      <c r="AE531" s="15" t="s">
        <v>480</v>
      </c>
      <c r="AF531" s="56"/>
    </row>
    <row r="532" spans="1:32" s="16" customFormat="1" ht="17.45" customHeight="1">
      <c r="A532" s="39" t="s">
        <v>383</v>
      </c>
      <c r="B532" s="70" t="str">
        <f>VLOOKUP(A532,[1]screen!$G:$J,2,FALSE)</f>
        <v>공개 경매를 위한 자산 목록</v>
      </c>
      <c r="C532" s="13" t="str">
        <f t="shared" si="162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1"/>
        <v>New(신규)</v>
      </c>
      <c r="G532" s="18" t="str">
        <f>IF(E532&lt;&gt;"",VLOOKUP(E532,[1]Label!$A:$B,2,FALSE),"")</f>
        <v>New</v>
      </c>
      <c r="H532" s="14"/>
      <c r="I532" s="13" t="str">
        <f t="shared" si="163"/>
        <v/>
      </c>
      <c r="J532" s="18" t="str">
        <f>IF(H532&lt;&gt;"", VLOOKUP(H532,[1]Label!$A:$E,2,FALSE),"")</f>
        <v/>
      </c>
      <c r="K532" s="29" t="s">
        <v>391</v>
      </c>
      <c r="L532" s="13" t="str">
        <f t="shared" si="164"/>
        <v>TANCIS(TANCIS)</v>
      </c>
      <c r="M532" s="18" t="str">
        <f>IF(K532&lt;&gt;"",VLOOKUP(K532,[1]Label!$A:$B,2,FALSE),"")</f>
        <v>TANCIS</v>
      </c>
      <c r="N532" s="41" t="s">
        <v>19</v>
      </c>
      <c r="O532" s="31" t="s">
        <v>353</v>
      </c>
      <c r="P532" s="13" t="str">
        <f t="shared" si="160"/>
        <v>Item Description&lt;br&gt;(품목설명)</v>
      </c>
      <c r="Q532" s="18" t="str">
        <f>IF(O532&lt;&gt;"", VLOOKUP(O532, [1]Label!$A:$B, 2, FALSE), "")</f>
        <v>Item Description</v>
      </c>
      <c r="R532" s="14" t="s">
        <v>37</v>
      </c>
      <c r="S532" s="13"/>
      <c r="T532" s="13"/>
      <c r="U532" s="13"/>
      <c r="V532" s="14"/>
      <c r="W532" s="14"/>
      <c r="X532" s="14"/>
      <c r="Y532" s="14"/>
      <c r="Z532" s="15"/>
      <c r="AA532" s="15"/>
      <c r="AB532" s="15"/>
      <c r="AC532" s="15" t="s">
        <v>481</v>
      </c>
      <c r="AD532" s="15" t="s">
        <v>481</v>
      </c>
      <c r="AE532" s="15" t="s">
        <v>481</v>
      </c>
      <c r="AF532" s="56"/>
    </row>
    <row r="533" spans="1:32" s="16" customFormat="1" ht="17.45" customHeight="1">
      <c r="A533" s="39" t="s">
        <v>383</v>
      </c>
      <c r="B533" s="70" t="str">
        <f>VLOOKUP(A533,[1]screen!$G:$J,2,FALSE)</f>
        <v>공개 경매를 위한 자산 목록</v>
      </c>
      <c r="C533" s="13" t="str">
        <f t="shared" si="162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1"/>
        <v>New(신규)</v>
      </c>
      <c r="G533" s="18" t="str">
        <f>IF(E533&lt;&gt;"",VLOOKUP(E533,[1]Label!$A:$B,2,FALSE),"")</f>
        <v>New</v>
      </c>
      <c r="H533" s="14"/>
      <c r="I533" s="13" t="str">
        <f t="shared" si="163"/>
        <v/>
      </c>
      <c r="J533" s="18" t="str">
        <f>IF(H533&lt;&gt;"", VLOOKUP(H533,[1]Label!$A:$E,2,FALSE),"")</f>
        <v/>
      </c>
      <c r="K533" s="29" t="s">
        <v>391</v>
      </c>
      <c r="L533" s="13" t="str">
        <f t="shared" si="164"/>
        <v>TANCIS(TANCIS)</v>
      </c>
      <c r="M533" s="18" t="str">
        <f>IF(K533&lt;&gt;"",VLOOKUP(K533,[1]Label!$A:$B,2,FALSE),"")</f>
        <v>TANCIS</v>
      </c>
      <c r="N533" s="41" t="s">
        <v>19</v>
      </c>
      <c r="O533" s="31" t="s">
        <v>349</v>
      </c>
      <c r="P533" s="13" t="str">
        <f t="shared" si="160"/>
        <v>Quantity&lt;br&gt;(수량)</v>
      </c>
      <c r="Q533" s="18" t="str">
        <f>IF(O533&lt;&gt;"", VLOOKUP(O533, [1]Label!$A:$B, 2, FALSE), "")</f>
        <v>Quantity</v>
      </c>
      <c r="R533" s="14" t="s">
        <v>37</v>
      </c>
      <c r="S533" s="70" t="s">
        <v>38</v>
      </c>
      <c r="T533" s="70"/>
      <c r="U533" s="70"/>
      <c r="V533" s="71"/>
      <c r="W533" s="71" t="s">
        <v>53</v>
      </c>
      <c r="X533" s="71"/>
      <c r="Y533" s="71"/>
      <c r="Z533" s="77" t="s">
        <v>378</v>
      </c>
      <c r="AA533" s="77" t="s">
        <v>378</v>
      </c>
      <c r="AB533" s="77" t="s">
        <v>378</v>
      </c>
      <c r="AC533" s="77" t="s">
        <v>330</v>
      </c>
      <c r="AD533" s="77" t="s">
        <v>330</v>
      </c>
      <c r="AE533" s="77" t="s">
        <v>330</v>
      </c>
      <c r="AF533" s="56"/>
    </row>
    <row r="534" spans="1:32" s="16" customFormat="1" ht="17.45" customHeight="1">
      <c r="A534" s="39" t="s">
        <v>383</v>
      </c>
      <c r="B534" s="70" t="str">
        <f>VLOOKUP(A534,[1]screen!$G:$J,2,FALSE)</f>
        <v>공개 경매를 위한 자산 목록</v>
      </c>
      <c r="C534" s="13" t="str">
        <f t="shared" si="162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1"/>
        <v>New(신규)</v>
      </c>
      <c r="G534" s="18" t="str">
        <f>IF(E534&lt;&gt;"",VLOOKUP(E534,[1]Label!$A:$B,2,FALSE),"")</f>
        <v>New</v>
      </c>
      <c r="H534" s="14"/>
      <c r="I534" s="13" t="str">
        <f t="shared" si="163"/>
        <v/>
      </c>
      <c r="J534" s="18" t="str">
        <f>IF(H534&lt;&gt;"", VLOOKUP(H534,[1]Label!$A:$E,2,FALSE),"")</f>
        <v/>
      </c>
      <c r="K534" s="29" t="s">
        <v>391</v>
      </c>
      <c r="L534" s="13" t="str">
        <f t="shared" si="164"/>
        <v>TANCIS(TANCIS)</v>
      </c>
      <c r="M534" s="18" t="str">
        <f>IF(K534&lt;&gt;"",VLOOKUP(K534,[1]Label!$A:$B,2,FALSE),"")</f>
        <v>TANCIS</v>
      </c>
      <c r="N534" s="41" t="s">
        <v>19</v>
      </c>
      <c r="O534" s="31" t="s">
        <v>354</v>
      </c>
      <c r="P534" s="13" t="str">
        <f t="shared" si="160"/>
        <v>Weight&lt;br&gt;(중량)</v>
      </c>
      <c r="Q534" s="18" t="str">
        <f>IF(O534&lt;&gt;"", VLOOKUP(O534, [1]Label!$A:$B, 2, FALSE), "")</f>
        <v>Weight</v>
      </c>
      <c r="R534" s="14" t="s">
        <v>37</v>
      </c>
      <c r="S534" s="13" t="s">
        <v>38</v>
      </c>
      <c r="T534" s="13"/>
      <c r="U534" s="13"/>
      <c r="V534" s="14"/>
      <c r="W534" s="14"/>
      <c r="X534" s="14"/>
      <c r="Y534" s="14"/>
      <c r="Z534" s="15" t="s">
        <v>379</v>
      </c>
      <c r="AA534" s="15" t="s">
        <v>379</v>
      </c>
      <c r="AB534" s="15" t="s">
        <v>380</v>
      </c>
      <c r="AC534" s="15"/>
      <c r="AD534" s="15"/>
      <c r="AE534" s="15"/>
      <c r="AF534" s="56"/>
    </row>
    <row r="535" spans="1:32" s="16" customFormat="1" ht="17.45" customHeight="1">
      <c r="A535" s="39" t="s">
        <v>383</v>
      </c>
      <c r="B535" s="70" t="str">
        <f>VLOOKUP(A535,[1]screen!$G:$J,2,FALSE)</f>
        <v>공개 경매를 위한 자산 목록</v>
      </c>
      <c r="C535" s="13" t="str">
        <f t="shared" si="162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1"/>
        <v>New(신규)</v>
      </c>
      <c r="G535" s="18" t="str">
        <f>IF(E535&lt;&gt;"",VLOOKUP(E535,[1]Label!$A:$B,2,FALSE),"")</f>
        <v>New</v>
      </c>
      <c r="H535" s="14"/>
      <c r="I535" s="13" t="str">
        <f t="shared" si="163"/>
        <v/>
      </c>
      <c r="J535" s="18" t="str">
        <f>IF(H535&lt;&gt;"", VLOOKUP(H535,[1]Label!$A:$E,2,FALSE),"")</f>
        <v/>
      </c>
      <c r="K535" s="29" t="s">
        <v>391</v>
      </c>
      <c r="L535" s="13" t="str">
        <f t="shared" si="164"/>
        <v>TANCIS(TANCIS)</v>
      </c>
      <c r="M535" s="18" t="str">
        <f>IF(K535&lt;&gt;"",VLOOKUP(K535,[1]Label!$A:$B,2,FALSE),"")</f>
        <v>TANCIS</v>
      </c>
      <c r="N535" s="41" t="s">
        <v>19</v>
      </c>
      <c r="O535" s="31" t="s">
        <v>355</v>
      </c>
      <c r="P535" s="13" t="str">
        <f t="shared" ref="P535:P539" si="165">IF(O535&lt;&gt;"",Q535&amp;"&lt;br&gt;("&amp;O535&amp;")","")</f>
        <v>Item Value&lt;br&gt;(품목가격)</v>
      </c>
      <c r="Q535" s="18" t="str">
        <f>IF(O535&lt;&gt;"", VLOOKUP(O535, [1]Label!$A:$B, 2, FALSE), "")</f>
        <v>Item Value</v>
      </c>
      <c r="R535" s="14" t="s">
        <v>37</v>
      </c>
      <c r="S535" s="13"/>
      <c r="T535" s="13"/>
      <c r="U535" s="13"/>
      <c r="V535" s="14"/>
      <c r="W535" s="14"/>
      <c r="X535" s="14"/>
      <c r="Y535" s="14"/>
      <c r="Z535" s="15"/>
      <c r="AA535" s="15"/>
      <c r="AB535" s="15"/>
      <c r="AC535" s="15" t="s">
        <v>482</v>
      </c>
      <c r="AD535" s="15" t="s">
        <v>482</v>
      </c>
      <c r="AE535" s="15" t="s">
        <v>482</v>
      </c>
      <c r="AF535" s="56"/>
    </row>
    <row r="536" spans="1:32" s="16" customFormat="1" ht="17.45" customHeight="1">
      <c r="A536" s="39" t="s">
        <v>383</v>
      </c>
      <c r="B536" s="70" t="str">
        <f>VLOOKUP(A536,[1]screen!$G:$J,2,FALSE)</f>
        <v>공개 경매를 위한 자산 목록</v>
      </c>
      <c r="C536" s="13" t="str">
        <f t="shared" si="162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1"/>
        <v>New(신규)</v>
      </c>
      <c r="G536" s="18" t="str">
        <f>IF(E536&lt;&gt;"",VLOOKUP(E536,[1]Label!$A:$B,2,FALSE),"")</f>
        <v>New</v>
      </c>
      <c r="H536" s="14"/>
      <c r="I536" s="13" t="str">
        <f t="shared" si="163"/>
        <v/>
      </c>
      <c r="J536" s="18" t="str">
        <f>IF(H536&lt;&gt;"", VLOOKUP(H536,[1]Label!$A:$E,2,FALSE),"")</f>
        <v/>
      </c>
      <c r="K536" s="29" t="s">
        <v>391</v>
      </c>
      <c r="L536" s="13" t="str">
        <f t="shared" si="164"/>
        <v>TANCIS(TANCIS)</v>
      </c>
      <c r="M536" s="18" t="str">
        <f>IF(K536&lt;&gt;"",VLOOKUP(K536,[1]Label!$A:$B,2,FALSE),"")</f>
        <v>TANCIS</v>
      </c>
      <c r="N536" s="41" t="s">
        <v>19</v>
      </c>
      <c r="O536" s="31" t="s">
        <v>356</v>
      </c>
      <c r="P536" s="13" t="str">
        <f t="shared" si="165"/>
        <v>Veh Y/N&lt;br&gt;(차량Y/N)</v>
      </c>
      <c r="Q536" s="18" t="str">
        <f>IF(O536&lt;&gt;"", VLOOKUP(O536, [1]Label!$A:$B, 2, FALSE), "")</f>
        <v>Veh Y/N</v>
      </c>
      <c r="R536" s="14" t="s">
        <v>36</v>
      </c>
      <c r="S536" s="13" t="s">
        <v>50</v>
      </c>
      <c r="T536" s="13"/>
      <c r="U536" s="13"/>
      <c r="V536" s="14"/>
      <c r="W536" s="14"/>
      <c r="X536" s="14"/>
      <c r="Y536" s="14"/>
      <c r="Z536" s="46" t="s">
        <v>441</v>
      </c>
      <c r="AA536" s="46" t="s">
        <v>441</v>
      </c>
      <c r="AB536" s="46" t="s">
        <v>441</v>
      </c>
      <c r="AC536" s="15"/>
      <c r="AD536" s="15"/>
      <c r="AE536" s="15"/>
      <c r="AF536" s="56"/>
    </row>
    <row r="537" spans="1:32" s="37" customFormat="1" ht="17.45" customHeight="1">
      <c r="A537" s="32" t="s">
        <v>383</v>
      </c>
      <c r="B537" s="33" t="str">
        <f>VLOOKUP(A537,[1]screen!$G:$J,2,FALSE)</f>
        <v>공개 경매를 위한 자산 목록</v>
      </c>
      <c r="C537" s="33" t="str">
        <f t="shared" si="162"/>
        <v>List Assets for Public Auction(공개 경매를 위한 자산 목록)</v>
      </c>
      <c r="D537" s="33" t="str">
        <f>IF(B537&lt;&gt;"", VLOOKUP(B537,[1]screen!$A:$E,2,FALSE), "" )</f>
        <v>List Assets for Public Auction</v>
      </c>
      <c r="E537" s="14" t="s">
        <v>46</v>
      </c>
      <c r="F537" s="13" t="str">
        <f t="shared" ref="F537:F546" si="166">IF(E537&lt;&gt;"",G537&amp;"("&amp;E537&amp;")","")</f>
        <v>New(신규)</v>
      </c>
      <c r="G537" s="18" t="str">
        <f>IF(E537&lt;&gt;"",VLOOKUP(E537,[1]Label!$A:$B,2,FALSE),"")</f>
        <v>New</v>
      </c>
      <c r="H537" s="35"/>
      <c r="I537" s="33" t="str">
        <f t="shared" si="163"/>
        <v/>
      </c>
      <c r="J537" s="33" t="str">
        <f>IF(H537&lt;&gt;"", VLOOKUP(H537,[1]Label!$A:$E,2,FALSE),"")</f>
        <v/>
      </c>
      <c r="K537" s="34" t="s">
        <v>391</v>
      </c>
      <c r="L537" s="33" t="str">
        <f t="shared" si="164"/>
        <v>TANCIS(TANCIS)</v>
      </c>
      <c r="M537" s="33" t="str">
        <f>IF(K537&lt;&gt;"",VLOOKUP(K537,[1]Label!$A:$B,2,FALSE),"")</f>
        <v>TANCIS</v>
      </c>
      <c r="N537" s="35"/>
      <c r="O537" s="36"/>
      <c r="P537" s="33" t="str">
        <f t="shared" si="165"/>
        <v/>
      </c>
      <c r="Q537" s="33" t="str">
        <f>IF(O537&lt;&gt;"", VLOOKUP(O537, [1]Label!$A:$B, 2, FALSE), "")</f>
        <v/>
      </c>
      <c r="R537" s="35" t="s">
        <v>35</v>
      </c>
      <c r="S537" s="33" t="s">
        <v>44</v>
      </c>
      <c r="T537" s="33"/>
      <c r="U537" s="33"/>
      <c r="V537" s="35"/>
      <c r="W537" s="35"/>
      <c r="X537" s="35"/>
      <c r="Y537" s="35"/>
      <c r="Z537" s="44"/>
      <c r="AA537" s="44"/>
      <c r="AB537" s="44"/>
      <c r="AC537" s="44"/>
      <c r="AD537" s="44"/>
      <c r="AE537" s="44"/>
      <c r="AF537" s="53"/>
    </row>
    <row r="538" spans="1:32" s="95" customFormat="1" ht="17.45" customHeight="1">
      <c r="A538" s="85" t="s">
        <v>383</v>
      </c>
      <c r="B538" s="86" t="str">
        <f>VLOOKUP(A538,[1]screen!$G:$J,2,FALSE)</f>
        <v>공개 경매를 위한 자산 목록</v>
      </c>
      <c r="C538" s="86" t="str">
        <f t="shared" si="162"/>
        <v>List Assets for Public Auction(공개 경매를 위한 자산 목록)</v>
      </c>
      <c r="D538" s="86" t="str">
        <f>IF(B538&lt;&gt;"", VLOOKUP(B538,[1]screen!$A:$E,2,FALSE), "" )</f>
        <v>List Assets for Public Auction</v>
      </c>
      <c r="E538" s="87" t="s">
        <v>46</v>
      </c>
      <c r="F538" s="88" t="str">
        <f t="shared" si="166"/>
        <v>New(신규)</v>
      </c>
      <c r="G538" s="89" t="str">
        <f>IF(E538&lt;&gt;"",VLOOKUP(E538,[1]Label!$A:$B,2,FALSE),"")</f>
        <v>New</v>
      </c>
      <c r="H538" s="90"/>
      <c r="I538" s="86" t="str">
        <f t="shared" si="163"/>
        <v/>
      </c>
      <c r="J538" s="86" t="str">
        <f>IF(H538&lt;&gt;"", VLOOKUP(H538,[1]Label!$A:$E,2,FALSE),"")</f>
        <v/>
      </c>
      <c r="K538" s="91" t="s">
        <v>391</v>
      </c>
      <c r="L538" s="86" t="str">
        <f t="shared" si="164"/>
        <v>TANCIS(TANCIS)</v>
      </c>
      <c r="M538" s="86" t="str">
        <f>IF(K538&lt;&gt;"",VLOOKUP(K538,[1]Label!$A:$B,2,FALSE),"")</f>
        <v>TANCIS</v>
      </c>
      <c r="N538" s="90"/>
      <c r="O538" s="92" t="s">
        <v>544</v>
      </c>
      <c r="P538" s="86" t="str">
        <f t="shared" si="165"/>
        <v>Pohto Zone&lt;br&gt;(포토존)</v>
      </c>
      <c r="Q538" s="86" t="str">
        <f>IF(O538&lt;&gt;"", VLOOKUP(O538, [1]Label!$A:$B, 2, FALSE), "")</f>
        <v>Pohto Zone</v>
      </c>
      <c r="R538" s="90" t="s">
        <v>35</v>
      </c>
      <c r="S538" s="86" t="s">
        <v>44</v>
      </c>
      <c r="T538" s="86" t="s">
        <v>329</v>
      </c>
      <c r="U538" s="86"/>
      <c r="V538" s="90"/>
      <c r="W538" s="90"/>
      <c r="X538" s="90"/>
      <c r="Y538" s="90"/>
      <c r="Z538" s="93"/>
      <c r="AA538" s="93"/>
      <c r="AB538" s="93"/>
      <c r="AC538" s="93"/>
      <c r="AD538" s="93"/>
      <c r="AE538" s="93"/>
      <c r="AF538" s="94"/>
    </row>
    <row r="539" spans="1:32" s="16" customFormat="1" ht="17.45" customHeight="1">
      <c r="A539" s="39" t="s">
        <v>383</v>
      </c>
      <c r="B539" s="70" t="str">
        <f>VLOOKUP(A539,[1]screen!$G:$J,2,FALSE)</f>
        <v>공개 경매를 위한 자산 목록</v>
      </c>
      <c r="C539" s="13" t="str">
        <f t="shared" ref="C539:C546" si="167">IF(B539&lt;&gt;"",D539&amp;"("&amp;B539&amp;")","")</f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46</v>
      </c>
      <c r="F539" s="13" t="str">
        <f t="shared" si="166"/>
        <v>New(신규)</v>
      </c>
      <c r="G539" s="18" t="str">
        <f>IF(E539&lt;&gt;"",VLOOKUP(E539,[1]Label!$A:$B,2,FALSE),"")</f>
        <v>New</v>
      </c>
      <c r="H539" s="14"/>
      <c r="I539" s="13" t="str">
        <f t="shared" ref="I539:I546" si="168">IF(H539&lt;&gt;"",J539&amp;"("&amp;H539&amp;")","")</f>
        <v/>
      </c>
      <c r="J539" s="18" t="str">
        <f>IF(H539&lt;&gt;"", VLOOKUP(H539,[1]Label!$A:$E,2,FALSE),"")</f>
        <v/>
      </c>
      <c r="K539" s="29" t="s">
        <v>391</v>
      </c>
      <c r="L539" s="13" t="str">
        <f t="shared" ref="L539:L546" si="169">IF(K539&lt;&gt;"",M539&amp;"("&amp;K539&amp;")","")</f>
        <v>TANCIS(TANCIS)</v>
      </c>
      <c r="M539" s="18" t="str">
        <f>IF(K539&lt;&gt;"",VLOOKUP(K539,[1]Label!$A:$B,2,FALSE),"")</f>
        <v>TANCIS</v>
      </c>
      <c r="N539" s="41" t="s">
        <v>19</v>
      </c>
      <c r="O539" s="31" t="s">
        <v>545</v>
      </c>
      <c r="P539" s="13" t="str">
        <f t="shared" si="165"/>
        <v>Choose File&lt;br&gt;(파일 선택)</v>
      </c>
      <c r="Q539" s="18" t="str">
        <f>IF(O539&lt;&gt;"", VLOOKUP(O539, [1]Label!$A:$B, 2, FALSE), "")</f>
        <v>Choose File</v>
      </c>
      <c r="R539" s="14" t="s">
        <v>55</v>
      </c>
      <c r="S539" s="13"/>
      <c r="T539" s="13"/>
      <c r="U539" s="13"/>
      <c r="V539" s="14"/>
      <c r="W539" s="14"/>
      <c r="X539" s="14"/>
      <c r="Y539" s="14"/>
      <c r="Z539" s="15"/>
      <c r="AA539" s="15"/>
      <c r="AB539" s="15"/>
      <c r="AC539" s="15"/>
      <c r="AD539" s="15"/>
      <c r="AE539" s="15"/>
      <c r="AF539" s="56"/>
    </row>
    <row r="540" spans="1:32" s="16" customFormat="1" ht="17.45" customHeight="1">
      <c r="A540" s="39" t="s">
        <v>383</v>
      </c>
      <c r="B540" s="70" t="str">
        <f>VLOOKUP(A540,[1]screen!$G:$J,2,FALSE)</f>
        <v>공개 경매를 위한 자산 목록</v>
      </c>
      <c r="C540" s="13" t="str">
        <f t="shared" si="167"/>
        <v>List Assets for Public Auction(공개 경매를 위한 자산 목록)</v>
      </c>
      <c r="D540" s="70" t="str">
        <f>IF(B540&lt;&gt;"", VLOOKUP(B540,[1]screen!$A:$E,2,FALSE), "" )</f>
        <v>List Assets for Public Auction</v>
      </c>
      <c r="E540" s="14" t="s">
        <v>46</v>
      </c>
      <c r="F540" s="13" t="str">
        <f t="shared" si="166"/>
        <v>New(신규)</v>
      </c>
      <c r="G540" s="18" t="str">
        <f>IF(E540&lt;&gt;"",VLOOKUP(E540,[1]Label!$A:$B,2,FALSE),"")</f>
        <v>New</v>
      </c>
      <c r="H540" s="14"/>
      <c r="I540" s="13" t="str">
        <f t="shared" si="168"/>
        <v/>
      </c>
      <c r="J540" s="18" t="str">
        <f>IF(H540&lt;&gt;"", VLOOKUP(H540,[1]Label!$A:$E,2,FALSE),"")</f>
        <v/>
      </c>
      <c r="K540" s="29" t="s">
        <v>391</v>
      </c>
      <c r="L540" s="13" t="str">
        <f t="shared" si="169"/>
        <v>TANCIS(TANCIS)</v>
      </c>
      <c r="M540" s="18" t="str">
        <f>IF(K540&lt;&gt;"",VLOOKUP(K540,[1]Label!$A:$B,2,FALSE),"")</f>
        <v>TANCIS</v>
      </c>
      <c r="N540" s="41" t="s">
        <v>19</v>
      </c>
      <c r="O540" s="31" t="s">
        <v>545</v>
      </c>
      <c r="P540" s="13" t="str">
        <f t="shared" ref="P540:P546" si="170">IF(O540&lt;&gt;"",Q540&amp;"&lt;br&gt;("&amp;O540&amp;")","")</f>
        <v>Choose File&lt;br&gt;(파일 선택)</v>
      </c>
      <c r="Q540" s="18" t="str">
        <f>IF(O540&lt;&gt;"", VLOOKUP(O540, [1]Label!$A:$B, 2, FALSE), "")</f>
        <v>Choose File</v>
      </c>
      <c r="R540" s="14" t="s">
        <v>55</v>
      </c>
      <c r="S540" s="13"/>
      <c r="T540" s="13"/>
      <c r="U540" s="13"/>
      <c r="V540" s="14"/>
      <c r="W540" s="14"/>
      <c r="X540" s="14"/>
      <c r="Y540" s="14"/>
      <c r="Z540" s="15"/>
      <c r="AA540" s="15"/>
      <c r="AB540" s="15"/>
      <c r="AC540" s="15"/>
      <c r="AD540" s="15"/>
      <c r="AE540" s="15"/>
      <c r="AF540" s="56"/>
    </row>
    <row r="541" spans="1:32" s="16" customFormat="1" ht="17.45" customHeight="1">
      <c r="A541" s="39" t="s">
        <v>383</v>
      </c>
      <c r="B541" s="70" t="str">
        <f>VLOOKUP(A541,[1]screen!$G:$J,2,FALSE)</f>
        <v>공개 경매를 위한 자산 목록</v>
      </c>
      <c r="C541" s="13" t="str">
        <f t="shared" si="167"/>
        <v>List Assets for Public Auction(공개 경매를 위한 자산 목록)</v>
      </c>
      <c r="D541" s="70" t="str">
        <f>IF(B541&lt;&gt;"", VLOOKUP(B541,[1]screen!$A:$E,2,FALSE), "" )</f>
        <v>List Assets for Public Auction</v>
      </c>
      <c r="E541" s="14" t="s">
        <v>46</v>
      </c>
      <c r="F541" s="13" t="str">
        <f t="shared" si="166"/>
        <v>New(신규)</v>
      </c>
      <c r="G541" s="18" t="str">
        <f>IF(E541&lt;&gt;"",VLOOKUP(E541,[1]Label!$A:$B,2,FALSE),"")</f>
        <v>New</v>
      </c>
      <c r="H541" s="14"/>
      <c r="I541" s="13" t="str">
        <f t="shared" si="168"/>
        <v/>
      </c>
      <c r="J541" s="18" t="str">
        <f>IF(H541&lt;&gt;"", VLOOKUP(H541,[1]Label!$A:$E,2,FALSE),"")</f>
        <v/>
      </c>
      <c r="K541" s="29" t="s">
        <v>391</v>
      </c>
      <c r="L541" s="13" t="str">
        <f t="shared" si="169"/>
        <v>TANCIS(TANCIS)</v>
      </c>
      <c r="M541" s="18" t="str">
        <f>IF(K541&lt;&gt;"",VLOOKUP(K541,[1]Label!$A:$B,2,FALSE),"")</f>
        <v>TANCIS</v>
      </c>
      <c r="N541" s="41" t="s">
        <v>19</v>
      </c>
      <c r="O541" s="31" t="s">
        <v>545</v>
      </c>
      <c r="P541" s="13" t="str">
        <f t="shared" si="170"/>
        <v>Choose File&lt;br&gt;(파일 선택)</v>
      </c>
      <c r="Q541" s="18" t="str">
        <f>IF(O541&lt;&gt;"", VLOOKUP(O541, [1]Label!$A:$B, 2, FALSE), "")</f>
        <v>Choose File</v>
      </c>
      <c r="R541" s="14" t="s">
        <v>55</v>
      </c>
      <c r="S541" s="13"/>
      <c r="T541" s="13"/>
      <c r="U541" s="13"/>
      <c r="V541" s="14"/>
      <c r="W541" s="14"/>
      <c r="X541" s="14"/>
      <c r="Y541" s="14"/>
      <c r="Z541" s="15"/>
      <c r="AA541" s="15"/>
      <c r="AB541" s="15"/>
      <c r="AC541" s="15"/>
      <c r="AD541" s="15"/>
      <c r="AE541" s="15"/>
      <c r="AF541" s="56"/>
    </row>
    <row r="542" spans="1:32" s="16" customFormat="1" ht="17.45" customHeight="1">
      <c r="A542" s="39" t="s">
        <v>383</v>
      </c>
      <c r="B542" s="70" t="str">
        <f>VLOOKUP(A542,[1]screen!$G:$J,2,FALSE)</f>
        <v>공개 경매를 위한 자산 목록</v>
      </c>
      <c r="C542" s="13" t="str">
        <f t="shared" si="167"/>
        <v>List Assets for Public Auction(공개 경매를 위한 자산 목록)</v>
      </c>
      <c r="D542" s="70" t="str">
        <f>IF(B542&lt;&gt;"", VLOOKUP(B542,[1]screen!$A:$E,2,FALSE), "" )</f>
        <v>List Assets for Public Auction</v>
      </c>
      <c r="E542" s="14" t="s">
        <v>46</v>
      </c>
      <c r="F542" s="13" t="str">
        <f t="shared" si="166"/>
        <v>New(신규)</v>
      </c>
      <c r="G542" s="18" t="str">
        <f>IF(E542&lt;&gt;"",VLOOKUP(E542,[1]Label!$A:$B,2,FALSE),"")</f>
        <v>New</v>
      </c>
      <c r="H542" s="14"/>
      <c r="I542" s="13" t="str">
        <f t="shared" si="168"/>
        <v/>
      </c>
      <c r="J542" s="18" t="str">
        <f>IF(H542&lt;&gt;"", VLOOKUP(H542,[1]Label!$A:$E,2,FALSE),"")</f>
        <v/>
      </c>
      <c r="K542" s="29" t="s">
        <v>391</v>
      </c>
      <c r="L542" s="13" t="str">
        <f t="shared" si="169"/>
        <v>TANCIS(TANCIS)</v>
      </c>
      <c r="M542" s="18" t="str">
        <f>IF(K542&lt;&gt;"",VLOOKUP(K542,[1]Label!$A:$B,2,FALSE),"")</f>
        <v>TANCIS</v>
      </c>
      <c r="N542" s="41" t="s">
        <v>19</v>
      </c>
      <c r="O542" s="31" t="s">
        <v>545</v>
      </c>
      <c r="P542" s="13" t="str">
        <f t="shared" si="170"/>
        <v>Choose File&lt;br&gt;(파일 선택)</v>
      </c>
      <c r="Q542" s="18" t="str">
        <f>IF(O542&lt;&gt;"", VLOOKUP(O542, [1]Label!$A:$B, 2, FALSE), "")</f>
        <v>Choose File</v>
      </c>
      <c r="R542" s="14" t="s">
        <v>55</v>
      </c>
      <c r="S542" s="13"/>
      <c r="T542" s="13"/>
      <c r="U542" s="13"/>
      <c r="V542" s="14"/>
      <c r="W542" s="14"/>
      <c r="X542" s="14"/>
      <c r="Y542" s="14"/>
      <c r="Z542" s="15"/>
      <c r="AA542" s="15"/>
      <c r="AB542" s="15"/>
      <c r="AC542" s="15"/>
      <c r="AD542" s="15"/>
      <c r="AE542" s="15"/>
      <c r="AF542" s="56"/>
    </row>
    <row r="543" spans="1:32" s="16" customFormat="1" ht="17.45" customHeight="1">
      <c r="A543" s="39" t="s">
        <v>383</v>
      </c>
      <c r="B543" s="70" t="str">
        <f>VLOOKUP(A543,[1]screen!$G:$J,2,FALSE)</f>
        <v>공개 경매를 위한 자산 목록</v>
      </c>
      <c r="C543" s="13" t="str">
        <f t="shared" si="167"/>
        <v>List Assets for Public Auction(공개 경매를 위한 자산 목록)</v>
      </c>
      <c r="D543" s="70" t="str">
        <f>IF(B543&lt;&gt;"", VLOOKUP(B543,[1]screen!$A:$E,2,FALSE), "" )</f>
        <v>List Assets for Public Auction</v>
      </c>
      <c r="E543" s="14" t="s">
        <v>46</v>
      </c>
      <c r="F543" s="13" t="str">
        <f t="shared" si="166"/>
        <v>New(신규)</v>
      </c>
      <c r="G543" s="18" t="str">
        <f>IF(E543&lt;&gt;"",VLOOKUP(E543,[1]Label!$A:$B,2,FALSE),"")</f>
        <v>New</v>
      </c>
      <c r="H543" s="14"/>
      <c r="I543" s="13" t="str">
        <f t="shared" si="168"/>
        <v/>
      </c>
      <c r="J543" s="18" t="str">
        <f>IF(H543&lt;&gt;"", VLOOKUP(H543,[1]Label!$A:$E,2,FALSE),"")</f>
        <v/>
      </c>
      <c r="K543" s="29" t="s">
        <v>391</v>
      </c>
      <c r="L543" s="13" t="str">
        <f t="shared" si="169"/>
        <v>TANCIS(TANCIS)</v>
      </c>
      <c r="M543" s="18" t="str">
        <f>IF(K543&lt;&gt;"",VLOOKUP(K543,[1]Label!$A:$B,2,FALSE),"")</f>
        <v>TANCIS</v>
      </c>
      <c r="N543" s="41" t="s">
        <v>19</v>
      </c>
      <c r="O543" s="31" t="s">
        <v>545</v>
      </c>
      <c r="P543" s="13" t="str">
        <f t="shared" si="170"/>
        <v>Choose File&lt;br&gt;(파일 선택)</v>
      </c>
      <c r="Q543" s="18" t="str">
        <f>IF(O543&lt;&gt;"", VLOOKUP(O543, [1]Label!$A:$B, 2, FALSE), "")</f>
        <v>Choose File</v>
      </c>
      <c r="R543" s="14" t="s">
        <v>55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/>
      <c r="AD543" s="15"/>
      <c r="AE543" s="15"/>
      <c r="AF543" s="56"/>
    </row>
    <row r="544" spans="1:32" s="16" customFormat="1" ht="17.45" customHeight="1">
      <c r="A544" s="39" t="s">
        <v>383</v>
      </c>
      <c r="B544" s="70" t="str">
        <f>VLOOKUP(A544,[1]screen!$G:$J,2,FALSE)</f>
        <v>공개 경매를 위한 자산 목록</v>
      </c>
      <c r="C544" s="13" t="str">
        <f t="shared" si="167"/>
        <v>List Assets for Public Auction(공개 경매를 위한 자산 목록)</v>
      </c>
      <c r="D544" s="70" t="str">
        <f>IF(B544&lt;&gt;"", VLOOKUP(B544,[1]screen!$A:$E,2,FALSE), "" )</f>
        <v>List Assets for Public Auction</v>
      </c>
      <c r="E544" s="14" t="s">
        <v>46</v>
      </c>
      <c r="F544" s="13" t="str">
        <f t="shared" si="166"/>
        <v>New(신규)</v>
      </c>
      <c r="G544" s="18" t="str">
        <f>IF(E544&lt;&gt;"",VLOOKUP(E544,[1]Label!$A:$B,2,FALSE),"")</f>
        <v>New</v>
      </c>
      <c r="H544" s="14"/>
      <c r="I544" s="13" t="str">
        <f t="shared" si="168"/>
        <v/>
      </c>
      <c r="J544" s="18" t="str">
        <f>IF(H544&lt;&gt;"", VLOOKUP(H544,[1]Label!$A:$E,2,FALSE),"")</f>
        <v/>
      </c>
      <c r="K544" s="29" t="s">
        <v>391</v>
      </c>
      <c r="L544" s="13" t="str">
        <f t="shared" si="169"/>
        <v>TANCIS(TANCIS)</v>
      </c>
      <c r="M544" s="18" t="str">
        <f>IF(K544&lt;&gt;"",VLOOKUP(K544,[1]Label!$A:$B,2,FALSE),"")</f>
        <v>TANCIS</v>
      </c>
      <c r="N544" s="41" t="s">
        <v>19</v>
      </c>
      <c r="O544" s="31" t="s">
        <v>545</v>
      </c>
      <c r="P544" s="13" t="str">
        <f t="shared" si="170"/>
        <v>Choose File&lt;br&gt;(파일 선택)</v>
      </c>
      <c r="Q544" s="18" t="str">
        <f>IF(O544&lt;&gt;"", VLOOKUP(O544, [1]Label!$A:$B, 2, FALSE), "")</f>
        <v>Choose File</v>
      </c>
      <c r="R544" s="14" t="s">
        <v>55</v>
      </c>
      <c r="S544" s="13"/>
      <c r="T544" s="13"/>
      <c r="U544" s="13"/>
      <c r="V544" s="14"/>
      <c r="W544" s="14"/>
      <c r="X544" s="14"/>
      <c r="Y544" s="14"/>
      <c r="Z544" s="15"/>
      <c r="AA544" s="15"/>
      <c r="AB544" s="15"/>
      <c r="AC544" s="15"/>
      <c r="AD544" s="15"/>
      <c r="AE544" s="15"/>
      <c r="AF544" s="56"/>
    </row>
    <row r="545" spans="1:32" s="16" customFormat="1" ht="17.45" customHeight="1">
      <c r="A545" s="39" t="s">
        <v>383</v>
      </c>
      <c r="B545" s="70" t="str">
        <f>VLOOKUP(A545,[1]screen!$G:$J,2,FALSE)</f>
        <v>공개 경매를 위한 자산 목록</v>
      </c>
      <c r="C545" s="13" t="str">
        <f t="shared" si="167"/>
        <v>List Assets for Public Auction(공개 경매를 위한 자산 목록)</v>
      </c>
      <c r="D545" s="70" t="str">
        <f>IF(B545&lt;&gt;"", VLOOKUP(B545,[1]screen!$A:$E,2,FALSE), "" )</f>
        <v>List Assets for Public Auction</v>
      </c>
      <c r="E545" s="14" t="s">
        <v>46</v>
      </c>
      <c r="F545" s="13" t="str">
        <f t="shared" si="166"/>
        <v>New(신규)</v>
      </c>
      <c r="G545" s="18" t="str">
        <f>IF(E545&lt;&gt;"",VLOOKUP(E545,[1]Label!$A:$B,2,FALSE),"")</f>
        <v>New</v>
      </c>
      <c r="H545" s="14"/>
      <c r="I545" s="13" t="str">
        <f t="shared" si="168"/>
        <v/>
      </c>
      <c r="J545" s="18" t="str">
        <f>IF(H545&lt;&gt;"", VLOOKUP(H545,[1]Label!$A:$E,2,FALSE),"")</f>
        <v/>
      </c>
      <c r="K545" s="29" t="s">
        <v>391</v>
      </c>
      <c r="L545" s="13" t="str">
        <f t="shared" si="169"/>
        <v>TANCIS(TANCIS)</v>
      </c>
      <c r="M545" s="18" t="str">
        <f>IF(K545&lt;&gt;"",VLOOKUP(K545,[1]Label!$A:$B,2,FALSE),"")</f>
        <v>TANCIS</v>
      </c>
      <c r="N545" s="41" t="s">
        <v>19</v>
      </c>
      <c r="O545" s="31" t="s">
        <v>545</v>
      </c>
      <c r="P545" s="13" t="str">
        <f t="shared" si="170"/>
        <v>Choose File&lt;br&gt;(파일 선택)</v>
      </c>
      <c r="Q545" s="18" t="str">
        <f>IF(O545&lt;&gt;"", VLOOKUP(O545, [1]Label!$A:$B, 2, FALSE), "")</f>
        <v>Choose File</v>
      </c>
      <c r="R545" s="14" t="s">
        <v>55</v>
      </c>
      <c r="S545" s="13"/>
      <c r="T545" s="13"/>
      <c r="U545" s="13"/>
      <c r="V545" s="14"/>
      <c r="W545" s="14"/>
      <c r="X545" s="14"/>
      <c r="Y545" s="14"/>
      <c r="Z545" s="15"/>
      <c r="AA545" s="15"/>
      <c r="AB545" s="15"/>
      <c r="AC545" s="15"/>
      <c r="AD545" s="15"/>
      <c r="AE545" s="15"/>
      <c r="AF545" s="56"/>
    </row>
    <row r="546" spans="1:32" s="16" customFormat="1" ht="17.45" customHeight="1">
      <c r="A546" s="39" t="s">
        <v>383</v>
      </c>
      <c r="B546" s="70" t="str">
        <f>VLOOKUP(A546,[1]screen!$G:$J,2,FALSE)</f>
        <v>공개 경매를 위한 자산 목록</v>
      </c>
      <c r="C546" s="13" t="str">
        <f t="shared" si="167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6"/>
        <v>New(신규)</v>
      </c>
      <c r="G546" s="18" t="str">
        <f>IF(E546&lt;&gt;"",VLOOKUP(E546,[1]Label!$A:$B,2,FALSE),"")</f>
        <v>New</v>
      </c>
      <c r="H546" s="14"/>
      <c r="I546" s="13" t="str">
        <f t="shared" si="168"/>
        <v/>
      </c>
      <c r="J546" s="18" t="str">
        <f>IF(H546&lt;&gt;"", VLOOKUP(H546,[1]Label!$A:$E,2,FALSE),"")</f>
        <v/>
      </c>
      <c r="K546" s="29" t="s">
        <v>391</v>
      </c>
      <c r="L546" s="13" t="str">
        <f t="shared" si="169"/>
        <v>TANCIS(TANCIS)</v>
      </c>
      <c r="M546" s="18" t="str">
        <f>IF(K546&lt;&gt;"",VLOOKUP(K546,[1]Label!$A:$B,2,FALSE),"")</f>
        <v>TANCIS</v>
      </c>
      <c r="N546" s="41" t="s">
        <v>19</v>
      </c>
      <c r="O546" s="31" t="s">
        <v>545</v>
      </c>
      <c r="P546" s="13" t="str">
        <f t="shared" si="170"/>
        <v>Choose File&lt;br&gt;(파일 선택)</v>
      </c>
      <c r="Q546" s="18" t="str">
        <f>IF(O546&lt;&gt;"", VLOOKUP(O546, [1]Label!$A:$B, 2, FALSE), "")</f>
        <v>Choose File</v>
      </c>
      <c r="R546" s="14" t="s">
        <v>55</v>
      </c>
      <c r="S546" s="13"/>
      <c r="T546" s="13"/>
      <c r="U546" s="13"/>
      <c r="V546" s="14"/>
      <c r="W546" s="14"/>
      <c r="X546" s="14"/>
      <c r="Y546" s="14"/>
      <c r="Z546" s="15"/>
      <c r="AA546" s="15"/>
      <c r="AB546" s="15"/>
      <c r="AC546" s="15"/>
      <c r="AD546" s="15"/>
      <c r="AE546" s="15"/>
      <c r="AF546" s="56"/>
    </row>
    <row r="547" spans="1:32" s="16" customFormat="1" ht="17.45" customHeight="1">
      <c r="A547" s="39" t="s">
        <v>383</v>
      </c>
      <c r="B547" s="70" t="str">
        <f>VLOOKUP(A547,[1]screen!$G:$J,2,FALSE)</f>
        <v>공개 경매를 위한 자산 목록</v>
      </c>
      <c r="C547" s="13" t="str">
        <f t="shared" ref="C547" si="171">IF(B547&lt;&gt;"",D547&amp;"("&amp;B547&amp;")","")</f>
        <v>List Assets for Public Auction(공개 경매를 위한 자산 목록)</v>
      </c>
      <c r="D547" s="70" t="str">
        <f>IF(B547&lt;&gt;"", VLOOKUP(B547,[1]screen!$A:$E,2,FALSE), "" )</f>
        <v>List Assets for Public Auction</v>
      </c>
      <c r="E547" s="14" t="s">
        <v>46</v>
      </c>
      <c r="F547" s="13" t="str">
        <f t="shared" ref="F547" si="172">IF(E547&lt;&gt;"",G547&amp;"("&amp;E547&amp;")","")</f>
        <v>New(신규)</v>
      </c>
      <c r="G547" s="18" t="str">
        <f>IF(E547&lt;&gt;"",VLOOKUP(E547,[1]Label!$A:$B,2,FALSE),"")</f>
        <v>New</v>
      </c>
      <c r="H547" s="14"/>
      <c r="I547" s="13" t="str">
        <f t="shared" ref="I547" si="173">IF(H547&lt;&gt;"",J547&amp;"("&amp;H547&amp;")","")</f>
        <v/>
      </c>
      <c r="J547" s="18" t="str">
        <f>IF(H547&lt;&gt;"", VLOOKUP(H547,[1]Label!$A:$E,2,FALSE),"")</f>
        <v/>
      </c>
      <c r="K547" s="29" t="s">
        <v>391</v>
      </c>
      <c r="L547" s="13" t="str">
        <f t="shared" ref="L547" si="174">IF(K547&lt;&gt;"",M547&amp;"("&amp;K547&amp;")","")</f>
        <v>TANCIS(TANCIS)</v>
      </c>
      <c r="M547" s="18" t="str">
        <f>IF(K547&lt;&gt;"",VLOOKUP(K547,[1]Label!$A:$B,2,FALSE),"")</f>
        <v>TANCIS</v>
      </c>
      <c r="N547" s="41" t="s">
        <v>19</v>
      </c>
      <c r="O547" s="31" t="s">
        <v>545</v>
      </c>
      <c r="P547" s="13" t="str">
        <f t="shared" ref="P547" si="175">IF(O547&lt;&gt;"",Q547&amp;"&lt;br&gt;("&amp;O547&amp;")","")</f>
        <v>Choose File&lt;br&gt;(파일 선택)</v>
      </c>
      <c r="Q547" s="18" t="str">
        <f>IF(O547&lt;&gt;"", VLOOKUP(O547, [1]Label!$A:$B, 2, FALSE), "")</f>
        <v>Choose File</v>
      </c>
      <c r="R547" s="14" t="s">
        <v>55</v>
      </c>
      <c r="S547" s="13"/>
      <c r="T547" s="13"/>
      <c r="U547" s="13"/>
      <c r="V547" s="14"/>
      <c r="W547" s="14"/>
      <c r="X547" s="14"/>
      <c r="Y547" s="14"/>
      <c r="Z547" s="15"/>
      <c r="AA547" s="15"/>
      <c r="AB547" s="15"/>
      <c r="AC547" s="15"/>
      <c r="AD547" s="15"/>
      <c r="AE547" s="15"/>
      <c r="AF547" s="56"/>
    </row>
    <row r="548" spans="1:32" s="16" customFormat="1" ht="17.45" customHeight="1">
      <c r="A548" s="39" t="s">
        <v>383</v>
      </c>
      <c r="B548" s="70" t="str">
        <f>VLOOKUP(A548,[1]screen!$G:$J,2,FALSE)</f>
        <v>공개 경매를 위한 자산 목록</v>
      </c>
      <c r="C548" s="13" t="str">
        <f>IF(B548&lt;&gt;"",D548&amp;"("&amp;B548&amp;")","")</f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ref="F548" si="176">IF(E548&lt;&gt;"",G548&amp;"("&amp;E548&amp;")","")</f>
        <v>New(신규)</v>
      </c>
      <c r="G548" s="18" t="str">
        <f>IF(E548&lt;&gt;"",VLOOKUP(E548,[1]Label!$A:$B,2,FALSE),"")</f>
        <v>New</v>
      </c>
      <c r="H548" s="14"/>
      <c r="I548" s="13" t="str">
        <f>IF(H548&lt;&gt;"",J548&amp;"("&amp;H548&amp;")","")</f>
        <v/>
      </c>
      <c r="J548" s="18" t="str">
        <f>IF(H548&lt;&gt;"", VLOOKUP(H548,[1]Label!$A:$E,2,FALSE),"")</f>
        <v/>
      </c>
      <c r="K548" s="29"/>
      <c r="L548" s="13" t="str">
        <f>IF(K548&lt;&gt;"",M548&amp;"("&amp;K548&amp;")","")</f>
        <v/>
      </c>
      <c r="M548" s="18" t="str">
        <f>IF(K548&lt;&gt;"",VLOOKUP(K548,[1]Label!$A:$B,2,FALSE),"")</f>
        <v/>
      </c>
      <c r="N548" s="41"/>
      <c r="O548" s="31"/>
      <c r="P548" s="13" t="str">
        <f>IF(O548&lt;&gt;"",Q548&amp;"&lt;br&gt;("&amp;O548&amp;")","")</f>
        <v/>
      </c>
      <c r="Q548" s="18" t="str">
        <f>IF(O548&lt;&gt;"", VLOOKUP(O548, [1]Label!$A:$B, 2, FALSE), "")</f>
        <v/>
      </c>
      <c r="R548" s="14" t="s">
        <v>35</v>
      </c>
      <c r="S548" s="13" t="s">
        <v>44</v>
      </c>
      <c r="T548" s="13"/>
      <c r="U548" s="13"/>
      <c r="V548" s="14"/>
      <c r="W548" s="14"/>
      <c r="X548" s="14"/>
      <c r="Y548" s="14"/>
      <c r="Z548" s="15"/>
      <c r="AA548" s="15"/>
      <c r="AB548" s="15"/>
      <c r="AC548" s="15"/>
      <c r="AD548" s="15"/>
      <c r="AE548" s="15"/>
      <c r="AF548" s="56"/>
    </row>
    <row r="549" spans="1:32" s="16" customFormat="1" ht="17.45" customHeight="1">
      <c r="A549" s="39" t="s">
        <v>383</v>
      </c>
      <c r="B549" s="70" t="str">
        <f>VLOOKUP(A549,[1]screen!$G:$J,2,FALSE)</f>
        <v>공개 경매를 위한 자산 목록</v>
      </c>
      <c r="C549" s="13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1"/>
        <v>New(신규)</v>
      </c>
      <c r="G549" s="18" t="str">
        <f>IF(E549&lt;&gt;"",VLOOKUP(E549,[1]Label!$A:$B,2,FALSE),"")</f>
        <v>New</v>
      </c>
      <c r="H549" s="14" t="s">
        <v>278</v>
      </c>
      <c r="I549" s="13" t="str">
        <f>IF(H549&lt;&gt;"",J549&amp;"("&amp;H549&amp;")","")</f>
        <v>Requirement(요구사항)</v>
      </c>
      <c r="J549" s="18" t="str">
        <f>IF(H549&lt;&gt;"", VLOOKUP(H549,[1]Label!$A:$E,2,FALSE),"")</f>
        <v>Requirement</v>
      </c>
      <c r="K549" s="29"/>
      <c r="L549" s="13" t="str">
        <f>IF(K549&lt;&gt;"",M549&amp;"("&amp;K549&amp;")","")</f>
        <v/>
      </c>
      <c r="M549" s="18" t="str">
        <f>IF(K549&lt;&gt;"",VLOOKUP(K549,[1]Label!$A:$B,2,FALSE),"")</f>
        <v/>
      </c>
      <c r="N549" s="41" t="s">
        <v>19</v>
      </c>
      <c r="O549" s="31" t="s">
        <v>277</v>
      </c>
      <c r="P549" s="13" t="str">
        <f>IF(O549&lt;&gt;"",Q549&amp;"&lt;br&gt;("&amp;O549&amp;")","")</f>
        <v>Remarks&lt;br&gt;(비고)</v>
      </c>
      <c r="Q549" s="18" t="str">
        <f>IF(O549&lt;&gt;"", VLOOKUP(O549, [1]Label!$A:$B, 2, FALSE), "")</f>
        <v>Remarks</v>
      </c>
      <c r="R549" s="14" t="s">
        <v>52</v>
      </c>
      <c r="S549" s="13"/>
      <c r="T549" s="13"/>
      <c r="U549" s="13"/>
      <c r="V549" s="14" t="s">
        <v>53</v>
      </c>
      <c r="W549" s="14"/>
      <c r="X549" s="14"/>
      <c r="Y549" s="14"/>
      <c r="Z549" s="15"/>
      <c r="AA549" s="15"/>
      <c r="AB549" s="15"/>
      <c r="AC549" s="15" t="s">
        <v>328</v>
      </c>
      <c r="AD549" s="15" t="s">
        <v>328</v>
      </c>
      <c r="AE549" s="15" t="s">
        <v>328</v>
      </c>
      <c r="AF549" s="56"/>
    </row>
    <row r="550" spans="1:32" ht="18.600000000000001" customHeight="1">
      <c r="A550" s="39" t="s">
        <v>383</v>
      </c>
      <c r="B550" s="70" t="str">
        <f>VLOOKUP(A550,[1]screen!$G:$J,2,FALSE)</f>
        <v>공개 경매를 위한 자산 목록</v>
      </c>
      <c r="C550" s="40" t="str">
        <f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1"/>
        <v>New(신규)</v>
      </c>
      <c r="G550" s="18" t="str">
        <f>IF(E550&lt;&gt;"",VLOOKUP(E550,[1]Label!$A:$B,2,FALSE),"")</f>
        <v>New</v>
      </c>
      <c r="H550" s="14" t="s">
        <v>278</v>
      </c>
      <c r="I550" s="13" t="str">
        <f>IF(H550&lt;&gt;"",J550&amp;"("&amp;H550&amp;")","")</f>
        <v>Requirement(요구사항)</v>
      </c>
      <c r="J550" s="18" t="str">
        <f>IF(H550&lt;&gt;"", VLOOKUP(H550,[1]Label!$A:$E,2,FALSE),"")</f>
        <v>Requirement</v>
      </c>
      <c r="K550" s="42"/>
      <c r="L550" s="40" t="str">
        <f>IF(K550&lt;&gt;"",M550&amp;"("&amp;K550&amp;")","")</f>
        <v/>
      </c>
      <c r="M550" s="18" t="str">
        <f>IF(K550&lt;&gt;"",VLOOKUP(K550,[1]Label!$A:$B,2,FALSE),"")</f>
        <v/>
      </c>
      <c r="N550" s="41" t="s">
        <v>19</v>
      </c>
      <c r="O550" s="43" t="s">
        <v>43</v>
      </c>
      <c r="P550" s="40" t="str">
        <f>IF(O550&lt;&gt;"",Q550&amp;"&lt;br&gt;("&amp;O550&amp;")","")</f>
        <v>Attachments&lt;br&gt;(첨부파일)</v>
      </c>
      <c r="Q550" s="18" t="str">
        <f>IF(O550&lt;&gt;"", VLOOKUP(O550, [1]Label!$A:$B, 2, FALSE), "")</f>
        <v>Attachments</v>
      </c>
      <c r="R550" s="41" t="s">
        <v>55</v>
      </c>
      <c r="S550" s="40"/>
      <c r="T550" s="40"/>
      <c r="U550" s="40"/>
      <c r="V550" s="14" t="s">
        <v>53</v>
      </c>
      <c r="W550" s="41"/>
      <c r="X550" s="41"/>
      <c r="Y550" s="41"/>
      <c r="Z550" s="39"/>
      <c r="AA550" s="39"/>
      <c r="AB550" s="39"/>
      <c r="AC550" s="47" t="s">
        <v>197</v>
      </c>
      <c r="AD550" s="47" t="s">
        <v>197</v>
      </c>
      <c r="AE550" s="47" t="s">
        <v>197</v>
      </c>
      <c r="AF550" s="57"/>
    </row>
    <row r="551" spans="1:32" s="16" customFormat="1" ht="17.45" customHeight="1">
      <c r="A551" s="39" t="s">
        <v>383</v>
      </c>
      <c r="B551" s="70" t="str">
        <f>VLOOKUP(A551,[1]screen!$G:$J,2,FALSE)</f>
        <v>공개 경매를 위한 자산 목록</v>
      </c>
      <c r="C551" s="13" t="str">
        <f>IF(B551&lt;&gt;"",D551&amp;"("&amp;B551&amp;")","")</f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1"/>
        <v>New(신규)</v>
      </c>
      <c r="G551" s="18" t="str">
        <f>IF(E551&lt;&gt;"",VLOOKUP(E551,[1]Label!$A:$B,2,FALSE),"")</f>
        <v>New</v>
      </c>
      <c r="H551" s="14" t="s">
        <v>278</v>
      </c>
      <c r="I551" s="13" t="str">
        <f>IF(H551&lt;&gt;"",J551&amp;"("&amp;H551&amp;")","")</f>
        <v>Requirement(요구사항)</v>
      </c>
      <c r="J551" s="18" t="str">
        <f>IF(H551&lt;&gt;"", VLOOKUP(H551,[1]Label!$A:$E,2,FALSE),"")</f>
        <v>Requirement</v>
      </c>
      <c r="K551" s="29"/>
      <c r="L551" s="13" t="str">
        <f>IF(K551&lt;&gt;"",M551&amp;"("&amp;K551&amp;")","")</f>
        <v/>
      </c>
      <c r="M551" s="18" t="str">
        <f>IF(K551&lt;&gt;"",VLOOKUP(K551,[1]Label!$A:$B,2,FALSE),"")</f>
        <v/>
      </c>
      <c r="N551" s="14"/>
      <c r="O551" s="31"/>
      <c r="P551" s="13" t="str">
        <f>IF(O551&lt;&gt;"",Q551&amp;"&lt;br&gt;("&amp;O551&amp;")","")</f>
        <v/>
      </c>
      <c r="Q551" s="18" t="str">
        <f>IF(O551&lt;&gt;"", VLOOKUP(O551, [1]Label!$A:$B, 2, FALSE), "")</f>
        <v/>
      </c>
      <c r="R551" s="14" t="s">
        <v>35</v>
      </c>
      <c r="S551" s="13" t="s">
        <v>44</v>
      </c>
      <c r="T551" s="13"/>
      <c r="U551" s="13"/>
      <c r="V551" s="14"/>
      <c r="W551" s="14"/>
      <c r="X551" s="14"/>
      <c r="Y551" s="14"/>
      <c r="Z551" s="15"/>
      <c r="AA551" s="15"/>
      <c r="AB551" s="15"/>
      <c r="AC551" s="15"/>
      <c r="AD551" s="15"/>
      <c r="AE551" s="15"/>
      <c r="AF551" s="56"/>
    </row>
    <row r="552" spans="1:32" s="11" customFormat="1" ht="17.45" customHeight="1">
      <c r="A552" s="39" t="s">
        <v>383</v>
      </c>
      <c r="B552" s="70" t="str">
        <f>VLOOKUP(A552,[1]screen!$G:$J,2,FALSE)</f>
        <v>공개 경매를 위한 자산 목록</v>
      </c>
      <c r="C552" s="9" t="str">
        <f t="shared" ref="C552:C587" si="177"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1"/>
        <v>New(신규)</v>
      </c>
      <c r="G552" s="18" t="str">
        <f>IF(E552&lt;&gt;"",VLOOKUP(E552,[1]Label!$A:$B,2,FALSE),"")</f>
        <v>New</v>
      </c>
      <c r="H552" s="10" t="s">
        <v>278</v>
      </c>
      <c r="I552" s="9" t="str">
        <f t="shared" ref="I552:I587" si="178">IF(H552&lt;&gt;"",J552&amp;"("&amp;H552&amp;")","")</f>
        <v>Requirement(요구사항)</v>
      </c>
      <c r="J552" s="9" t="str">
        <f>IF(H552&lt;&gt;"", VLOOKUP(H552,[1]Label!$A:$E,2,FALSE),"")</f>
        <v>Requirement</v>
      </c>
      <c r="K552" s="28"/>
      <c r="L552" s="9" t="str">
        <f t="shared" ref="L552:L587" si="179">IF(K552&lt;&gt;"",M552&amp;"("&amp;K552&amp;")","")</f>
        <v/>
      </c>
      <c r="M552" s="9" t="str">
        <f>IF(K552&lt;&gt;"",VLOOKUP(K552,[1]Label!$A:$B,2,FALSE),"")</f>
        <v/>
      </c>
      <c r="N552" s="10"/>
      <c r="O552" s="25" t="s">
        <v>247</v>
      </c>
      <c r="P552" s="9" t="str">
        <f t="shared" ref="P552:P587" si="180">IF(O552&lt;&gt;"",Q552&amp;"&lt;br&gt;("&amp;O552&amp;")","")</f>
        <v>Save&lt;br&gt;(저장)</v>
      </c>
      <c r="Q552" s="9" t="str">
        <f>IF(O552&lt;&gt;"", VLOOKUP(O552, [1]Label!$A:$B, 2, FALSE), "")</f>
        <v>Save</v>
      </c>
      <c r="R552" s="10" t="s">
        <v>36</v>
      </c>
      <c r="S552" s="66" t="s">
        <v>50</v>
      </c>
      <c r="T552" s="9"/>
      <c r="U552" s="9"/>
      <c r="V552" s="10"/>
      <c r="W552" s="10"/>
      <c r="X552" s="10"/>
      <c r="Y552" s="10"/>
      <c r="Z552" s="46"/>
      <c r="AA552" s="46"/>
      <c r="AB552" s="46"/>
      <c r="AC552" s="46"/>
      <c r="AD552" s="46"/>
      <c r="AE552" s="46"/>
      <c r="AF552" s="68"/>
    </row>
    <row r="553" spans="1:32" s="11" customFormat="1" ht="17.45" customHeight="1">
      <c r="A553" s="39" t="s">
        <v>383</v>
      </c>
      <c r="B553" s="70" t="str">
        <f>VLOOKUP(A553,[1]screen!$G:$J,2,FALSE)</f>
        <v>공개 경매를 위한 자산 목록</v>
      </c>
      <c r="C553" s="9" t="str">
        <f t="shared" si="177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1"/>
        <v>New(신규)</v>
      </c>
      <c r="G553" s="18" t="str">
        <f>IF(E553&lt;&gt;"",VLOOKUP(E553,[1]Label!$A:$B,2,FALSE),"")</f>
        <v>New</v>
      </c>
      <c r="H553" s="10" t="s">
        <v>278</v>
      </c>
      <c r="I553" s="9" t="str">
        <f t="shared" si="178"/>
        <v>Requirement(요구사항)</v>
      </c>
      <c r="J553" s="9" t="str">
        <f>IF(H553&lt;&gt;"", VLOOKUP(H553,[1]Label!$A:$E,2,FALSE),"")</f>
        <v>Requirement</v>
      </c>
      <c r="K553" s="28"/>
      <c r="L553" s="9" t="str">
        <f t="shared" si="179"/>
        <v/>
      </c>
      <c r="M553" s="9" t="str">
        <f>IF(K553&lt;&gt;"",VLOOKUP(K553,[1]Label!$A:$B,2,FALSE),"")</f>
        <v/>
      </c>
      <c r="N553" s="10"/>
      <c r="O553" s="25" t="s">
        <v>287</v>
      </c>
      <c r="P553" s="9" t="str">
        <f t="shared" si="180"/>
        <v>Delete&lt;br&gt;(삭제)</v>
      </c>
      <c r="Q553" s="9" t="str">
        <f>IF(O553&lt;&gt;"", VLOOKUP(O553, [1]Label!$A:$B, 2, FALSE), "")</f>
        <v>Delete</v>
      </c>
      <c r="R553" s="10" t="s">
        <v>36</v>
      </c>
      <c r="S553" s="67" t="s">
        <v>288</v>
      </c>
      <c r="T553" s="9"/>
      <c r="U553" s="9"/>
      <c r="V553" s="10"/>
      <c r="W553" s="10"/>
      <c r="X553" s="10"/>
      <c r="Y553" s="10"/>
      <c r="Z553" s="46"/>
      <c r="AA553" s="46"/>
      <c r="AB553" s="46"/>
      <c r="AC553" s="46"/>
      <c r="AD553" s="46"/>
      <c r="AE553" s="46"/>
      <c r="AF553" s="68"/>
    </row>
    <row r="554" spans="1:32" s="11" customFormat="1" ht="17.45" customHeight="1">
      <c r="A554" s="39" t="s">
        <v>383</v>
      </c>
      <c r="B554" s="70" t="str">
        <f>VLOOKUP(A554,[1]screen!$G:$J,2,FALSE)</f>
        <v>공개 경매를 위한 자산 목록</v>
      </c>
      <c r="C554" s="9" t="str">
        <f t="shared" si="177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1"/>
        <v>New(신규)</v>
      </c>
      <c r="G554" s="18" t="str">
        <f>IF(E554&lt;&gt;"",VLOOKUP(E554,[1]Label!$A:$B,2,FALSE),"")</f>
        <v>New</v>
      </c>
      <c r="H554" s="10" t="s">
        <v>278</v>
      </c>
      <c r="I554" s="9" t="str">
        <f t="shared" si="178"/>
        <v>Requirement(요구사항)</v>
      </c>
      <c r="J554" s="9" t="str">
        <f>IF(H554&lt;&gt;"", VLOOKUP(H554,[1]Label!$A:$E,2,FALSE),"")</f>
        <v>Requirement</v>
      </c>
      <c r="K554" s="28"/>
      <c r="L554" s="9" t="str">
        <f t="shared" si="179"/>
        <v/>
      </c>
      <c r="M554" s="9" t="str">
        <f>IF(K554&lt;&gt;"",VLOOKUP(K554,[1]Label!$A:$B,2,FALSE),"")</f>
        <v/>
      </c>
      <c r="N554" s="10"/>
      <c r="O554" s="25" t="s">
        <v>243</v>
      </c>
      <c r="P554" s="9" t="str">
        <f t="shared" si="180"/>
        <v>Request approval&lt;br&gt;(승인 요청)</v>
      </c>
      <c r="Q554" s="9" t="str">
        <f>IF(O554&lt;&gt;"", VLOOKUP(O554, [1]Label!$A:$B, 2, FALSE), "")</f>
        <v>Request approval</v>
      </c>
      <c r="R554" s="10" t="s">
        <v>36</v>
      </c>
      <c r="S554" s="66" t="s">
        <v>289</v>
      </c>
      <c r="T554" s="9"/>
      <c r="U554" s="9"/>
      <c r="V554" s="10"/>
      <c r="W554" s="10"/>
      <c r="X554" s="10"/>
      <c r="Y554" s="10"/>
      <c r="Z554" s="46"/>
      <c r="AA554" s="46"/>
      <c r="AB554" s="46"/>
      <c r="AC554" s="46"/>
      <c r="AD554" s="46"/>
      <c r="AE554" s="46"/>
      <c r="AF554" s="68"/>
    </row>
    <row r="555" spans="1:32" s="16" customFormat="1" ht="18.600000000000001" customHeight="1">
      <c r="A555" s="39" t="s">
        <v>383</v>
      </c>
      <c r="B555" s="70" t="str">
        <f>VLOOKUP(A555,[1]screen!$G:$J,2,FALSE)</f>
        <v>공개 경매를 위한 자산 목록</v>
      </c>
      <c r="C555" s="13" t="str">
        <f t="shared" si="177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1"/>
        <v>New(신규)</v>
      </c>
      <c r="G555" s="18" t="str">
        <f>IF(E555&lt;&gt;"",VLOOKUP(E555,[1]Label!$A:$B,2,FALSE),"")</f>
        <v>New</v>
      </c>
      <c r="H555" s="14"/>
      <c r="I555" s="13" t="str">
        <f t="shared" si="178"/>
        <v/>
      </c>
      <c r="J555" s="18" t="str">
        <f>IF(H555&lt;&gt;"", VLOOKUP(H555,[1]Label!$A:$E,2,FALSE),"")</f>
        <v/>
      </c>
      <c r="K555" s="29"/>
      <c r="L555" s="13" t="str">
        <f t="shared" si="179"/>
        <v/>
      </c>
      <c r="M555" s="18" t="str">
        <f>IF(K555&lt;&gt;"",VLOOKUP(K555,[1]Label!$A:$B,2,FALSE),"")</f>
        <v/>
      </c>
      <c r="N555" s="14"/>
      <c r="O555" s="31"/>
      <c r="P555" s="33" t="str">
        <f t="shared" si="180"/>
        <v/>
      </c>
      <c r="Q555" s="18" t="str">
        <f>IF(O555&lt;&gt;"", VLOOKUP(O555, [1]Label!$A:$B, 2, FALSE), "")</f>
        <v/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/>
      <c r="AD555" s="12"/>
      <c r="AE555" s="12"/>
      <c r="AF555" s="52"/>
    </row>
    <row r="556" spans="1:32" s="37" customFormat="1" ht="17.45" customHeight="1">
      <c r="A556" s="32" t="s">
        <v>408</v>
      </c>
      <c r="B556" s="33" t="str">
        <f>VLOOKUP(A556,[1]screen!$G:$J,2,FALSE)</f>
        <v>차량 정보</v>
      </c>
      <c r="C556" s="33" t="str">
        <f t="shared" si="177"/>
        <v>Vehicle Information(차량 정보)</v>
      </c>
      <c r="D556" s="33" t="str">
        <f>IF(B556&lt;&gt;"", VLOOKUP(B556,[1]screen!$A:$E,2,FALSE), "" )</f>
        <v>Vehicle Information</v>
      </c>
      <c r="E556" s="35"/>
      <c r="F556" s="33" t="str">
        <f t="shared" si="161"/>
        <v/>
      </c>
      <c r="G556" s="33" t="str">
        <f>IF(E556&lt;&gt;"",VLOOKUP(E556,[1]Label!$A:$B,2,FALSE),"")</f>
        <v/>
      </c>
      <c r="H556" s="35"/>
      <c r="I556" s="33" t="str">
        <f t="shared" si="178"/>
        <v/>
      </c>
      <c r="J556" s="33" t="str">
        <f>IF(H556&lt;&gt;"", VLOOKUP(H556,[1]Label!$A:$E,2,FALSE),"")</f>
        <v/>
      </c>
      <c r="K556" s="34"/>
      <c r="L556" s="33" t="str">
        <f t="shared" si="179"/>
        <v/>
      </c>
      <c r="M556" s="33" t="str">
        <f>IF(K556&lt;&gt;"",VLOOKUP(K556,[1]Label!$A:$B,2,FALSE),"")</f>
        <v/>
      </c>
      <c r="N556" s="35" t="s">
        <v>198</v>
      </c>
      <c r="O556" s="110" t="s">
        <v>409</v>
      </c>
      <c r="P556" s="33" t="str">
        <f t="shared" si="180"/>
        <v>Vehicle Registration&lt;br&gt;(차량 등록)</v>
      </c>
      <c r="Q556" s="33" t="str">
        <f>IF(O556&lt;&gt;"", VLOOKUP(O556, [1]Label!$A:$B, 2, FALSE), "")</f>
        <v>Vehicle Registration</v>
      </c>
      <c r="R556" s="35" t="s">
        <v>37</v>
      </c>
      <c r="S556" s="33"/>
      <c r="T556" s="33" t="s">
        <v>442</v>
      </c>
      <c r="U556" s="33"/>
      <c r="V556" s="35" t="s">
        <v>53</v>
      </c>
      <c r="W556" s="35"/>
      <c r="X556" s="35"/>
      <c r="Y556" s="35"/>
      <c r="Z556" s="44"/>
      <c r="AA556" s="44"/>
      <c r="AB556" s="44"/>
      <c r="AC556" s="44"/>
      <c r="AD556" s="44"/>
      <c r="AE556" s="44"/>
      <c r="AF556" s="53"/>
    </row>
    <row r="557" spans="1:32" s="37" customFormat="1" ht="17.45" customHeight="1">
      <c r="A557" s="32" t="s">
        <v>408</v>
      </c>
      <c r="B557" s="33" t="str">
        <f>VLOOKUP(A557,[1]screen!$G:$J,2,FALSE)</f>
        <v>차량 정보</v>
      </c>
      <c r="C557" s="33" t="str">
        <f t="shared" si="177"/>
        <v>Vehicle Information(차량 정보)</v>
      </c>
      <c r="D557" s="33" t="str">
        <f>IF(B557&lt;&gt;"", VLOOKUP(B557,[1]screen!$A:$E,2,FALSE), "" )</f>
        <v>Vehicle Information</v>
      </c>
      <c r="E557" s="35"/>
      <c r="F557" s="33" t="str">
        <f t="shared" si="161"/>
        <v/>
      </c>
      <c r="G557" s="33" t="str">
        <f>IF(E557&lt;&gt;"",VLOOKUP(E557,[1]Label!$A:$B,2,FALSE),"")</f>
        <v/>
      </c>
      <c r="H557" s="35"/>
      <c r="I557" s="33" t="str">
        <f t="shared" si="178"/>
        <v/>
      </c>
      <c r="J557" s="33" t="str">
        <f>IF(H557&lt;&gt;"", VLOOKUP(H557,[1]Label!$A:$E,2,FALSE),"")</f>
        <v/>
      </c>
      <c r="K557" s="34"/>
      <c r="L557" s="33" t="str">
        <f t="shared" si="179"/>
        <v/>
      </c>
      <c r="M557" s="33" t="str">
        <f>IF(K557&lt;&gt;"",VLOOKUP(K557,[1]Label!$A:$B,2,FALSE),"")</f>
        <v/>
      </c>
      <c r="N557" s="35" t="s">
        <v>19</v>
      </c>
      <c r="O557" s="110" t="s">
        <v>410</v>
      </c>
      <c r="P557" s="33" t="str">
        <f t="shared" si="180"/>
        <v>Chassis No. &lt;br&gt;(샤시 번호)</v>
      </c>
      <c r="Q557" s="33" t="str">
        <f>IF(O557&lt;&gt;"", VLOOKUP(O557, [1]Label!$A:$B, 2, FALSE), "")</f>
        <v xml:space="preserve">Chassis No. </v>
      </c>
      <c r="R557" s="35" t="s">
        <v>37</v>
      </c>
      <c r="S557" s="33"/>
      <c r="T557" s="33"/>
      <c r="U557" s="33"/>
      <c r="V557" s="35"/>
      <c r="W557" s="35" t="s">
        <v>53</v>
      </c>
      <c r="X557" s="35"/>
      <c r="Y557" s="35"/>
      <c r="Z557" s="44"/>
      <c r="AA557" s="44"/>
      <c r="AB557" s="44"/>
      <c r="AC557" s="44"/>
      <c r="AD557" s="44"/>
      <c r="AE557" s="44"/>
      <c r="AF557" s="53"/>
    </row>
    <row r="558" spans="1:32" s="37" customFormat="1" ht="17.45" customHeight="1">
      <c r="A558" s="32" t="s">
        <v>408</v>
      </c>
      <c r="B558" s="33" t="str">
        <f>VLOOKUP(A558,[1]screen!$G:$J,2,FALSE)</f>
        <v>차량 정보</v>
      </c>
      <c r="C558" s="33" t="str">
        <f t="shared" si="177"/>
        <v>Vehicle Information(차량 정보)</v>
      </c>
      <c r="D558" s="33" t="str">
        <f>IF(B558&lt;&gt;"", VLOOKUP(B558,[1]screen!$A:$E,2,FALSE), "" )</f>
        <v>Vehicle Information</v>
      </c>
      <c r="E558" s="35"/>
      <c r="F558" s="33" t="str">
        <f t="shared" si="161"/>
        <v/>
      </c>
      <c r="G558" s="33" t="str">
        <f>IF(E558&lt;&gt;"",VLOOKUP(E558,[1]Label!$A:$B,2,FALSE),"")</f>
        <v/>
      </c>
      <c r="H558" s="35"/>
      <c r="I558" s="33" t="str">
        <f t="shared" si="178"/>
        <v/>
      </c>
      <c r="J558" s="33" t="str">
        <f>IF(H558&lt;&gt;"", VLOOKUP(H558,[1]Label!$A:$E,2,FALSE),"")</f>
        <v/>
      </c>
      <c r="K558" s="34"/>
      <c r="L558" s="33" t="str">
        <f t="shared" si="179"/>
        <v/>
      </c>
      <c r="M558" s="33" t="str">
        <f>IF(K558&lt;&gt;"",VLOOKUP(K558,[1]Label!$A:$B,2,FALSE),"")</f>
        <v/>
      </c>
      <c r="N558" s="35" t="s">
        <v>19</v>
      </c>
      <c r="O558" s="110" t="s">
        <v>426</v>
      </c>
      <c r="P558" s="33" t="str">
        <f t="shared" si="180"/>
        <v>Year of Make&lt;br&gt;(제조 연도)</v>
      </c>
      <c r="Q558" s="33" t="str">
        <f>IF(O558&lt;&gt;"", VLOOKUP(O558, [1]Label!$A:$B, 2, FALSE), "")</f>
        <v>Year of Make</v>
      </c>
      <c r="R558" s="35" t="s">
        <v>37</v>
      </c>
      <c r="S558" s="33"/>
      <c r="T558" s="33"/>
      <c r="U558" s="33"/>
      <c r="V558" s="35"/>
      <c r="W558" s="35" t="s">
        <v>53</v>
      </c>
      <c r="X558" s="35"/>
      <c r="Y558" s="35"/>
      <c r="Z558" s="44"/>
      <c r="AA558" s="44"/>
      <c r="AB558" s="44"/>
      <c r="AC558" s="44"/>
      <c r="AD558" s="44"/>
      <c r="AE558" s="44"/>
      <c r="AF558" s="53"/>
    </row>
    <row r="559" spans="1:32" s="37" customFormat="1" ht="17.45" customHeight="1">
      <c r="A559" s="32" t="s">
        <v>408</v>
      </c>
      <c r="B559" s="33" t="str">
        <f>VLOOKUP(A559,[1]screen!$G:$J,2,FALSE)</f>
        <v>차량 정보</v>
      </c>
      <c r="C559" s="33" t="str">
        <f t="shared" si="177"/>
        <v>Vehicle Information(차량 정보)</v>
      </c>
      <c r="D559" s="33" t="str">
        <f>IF(B559&lt;&gt;"", VLOOKUP(B559,[1]screen!$A:$E,2,FALSE), "" )</f>
        <v>Vehicle Information</v>
      </c>
      <c r="E559" s="35"/>
      <c r="F559" s="33" t="str">
        <f t="shared" si="161"/>
        <v/>
      </c>
      <c r="G559" s="33" t="str">
        <f>IF(E559&lt;&gt;"",VLOOKUP(E559,[1]Label!$A:$B,2,FALSE),"")</f>
        <v/>
      </c>
      <c r="H559" s="35"/>
      <c r="I559" s="33" t="str">
        <f t="shared" si="178"/>
        <v/>
      </c>
      <c r="J559" s="33" t="str">
        <f>IF(H559&lt;&gt;"", VLOOKUP(H559,[1]Label!$A:$E,2,FALSE),"")</f>
        <v/>
      </c>
      <c r="K559" s="34"/>
      <c r="L559" s="33" t="str">
        <f t="shared" si="179"/>
        <v/>
      </c>
      <c r="M559" s="33" t="str">
        <f>IF(K559&lt;&gt;"",VLOOKUP(K559,[1]Label!$A:$B,2,FALSE),"")</f>
        <v/>
      </c>
      <c r="N559" s="35" t="s">
        <v>19</v>
      </c>
      <c r="O559" s="110" t="s">
        <v>411</v>
      </c>
      <c r="P559" s="33" t="str">
        <f t="shared" si="180"/>
        <v>Make/Manufacturer &lt;br&gt;(제조/제조자)</v>
      </c>
      <c r="Q559" s="33" t="str">
        <f>IF(O559&lt;&gt;"", VLOOKUP(O559, [1]Label!$A:$B, 2, FALSE), "")</f>
        <v xml:space="preserve">Make/Manufacturer </v>
      </c>
      <c r="R559" s="35" t="s">
        <v>37</v>
      </c>
      <c r="S559" s="33" t="s">
        <v>443</v>
      </c>
      <c r="T559" s="33"/>
      <c r="U559" s="33"/>
      <c r="V559" s="35"/>
      <c r="W559" s="35" t="s">
        <v>53</v>
      </c>
      <c r="X559" s="35"/>
      <c r="Y559" s="35"/>
      <c r="Z559" s="44" t="s">
        <v>465</v>
      </c>
      <c r="AA559" s="44" t="s">
        <v>465</v>
      </c>
      <c r="AB559" s="44" t="s">
        <v>465</v>
      </c>
      <c r="AC559" s="44"/>
      <c r="AD559" s="44"/>
      <c r="AE559" s="44"/>
      <c r="AF559" s="53"/>
    </row>
    <row r="560" spans="1:32" s="37" customFormat="1" ht="17.45" customHeight="1">
      <c r="A560" s="32" t="s">
        <v>408</v>
      </c>
      <c r="B560" s="33" t="str">
        <f>VLOOKUP(A560,[1]screen!$G:$J,2,FALSE)</f>
        <v>차량 정보</v>
      </c>
      <c r="C560" s="33" t="str">
        <f t="shared" si="177"/>
        <v>Vehicle Information(차량 정보)</v>
      </c>
      <c r="D560" s="33" t="str">
        <f>IF(B560&lt;&gt;"", VLOOKUP(B560,[1]screen!$A:$E,2,FALSE), "" )</f>
        <v>Vehicle Information</v>
      </c>
      <c r="E560" s="35"/>
      <c r="F560" s="33" t="str">
        <f t="shared" si="161"/>
        <v/>
      </c>
      <c r="G560" s="33" t="str">
        <f>IF(E560&lt;&gt;"",VLOOKUP(E560,[1]Label!$A:$B,2,FALSE),"")</f>
        <v/>
      </c>
      <c r="H560" s="35"/>
      <c r="I560" s="33" t="str">
        <f t="shared" si="178"/>
        <v/>
      </c>
      <c r="J560" s="33" t="str">
        <f>IF(H560&lt;&gt;"", VLOOKUP(H560,[1]Label!$A:$E,2,FALSE),"")</f>
        <v/>
      </c>
      <c r="K560" s="34"/>
      <c r="L560" s="33" t="str">
        <f t="shared" si="179"/>
        <v/>
      </c>
      <c r="M560" s="33" t="str">
        <f>IF(K560&lt;&gt;"",VLOOKUP(K560,[1]Label!$A:$B,2,FALSE),"")</f>
        <v/>
      </c>
      <c r="N560" s="35" t="s">
        <v>19</v>
      </c>
      <c r="O560" s="110" t="s">
        <v>427</v>
      </c>
      <c r="P560" s="33" t="str">
        <f t="shared" si="180"/>
        <v>Model Type &lt;br&gt;(모델 유형)</v>
      </c>
      <c r="Q560" s="33" t="str">
        <f>IF(O560&lt;&gt;"", VLOOKUP(O560, [1]Label!$A:$B, 2, FALSE), "")</f>
        <v xml:space="preserve">Model Type </v>
      </c>
      <c r="R560" s="35" t="s">
        <v>37</v>
      </c>
      <c r="S560" s="33" t="s">
        <v>443</v>
      </c>
      <c r="T560" s="33"/>
      <c r="U560" s="33"/>
      <c r="V560" s="35"/>
      <c r="W560" s="35" t="s">
        <v>53</v>
      </c>
      <c r="X560" s="35"/>
      <c r="Y560" s="35"/>
      <c r="Z560" s="44" t="s">
        <v>466</v>
      </c>
      <c r="AA560" s="44" t="s">
        <v>466</v>
      </c>
      <c r="AB560" s="44" t="s">
        <v>466</v>
      </c>
      <c r="AC560" s="44"/>
      <c r="AD560" s="44"/>
      <c r="AE560" s="44"/>
      <c r="AF560" s="53"/>
    </row>
    <row r="561" spans="1:32" s="37" customFormat="1" ht="17.45" customHeight="1">
      <c r="A561" s="32" t="s">
        <v>408</v>
      </c>
      <c r="B561" s="33" t="str">
        <f>VLOOKUP(A561,[1]screen!$G:$J,2,FALSE)</f>
        <v>차량 정보</v>
      </c>
      <c r="C561" s="33" t="str">
        <f t="shared" si="177"/>
        <v>Vehicle Information(차량 정보)</v>
      </c>
      <c r="D561" s="33" t="str">
        <f>IF(B561&lt;&gt;"", VLOOKUP(B561,[1]screen!$A:$E,2,FALSE), "" )</f>
        <v>Vehicle Information</v>
      </c>
      <c r="E561" s="35"/>
      <c r="F561" s="33" t="str">
        <f t="shared" si="161"/>
        <v/>
      </c>
      <c r="G561" s="33" t="str">
        <f>IF(E561&lt;&gt;"",VLOOKUP(E561,[1]Label!$A:$B,2,FALSE),"")</f>
        <v/>
      </c>
      <c r="H561" s="35"/>
      <c r="I561" s="33" t="str">
        <f t="shared" si="178"/>
        <v/>
      </c>
      <c r="J561" s="33" t="str">
        <f>IF(H561&lt;&gt;"", VLOOKUP(H561,[1]Label!$A:$E,2,FALSE),"")</f>
        <v/>
      </c>
      <c r="K561" s="34"/>
      <c r="L561" s="33" t="str">
        <f t="shared" si="179"/>
        <v/>
      </c>
      <c r="M561" s="33" t="str">
        <f>IF(K561&lt;&gt;"",VLOOKUP(K561,[1]Label!$A:$B,2,FALSE),"")</f>
        <v/>
      </c>
      <c r="N561" s="35" t="s">
        <v>19</v>
      </c>
      <c r="O561" s="110" t="s">
        <v>412</v>
      </c>
      <c r="P561" s="33" t="str">
        <f t="shared" si="180"/>
        <v>Model Number&lt;br&gt;(모델 번호)</v>
      </c>
      <c r="Q561" s="33" t="str">
        <f>IF(O561&lt;&gt;"", VLOOKUP(O561, [1]Label!$A:$B, 2, FALSE), "")</f>
        <v>Model Number</v>
      </c>
      <c r="R561" s="35" t="s">
        <v>37</v>
      </c>
      <c r="S561" s="33" t="s">
        <v>443</v>
      </c>
      <c r="T561" s="33"/>
      <c r="U561" s="33"/>
      <c r="V561" s="35"/>
      <c r="W561" s="35" t="s">
        <v>53</v>
      </c>
      <c r="X561" s="35"/>
      <c r="Y561" s="35"/>
      <c r="Z561" s="44" t="s">
        <v>467</v>
      </c>
      <c r="AA561" s="44" t="s">
        <v>467</v>
      </c>
      <c r="AB561" s="44" t="s">
        <v>467</v>
      </c>
      <c r="AC561" s="44"/>
      <c r="AD561" s="44"/>
      <c r="AE561" s="44"/>
      <c r="AF561" s="53"/>
    </row>
    <row r="562" spans="1:32" s="37" customFormat="1" ht="17.45" customHeight="1">
      <c r="A562" s="32" t="s">
        <v>408</v>
      </c>
      <c r="B562" s="33" t="str">
        <f>VLOOKUP(A562,[1]screen!$G:$J,2,FALSE)</f>
        <v>차량 정보</v>
      </c>
      <c r="C562" s="33" t="str">
        <f t="shared" si="177"/>
        <v>Vehicle Information(차량 정보)</v>
      </c>
      <c r="D562" s="33" t="str">
        <f>IF(B562&lt;&gt;"", VLOOKUP(B562,[1]screen!$A:$E,2,FALSE), "" )</f>
        <v>Vehicle Information</v>
      </c>
      <c r="E562" s="35"/>
      <c r="F562" s="33" t="str">
        <f t="shared" si="161"/>
        <v/>
      </c>
      <c r="G562" s="33" t="str">
        <f>IF(E562&lt;&gt;"",VLOOKUP(E562,[1]Label!$A:$B,2,FALSE),"")</f>
        <v/>
      </c>
      <c r="H562" s="35"/>
      <c r="I562" s="33" t="str">
        <f t="shared" si="178"/>
        <v/>
      </c>
      <c r="J562" s="33" t="str">
        <f>IF(H562&lt;&gt;"", VLOOKUP(H562,[1]Label!$A:$E,2,FALSE),"")</f>
        <v/>
      </c>
      <c r="K562" s="34"/>
      <c r="L562" s="33" t="str">
        <f t="shared" si="179"/>
        <v/>
      </c>
      <c r="M562" s="33" t="str">
        <f>IF(K562&lt;&gt;"",VLOOKUP(K562,[1]Label!$A:$B,2,FALSE),"")</f>
        <v/>
      </c>
      <c r="N562" s="35" t="s">
        <v>19</v>
      </c>
      <c r="O562" s="110" t="s">
        <v>428</v>
      </c>
      <c r="P562" s="33" t="str">
        <f t="shared" si="180"/>
        <v>Propelled By &lt;br&gt;(추진자)</v>
      </c>
      <c r="Q562" s="33" t="str">
        <f>IF(O562&lt;&gt;"", VLOOKUP(O562, [1]Label!$A:$B, 2, FALSE), "")</f>
        <v xml:space="preserve">Propelled By </v>
      </c>
      <c r="R562" s="35" t="s">
        <v>38</v>
      </c>
      <c r="S562" s="33"/>
      <c r="T562" s="33"/>
      <c r="U562" s="33"/>
      <c r="V562" s="35"/>
      <c r="W562" s="35" t="s">
        <v>53</v>
      </c>
      <c r="X562" s="35"/>
      <c r="Y562" s="35"/>
      <c r="Z562" s="44" t="s">
        <v>445</v>
      </c>
      <c r="AA562" s="44" t="s">
        <v>458</v>
      </c>
      <c r="AB562" s="44" t="s">
        <v>444</v>
      </c>
      <c r="AC562" s="44" t="s">
        <v>445</v>
      </c>
      <c r="AD562" s="44" t="s">
        <v>458</v>
      </c>
      <c r="AE562" s="44" t="s">
        <v>444</v>
      </c>
      <c r="AF562" s="53"/>
    </row>
    <row r="563" spans="1:32" s="37" customFormat="1" ht="17.45" customHeight="1">
      <c r="A563" s="32" t="s">
        <v>408</v>
      </c>
      <c r="B563" s="33" t="str">
        <f>VLOOKUP(A563,[1]screen!$G:$J,2,FALSE)</f>
        <v>차량 정보</v>
      </c>
      <c r="C563" s="33" t="str">
        <f t="shared" si="177"/>
        <v>Vehicle Information(차량 정보)</v>
      </c>
      <c r="D563" s="33" t="str">
        <f>IF(B563&lt;&gt;"", VLOOKUP(B563,[1]screen!$A:$E,2,FALSE), "" )</f>
        <v>Vehicle Information</v>
      </c>
      <c r="E563" s="35"/>
      <c r="F563" s="33" t="str">
        <f t="shared" si="161"/>
        <v/>
      </c>
      <c r="G563" s="33" t="str">
        <f>IF(E563&lt;&gt;"",VLOOKUP(E563,[1]Label!$A:$B,2,FALSE),"")</f>
        <v/>
      </c>
      <c r="H563" s="35"/>
      <c r="I563" s="33" t="str">
        <f t="shared" si="178"/>
        <v/>
      </c>
      <c r="J563" s="33" t="str">
        <f>IF(H563&lt;&gt;"", VLOOKUP(H563,[1]Label!$A:$E,2,FALSE),"")</f>
        <v/>
      </c>
      <c r="K563" s="34"/>
      <c r="L563" s="33" t="str">
        <f t="shared" si="179"/>
        <v/>
      </c>
      <c r="M563" s="33" t="str">
        <f>IF(K563&lt;&gt;"",VLOOKUP(K563,[1]Label!$A:$B,2,FALSE),"")</f>
        <v/>
      </c>
      <c r="N563" s="35" t="s">
        <v>19</v>
      </c>
      <c r="O563" s="110" t="s">
        <v>413</v>
      </c>
      <c r="P563" s="33" t="str">
        <f t="shared" si="180"/>
        <v>Body Type&lt;br&gt;(차체 유형)</v>
      </c>
      <c r="Q563" s="33" t="str">
        <f>IF(O563&lt;&gt;"", VLOOKUP(O563, [1]Label!$A:$B, 2, FALSE), "")</f>
        <v>Body Type</v>
      </c>
      <c r="R563" s="35" t="s">
        <v>37</v>
      </c>
      <c r="S563" s="33" t="s">
        <v>443</v>
      </c>
      <c r="T563" s="33"/>
      <c r="U563" s="33"/>
      <c r="V563" s="35"/>
      <c r="W563" s="35" t="s">
        <v>53</v>
      </c>
      <c r="X563" s="35"/>
      <c r="Y563" s="35"/>
      <c r="Z563" s="44" t="s">
        <v>468</v>
      </c>
      <c r="AA563" s="44" t="s">
        <v>468</v>
      </c>
      <c r="AB563" s="44" t="s">
        <v>468</v>
      </c>
      <c r="AC563" s="44"/>
      <c r="AD563" s="44"/>
      <c r="AE563" s="44"/>
      <c r="AF563" s="53"/>
    </row>
    <row r="564" spans="1:32" s="37" customFormat="1" ht="17.45" customHeight="1">
      <c r="A564" s="32" t="s">
        <v>408</v>
      </c>
      <c r="B564" s="33" t="str">
        <f>VLOOKUP(A564,[1]screen!$G:$J,2,FALSE)</f>
        <v>차량 정보</v>
      </c>
      <c r="C564" s="33" t="str">
        <f t="shared" si="177"/>
        <v>Vehicle Information(차량 정보)</v>
      </c>
      <c r="D564" s="33" t="str">
        <f>IF(B564&lt;&gt;"", VLOOKUP(B564,[1]screen!$A:$E,2,FALSE), "" )</f>
        <v>Vehicle Information</v>
      </c>
      <c r="E564" s="35"/>
      <c r="F564" s="33" t="str">
        <f t="shared" si="161"/>
        <v/>
      </c>
      <c r="G564" s="33" t="str">
        <f>IF(E564&lt;&gt;"",VLOOKUP(E564,[1]Label!$A:$B,2,FALSE),"")</f>
        <v/>
      </c>
      <c r="H564" s="35"/>
      <c r="I564" s="33" t="str">
        <f t="shared" si="178"/>
        <v/>
      </c>
      <c r="J564" s="33" t="str">
        <f>IF(H564&lt;&gt;"", VLOOKUP(H564,[1]Label!$A:$E,2,FALSE),"")</f>
        <v/>
      </c>
      <c r="K564" s="34"/>
      <c r="L564" s="33" t="str">
        <f t="shared" si="179"/>
        <v/>
      </c>
      <c r="M564" s="33" t="str">
        <f>IF(K564&lt;&gt;"",VLOOKUP(K564,[1]Label!$A:$B,2,FALSE),"")</f>
        <v/>
      </c>
      <c r="N564" s="35" t="s">
        <v>19</v>
      </c>
      <c r="O564" s="110" t="s">
        <v>429</v>
      </c>
      <c r="P564" s="33" t="str">
        <f t="shared" si="180"/>
        <v>Transmission Type &lt;br&gt;(전송 유형)</v>
      </c>
      <c r="Q564" s="33" t="str">
        <f>IF(O564&lt;&gt;"", VLOOKUP(O564, [1]Label!$A:$B, 2, FALSE), "")</f>
        <v xml:space="preserve">Transmission Type </v>
      </c>
      <c r="R564" s="35" t="s">
        <v>38</v>
      </c>
      <c r="S564" s="33"/>
      <c r="T564" s="33"/>
      <c r="U564" s="33"/>
      <c r="V564" s="35"/>
      <c r="W564" s="35" t="s">
        <v>53</v>
      </c>
      <c r="X564" s="35"/>
      <c r="Y564" s="35"/>
      <c r="Z564" s="44" t="s">
        <v>447</v>
      </c>
      <c r="AA564" s="44" t="s">
        <v>459</v>
      </c>
      <c r="AB564" s="44" t="s">
        <v>446</v>
      </c>
      <c r="AC564" s="44" t="s">
        <v>447</v>
      </c>
      <c r="AD564" s="44" t="s">
        <v>459</v>
      </c>
      <c r="AE564" s="44" t="s">
        <v>446</v>
      </c>
      <c r="AF564" s="53"/>
    </row>
    <row r="565" spans="1:32" s="37" customFormat="1" ht="17.45" customHeight="1">
      <c r="A565" s="32" t="s">
        <v>408</v>
      </c>
      <c r="B565" s="33" t="str">
        <f>VLOOKUP(A565,[1]screen!$G:$J,2,FALSE)</f>
        <v>차량 정보</v>
      </c>
      <c r="C565" s="33" t="str">
        <f t="shared" si="177"/>
        <v>Vehicle Information(차량 정보)</v>
      </c>
      <c r="D565" s="33" t="str">
        <f>IF(B565&lt;&gt;"", VLOOKUP(B565,[1]screen!$A:$E,2,FALSE), "" )</f>
        <v>Vehicle Information</v>
      </c>
      <c r="E565" s="35"/>
      <c r="F565" s="33" t="str">
        <f t="shared" si="161"/>
        <v/>
      </c>
      <c r="G565" s="33" t="str">
        <f>IF(E565&lt;&gt;"",VLOOKUP(E565,[1]Label!$A:$B,2,FALSE),"")</f>
        <v/>
      </c>
      <c r="H565" s="35"/>
      <c r="I565" s="33" t="str">
        <f t="shared" si="178"/>
        <v/>
      </c>
      <c r="J565" s="33" t="str">
        <f>IF(H565&lt;&gt;"", VLOOKUP(H565,[1]Label!$A:$E,2,FALSE),"")</f>
        <v/>
      </c>
      <c r="K565" s="34"/>
      <c r="L565" s="33" t="str">
        <f t="shared" si="179"/>
        <v/>
      </c>
      <c r="M565" s="33" t="str">
        <f>IF(K565&lt;&gt;"",VLOOKUP(K565,[1]Label!$A:$B,2,FALSE),"")</f>
        <v/>
      </c>
      <c r="N565" s="35" t="s">
        <v>19</v>
      </c>
      <c r="O565" s="110" t="s">
        <v>414</v>
      </c>
      <c r="P565" s="33" t="str">
        <f t="shared" si="180"/>
        <v>Category &lt;br&gt;(범주)</v>
      </c>
      <c r="Q565" s="33" t="str">
        <f>IF(O565&lt;&gt;"", VLOOKUP(O565, [1]Label!$A:$B, 2, FALSE), "")</f>
        <v xml:space="preserve">Category </v>
      </c>
      <c r="R565" s="35" t="s">
        <v>38</v>
      </c>
      <c r="S565" s="33"/>
      <c r="T565" s="33"/>
      <c r="U565" s="33"/>
      <c r="V565" s="35"/>
      <c r="W565" s="35" t="s">
        <v>53</v>
      </c>
      <c r="X565" s="35"/>
      <c r="Y565" s="35"/>
      <c r="Z565" s="44" t="s">
        <v>449</v>
      </c>
      <c r="AA565" s="44" t="s">
        <v>460</v>
      </c>
      <c r="AB565" s="44" t="s">
        <v>448</v>
      </c>
      <c r="AC565" s="44" t="s">
        <v>449</v>
      </c>
      <c r="AD565" s="44" t="s">
        <v>460</v>
      </c>
      <c r="AE565" s="44" t="s">
        <v>448</v>
      </c>
      <c r="AF565" s="53"/>
    </row>
    <row r="566" spans="1:32" s="37" customFormat="1" ht="17.45" customHeight="1">
      <c r="A566" s="32" t="s">
        <v>408</v>
      </c>
      <c r="B566" s="33" t="str">
        <f>VLOOKUP(A566,[1]screen!$G:$J,2,FALSE)</f>
        <v>차량 정보</v>
      </c>
      <c r="C566" s="33" t="str">
        <f t="shared" si="177"/>
        <v>Vehicle Information(차량 정보)</v>
      </c>
      <c r="D566" s="33" t="str">
        <f>IF(B566&lt;&gt;"", VLOOKUP(B566,[1]screen!$A:$E,2,FALSE), "" )</f>
        <v>Vehicle Information</v>
      </c>
      <c r="E566" s="35"/>
      <c r="F566" s="33" t="str">
        <f t="shared" si="161"/>
        <v/>
      </c>
      <c r="G566" s="33" t="str">
        <f>IF(E566&lt;&gt;"",VLOOKUP(E566,[1]Label!$A:$B,2,FALSE),"")</f>
        <v/>
      </c>
      <c r="H566" s="35"/>
      <c r="I566" s="33" t="str">
        <f t="shared" si="178"/>
        <v/>
      </c>
      <c r="J566" s="33" t="str">
        <f>IF(H566&lt;&gt;"", VLOOKUP(H566,[1]Label!$A:$E,2,FALSE),"")</f>
        <v/>
      </c>
      <c r="K566" s="34"/>
      <c r="L566" s="33" t="str">
        <f t="shared" si="179"/>
        <v/>
      </c>
      <c r="M566" s="33" t="str">
        <f>IF(K566&lt;&gt;"",VLOOKUP(K566,[1]Label!$A:$B,2,FALSE),"")</f>
        <v/>
      </c>
      <c r="N566" s="35" t="s">
        <v>19</v>
      </c>
      <c r="O566" s="110" t="s">
        <v>430</v>
      </c>
      <c r="P566" s="33" t="str">
        <f t="shared" si="180"/>
        <v>Tare Weight &lt;br&gt;(타르 무게)</v>
      </c>
      <c r="Q566" s="33" t="str">
        <f>IF(O566&lt;&gt;"", VLOOKUP(O566, [1]Label!$A:$B, 2, FALSE), "")</f>
        <v xml:space="preserve">Tare Weight </v>
      </c>
      <c r="R566" s="35" t="s">
        <v>37</v>
      </c>
      <c r="S566" s="33"/>
      <c r="T566" s="33"/>
      <c r="U566" s="33"/>
      <c r="V566" s="35"/>
      <c r="W566" s="35" t="s">
        <v>53</v>
      </c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37" customFormat="1" ht="17.45" customHeight="1">
      <c r="A567" s="32" t="s">
        <v>408</v>
      </c>
      <c r="B567" s="33" t="str">
        <f>VLOOKUP(A567,[1]screen!$G:$J,2,FALSE)</f>
        <v>차량 정보</v>
      </c>
      <c r="C567" s="33" t="str">
        <f t="shared" si="177"/>
        <v>Vehicle Information(차량 정보)</v>
      </c>
      <c r="D567" s="33" t="str">
        <f>IF(B567&lt;&gt;"", VLOOKUP(B567,[1]screen!$A:$E,2,FALSE), "" )</f>
        <v>Vehicle Information</v>
      </c>
      <c r="E567" s="35"/>
      <c r="F567" s="33" t="str">
        <f t="shared" si="161"/>
        <v/>
      </c>
      <c r="G567" s="33" t="str">
        <f>IF(E567&lt;&gt;"",VLOOKUP(E567,[1]Label!$A:$B,2,FALSE),"")</f>
        <v/>
      </c>
      <c r="H567" s="35"/>
      <c r="I567" s="33" t="str">
        <f t="shared" si="178"/>
        <v/>
      </c>
      <c r="J567" s="33" t="str">
        <f>IF(H567&lt;&gt;"", VLOOKUP(H567,[1]Label!$A:$E,2,FALSE),"")</f>
        <v/>
      </c>
      <c r="K567" s="34"/>
      <c r="L567" s="33" t="str">
        <f t="shared" si="179"/>
        <v/>
      </c>
      <c r="M567" s="33" t="str">
        <f>IF(K567&lt;&gt;"",VLOOKUP(K567,[1]Label!$A:$B,2,FALSE),"")</f>
        <v/>
      </c>
      <c r="N567" s="35" t="s">
        <v>19</v>
      </c>
      <c r="O567" s="110" t="s">
        <v>415</v>
      </c>
      <c r="P567" s="33" t="str">
        <f t="shared" si="180"/>
        <v>Gross Weight &lt;br&gt;(총중량)</v>
      </c>
      <c r="Q567" s="33" t="str">
        <f>IF(O567&lt;&gt;"", VLOOKUP(O567, [1]Label!$A:$B, 2, FALSE), "")</f>
        <v xml:space="preserve">Gross Weight </v>
      </c>
      <c r="R567" s="35" t="s">
        <v>37</v>
      </c>
      <c r="S567" s="33"/>
      <c r="T567" s="33"/>
      <c r="U567" s="33"/>
      <c r="V567" s="35"/>
      <c r="W567" s="35" t="s">
        <v>53</v>
      </c>
      <c r="X567" s="35"/>
      <c r="Y567" s="35"/>
      <c r="Z567" s="44"/>
      <c r="AA567" s="44"/>
      <c r="AB567" s="44"/>
      <c r="AC567" s="44"/>
      <c r="AD567" s="44"/>
      <c r="AE567" s="44"/>
      <c r="AF567" s="53"/>
    </row>
    <row r="568" spans="1:32" s="37" customFormat="1" ht="17.45" customHeight="1">
      <c r="A568" s="32" t="s">
        <v>408</v>
      </c>
      <c r="B568" s="33" t="str">
        <f>VLOOKUP(A568,[1]screen!$G:$J,2,FALSE)</f>
        <v>차량 정보</v>
      </c>
      <c r="C568" s="33" t="str">
        <f t="shared" si="177"/>
        <v>Vehicle Information(차량 정보)</v>
      </c>
      <c r="D568" s="33" t="str">
        <f>IF(B568&lt;&gt;"", VLOOKUP(B568,[1]screen!$A:$E,2,FALSE), "" )</f>
        <v>Vehicle Information</v>
      </c>
      <c r="E568" s="35"/>
      <c r="F568" s="33" t="str">
        <f t="shared" si="161"/>
        <v/>
      </c>
      <c r="G568" s="33" t="str">
        <f>IF(E568&lt;&gt;"",VLOOKUP(E568,[1]Label!$A:$B,2,FALSE),"")</f>
        <v/>
      </c>
      <c r="H568" s="35"/>
      <c r="I568" s="33" t="str">
        <f t="shared" si="178"/>
        <v/>
      </c>
      <c r="J568" s="33" t="str">
        <f>IF(H568&lt;&gt;"", VLOOKUP(H568,[1]Label!$A:$E,2,FALSE),"")</f>
        <v/>
      </c>
      <c r="K568" s="34"/>
      <c r="L568" s="33" t="str">
        <f t="shared" si="179"/>
        <v/>
      </c>
      <c r="M568" s="33" t="str">
        <f>IF(K568&lt;&gt;"",VLOOKUP(K568,[1]Label!$A:$B,2,FALSE),"")</f>
        <v/>
      </c>
      <c r="N568" s="35" t="s">
        <v>19</v>
      </c>
      <c r="O568" s="110" t="s">
        <v>431</v>
      </c>
      <c r="P568" s="33" t="str">
        <f t="shared" si="180"/>
        <v>Engine No. &lt;br&gt;(엔진 번호)</v>
      </c>
      <c r="Q568" s="33" t="str">
        <f>IF(O568&lt;&gt;"", VLOOKUP(O568, [1]Label!$A:$B, 2, FALSE), "")</f>
        <v xml:space="preserve">Engine No. </v>
      </c>
      <c r="R568" s="35" t="s">
        <v>37</v>
      </c>
      <c r="S568" s="33"/>
      <c r="T568" s="33"/>
      <c r="U568" s="33"/>
      <c r="V568" s="35"/>
      <c r="W568" s="35" t="s">
        <v>53</v>
      </c>
      <c r="X568" s="35"/>
      <c r="Y568" s="35"/>
      <c r="Z568" s="44"/>
      <c r="AA568" s="44"/>
      <c r="AB568" s="44"/>
      <c r="AC568" s="44"/>
      <c r="AD568" s="44"/>
      <c r="AE568" s="44"/>
      <c r="AF568" s="53"/>
    </row>
    <row r="569" spans="1:32" s="37" customFormat="1" ht="17.45" customHeight="1">
      <c r="A569" s="32" t="s">
        <v>408</v>
      </c>
      <c r="B569" s="33" t="str">
        <f>VLOOKUP(A569,[1]screen!$G:$J,2,FALSE)</f>
        <v>차량 정보</v>
      </c>
      <c r="C569" s="33" t="str">
        <f t="shared" si="177"/>
        <v>Vehicle Information(차량 정보)</v>
      </c>
      <c r="D569" s="33" t="str">
        <f>IF(B569&lt;&gt;"", VLOOKUP(B569,[1]screen!$A:$E,2,FALSE), "" )</f>
        <v>Vehicle Information</v>
      </c>
      <c r="E569" s="35"/>
      <c r="F569" s="33" t="str">
        <f t="shared" si="161"/>
        <v/>
      </c>
      <c r="G569" s="33" t="str">
        <f>IF(E569&lt;&gt;"",VLOOKUP(E569,[1]Label!$A:$B,2,FALSE),"")</f>
        <v/>
      </c>
      <c r="H569" s="35"/>
      <c r="I569" s="33" t="str">
        <f t="shared" si="178"/>
        <v/>
      </c>
      <c r="J569" s="33" t="str">
        <f>IF(H569&lt;&gt;"", VLOOKUP(H569,[1]Label!$A:$E,2,FALSE),"")</f>
        <v/>
      </c>
      <c r="K569" s="34"/>
      <c r="L569" s="33" t="str">
        <f t="shared" si="179"/>
        <v/>
      </c>
      <c r="M569" s="33" t="str">
        <f>IF(K569&lt;&gt;"",VLOOKUP(K569,[1]Label!$A:$B,2,FALSE),"")</f>
        <v/>
      </c>
      <c r="N569" s="35" t="s">
        <v>19</v>
      </c>
      <c r="O569" s="110" t="s">
        <v>416</v>
      </c>
      <c r="P569" s="33" t="str">
        <f t="shared" si="180"/>
        <v>Seating Capacity &lt;br&gt;(용량 조회)</v>
      </c>
      <c r="Q569" s="33" t="str">
        <f>IF(O569&lt;&gt;"", VLOOKUP(O569, [1]Label!$A:$B, 2, FALSE), "")</f>
        <v xml:space="preserve">Seating Capacity </v>
      </c>
      <c r="R569" s="35" t="s">
        <v>37</v>
      </c>
      <c r="S569" s="33"/>
      <c r="T569" s="33"/>
      <c r="U569" s="33"/>
      <c r="V569" s="35"/>
      <c r="W569" s="35" t="s">
        <v>53</v>
      </c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37" customFormat="1" ht="17.45" customHeight="1">
      <c r="A570" s="32" t="s">
        <v>408</v>
      </c>
      <c r="B570" s="33" t="str">
        <f>VLOOKUP(A570,[1]screen!$G:$J,2,FALSE)</f>
        <v>차량 정보</v>
      </c>
      <c r="C570" s="33" t="str">
        <f t="shared" si="177"/>
        <v>Vehicle Information(차량 정보)</v>
      </c>
      <c r="D570" s="33" t="str">
        <f>IF(B570&lt;&gt;"", VLOOKUP(B570,[1]screen!$A:$E,2,FALSE), "" )</f>
        <v>Vehicle Information</v>
      </c>
      <c r="E570" s="35"/>
      <c r="F570" s="33" t="str">
        <f t="shared" si="161"/>
        <v/>
      </c>
      <c r="G570" s="33" t="str">
        <f>IF(E570&lt;&gt;"",VLOOKUP(E570,[1]Label!$A:$B,2,FALSE),"")</f>
        <v/>
      </c>
      <c r="H570" s="35"/>
      <c r="I570" s="33" t="str">
        <f t="shared" si="178"/>
        <v/>
      </c>
      <c r="J570" s="33" t="str">
        <f>IF(H570&lt;&gt;"", VLOOKUP(H570,[1]Label!$A:$E,2,FALSE),"")</f>
        <v/>
      </c>
      <c r="K570" s="34"/>
      <c r="L570" s="33" t="str">
        <f t="shared" si="179"/>
        <v/>
      </c>
      <c r="M570" s="33" t="str">
        <f>IF(K570&lt;&gt;"",VLOOKUP(K570,[1]Label!$A:$B,2,FALSE),"")</f>
        <v/>
      </c>
      <c r="N570" s="35" t="s">
        <v>19</v>
      </c>
      <c r="O570" s="110" t="s">
        <v>432</v>
      </c>
      <c r="P570" s="33" t="str">
        <f t="shared" si="180"/>
        <v>Purchase Date&lt;br&gt;(구입 일자)</v>
      </c>
      <c r="Q570" s="33" t="str">
        <f>IF(O570&lt;&gt;"", VLOOKUP(O570, [1]Label!$A:$B, 2, FALSE), "")</f>
        <v>Purchase Date</v>
      </c>
      <c r="R570" s="35" t="s">
        <v>71</v>
      </c>
      <c r="S570" s="33"/>
      <c r="T570" s="33"/>
      <c r="U570" s="33"/>
      <c r="V570" s="35"/>
      <c r="W570" s="35"/>
      <c r="X570" s="35"/>
      <c r="Y570" s="35"/>
      <c r="Z570" s="44"/>
      <c r="AA570" s="44"/>
      <c r="AB570" s="44"/>
      <c r="AC570" s="44"/>
      <c r="AD570" s="44"/>
      <c r="AE570" s="44"/>
      <c r="AF570" s="53"/>
    </row>
    <row r="571" spans="1:32" s="37" customFormat="1" ht="17.45" customHeight="1">
      <c r="A571" s="32" t="s">
        <v>408</v>
      </c>
      <c r="B571" s="33" t="str">
        <f>VLOOKUP(A571,[1]screen!$G:$J,2,FALSE)</f>
        <v>차량 정보</v>
      </c>
      <c r="C571" s="33" t="str">
        <f t="shared" si="177"/>
        <v>Vehicle Information(차량 정보)</v>
      </c>
      <c r="D571" s="33" t="str">
        <f>IF(B571&lt;&gt;"", VLOOKUP(B571,[1]screen!$A:$E,2,FALSE), "" )</f>
        <v>Vehicle Information</v>
      </c>
      <c r="E571" s="35"/>
      <c r="F571" s="33" t="str">
        <f t="shared" si="161"/>
        <v/>
      </c>
      <c r="G571" s="33" t="str">
        <f>IF(E571&lt;&gt;"",VLOOKUP(E571,[1]Label!$A:$B,2,FALSE),"")</f>
        <v/>
      </c>
      <c r="H571" s="35"/>
      <c r="I571" s="33" t="str">
        <f t="shared" si="178"/>
        <v/>
      </c>
      <c r="J571" s="33" t="str">
        <f>IF(H571&lt;&gt;"", VLOOKUP(H571,[1]Label!$A:$E,2,FALSE),"")</f>
        <v/>
      </c>
      <c r="K571" s="34"/>
      <c r="L571" s="33" t="str">
        <f t="shared" si="179"/>
        <v/>
      </c>
      <c r="M571" s="33" t="str">
        <f>IF(K571&lt;&gt;"",VLOOKUP(K571,[1]Label!$A:$B,2,FALSE),"")</f>
        <v/>
      </c>
      <c r="N571" s="35" t="s">
        <v>19</v>
      </c>
      <c r="O571" s="110" t="s">
        <v>417</v>
      </c>
      <c r="P571" s="33" t="str">
        <f t="shared" si="180"/>
        <v>Colour&lt;br&gt;(색상)</v>
      </c>
      <c r="Q571" s="33" t="str">
        <f>IF(O571&lt;&gt;"", VLOOKUP(O571, [1]Label!$A:$B, 2, FALSE), "")</f>
        <v>Colour</v>
      </c>
      <c r="R571" s="35" t="s">
        <v>37</v>
      </c>
      <c r="S571" s="33" t="s">
        <v>443</v>
      </c>
      <c r="T571" s="33"/>
      <c r="U571" s="33"/>
      <c r="V571" s="35"/>
      <c r="W571" s="35" t="s">
        <v>53</v>
      </c>
      <c r="X571" s="35"/>
      <c r="Y571" s="35"/>
      <c r="Z571" s="44" t="s">
        <v>469</v>
      </c>
      <c r="AA571" s="44" t="s">
        <v>469</v>
      </c>
      <c r="AB571" s="44" t="s">
        <v>469</v>
      </c>
      <c r="AC571" s="44"/>
      <c r="AD571" s="44"/>
      <c r="AE571" s="44"/>
      <c r="AF571" s="53"/>
    </row>
    <row r="572" spans="1:32" s="37" customFormat="1" ht="17.45" customHeight="1">
      <c r="A572" s="32" t="s">
        <v>408</v>
      </c>
      <c r="B572" s="33" t="str">
        <f>VLOOKUP(A572,[1]screen!$G:$J,2,FALSE)</f>
        <v>차량 정보</v>
      </c>
      <c r="C572" s="33" t="str">
        <f>IF(B572&lt;&gt;"",D572&amp;"("&amp;B572&amp;")","")</f>
        <v>Vehicle Information(차량 정보)</v>
      </c>
      <c r="D572" s="33" t="str">
        <f>IF(B572&lt;&gt;"", VLOOKUP(B572,[1]screen!$A:$E,2,FALSE), "" )</f>
        <v>Vehicle Information</v>
      </c>
      <c r="E572" s="35"/>
      <c r="F572" s="33" t="str">
        <f>IF(E572&lt;&gt;"",G572&amp;"("&amp;E572&amp;")","")</f>
        <v/>
      </c>
      <c r="G572" s="33" t="str">
        <f>IF(E572&lt;&gt;"",VLOOKUP(E572,[1]Label!$A:$B,2,FALSE),"")</f>
        <v/>
      </c>
      <c r="H572" s="35"/>
      <c r="I572" s="33" t="str">
        <f>IF(H572&lt;&gt;"",J572&amp;"("&amp;H572&amp;")","")</f>
        <v/>
      </c>
      <c r="J572" s="33" t="str">
        <f>IF(H572&lt;&gt;"", VLOOKUP(H572,[1]Label!$A:$E,2,FALSE),"")</f>
        <v/>
      </c>
      <c r="K572" s="34"/>
      <c r="L572" s="33" t="str">
        <f>IF(K572&lt;&gt;"",M572&amp;"("&amp;K572&amp;")","")</f>
        <v/>
      </c>
      <c r="M572" s="33" t="str">
        <f>IF(K572&lt;&gt;"",VLOOKUP(K572,[1]Label!$A:$B,2,FALSE),"")</f>
        <v/>
      </c>
      <c r="N572" s="35" t="s">
        <v>19</v>
      </c>
      <c r="O572" s="110" t="s">
        <v>433</v>
      </c>
      <c r="P572" s="33" t="str">
        <f>IF(O572&lt;&gt;"",Q572&amp;"&lt;br&gt;("&amp;O572&amp;")","")</f>
        <v>Engine Capacity &lt;br&gt;(엔진 용량)</v>
      </c>
      <c r="Q572" s="33" t="str">
        <f>IF(O572&lt;&gt;"", VLOOKUP(O572, [1]Label!$A:$B, 2, FALSE), "")</f>
        <v xml:space="preserve">Engine Capacity </v>
      </c>
      <c r="R572" s="35" t="s">
        <v>37</v>
      </c>
      <c r="S572" s="33"/>
      <c r="T572" s="33"/>
      <c r="U572" s="33"/>
      <c r="V572" s="35"/>
      <c r="W572" s="35" t="s">
        <v>53</v>
      </c>
      <c r="X572" s="35"/>
      <c r="Y572" s="35"/>
      <c r="Z572" s="44"/>
      <c r="AA572" s="44"/>
      <c r="AB572" s="44"/>
      <c r="AC572" s="44"/>
      <c r="AD572" s="44"/>
      <c r="AE572" s="44"/>
      <c r="AF572" s="53"/>
    </row>
    <row r="573" spans="1:32" s="37" customFormat="1" ht="17.45" customHeight="1">
      <c r="A573" s="32" t="s">
        <v>408</v>
      </c>
      <c r="B573" s="33" t="str">
        <f>VLOOKUP(A573,[1]screen!$G:$J,2,FALSE)</f>
        <v>차량 정보</v>
      </c>
      <c r="C573" s="33" t="str">
        <f t="shared" si="177"/>
        <v>Vehicle Information(차량 정보)</v>
      </c>
      <c r="D573" s="33" t="str">
        <f>IF(B573&lt;&gt;"", VLOOKUP(B573,[1]screen!$A:$E,2,FALSE), "" )</f>
        <v>Vehicle Information</v>
      </c>
      <c r="E573" s="35"/>
      <c r="F573" s="33" t="str">
        <f t="shared" si="161"/>
        <v/>
      </c>
      <c r="G573" s="33" t="str">
        <f>IF(E573&lt;&gt;"",VLOOKUP(E573,[1]Label!$A:$B,2,FALSE),"")</f>
        <v/>
      </c>
      <c r="H573" s="35"/>
      <c r="I573" s="33" t="str">
        <f t="shared" si="178"/>
        <v/>
      </c>
      <c r="J573" s="33" t="str">
        <f>IF(H573&lt;&gt;"", VLOOKUP(H573,[1]Label!$A:$E,2,FALSE),"")</f>
        <v/>
      </c>
      <c r="K573" s="34"/>
      <c r="L573" s="33" t="str">
        <f t="shared" si="179"/>
        <v/>
      </c>
      <c r="M573" s="33" t="str">
        <f>IF(K573&lt;&gt;"",VLOOKUP(K573,[1]Label!$A:$B,2,FALSE),"")</f>
        <v/>
      </c>
      <c r="N573" s="35" t="s">
        <v>19</v>
      </c>
      <c r="O573" s="110" t="s">
        <v>418</v>
      </c>
      <c r="P573" s="33" t="str">
        <f t="shared" si="180"/>
        <v>Engine KW Capacity&lt;br&gt;(엔진 KW 용량)</v>
      </c>
      <c r="Q573" s="33" t="str">
        <f>IF(O573&lt;&gt;"", VLOOKUP(O573, [1]Label!$A:$B, 2, FALSE), "")</f>
        <v>Engine KW Capacity</v>
      </c>
      <c r="R573" s="35" t="s">
        <v>37</v>
      </c>
      <c r="S573" s="33"/>
      <c r="T573" s="33"/>
      <c r="U573" s="33"/>
      <c r="V573" s="35"/>
      <c r="W573" s="35"/>
      <c r="X573" s="35"/>
      <c r="Y573" s="35"/>
      <c r="Z573" s="44"/>
      <c r="AA573" s="44"/>
      <c r="AB573" s="44"/>
      <c r="AC573" s="44"/>
      <c r="AD573" s="44"/>
      <c r="AE573" s="44"/>
      <c r="AF573" s="53"/>
    </row>
    <row r="574" spans="1:32" s="37" customFormat="1" ht="17.45" customHeight="1">
      <c r="A574" s="32" t="s">
        <v>408</v>
      </c>
      <c r="B574" s="33" t="str">
        <f>VLOOKUP(A574,[1]screen!$G:$J,2,FALSE)</f>
        <v>차량 정보</v>
      </c>
      <c r="C574" s="33" t="str">
        <f>IF(B574&lt;&gt;"",D574&amp;"("&amp;B574&amp;")","")</f>
        <v>Vehicle Information(차량 정보)</v>
      </c>
      <c r="D574" s="33" t="str">
        <f>IF(B574&lt;&gt;"", VLOOKUP(B574,[1]screen!$A:$E,2,FALSE), "" )</f>
        <v>Vehicle Information</v>
      </c>
      <c r="E574" s="35"/>
      <c r="F574" s="33" t="str">
        <f>IF(E574&lt;&gt;"",G574&amp;"("&amp;E574&amp;")","")</f>
        <v/>
      </c>
      <c r="G574" s="33" t="str">
        <f>IF(E574&lt;&gt;"",VLOOKUP(E574,[1]Label!$A:$B,2,FALSE),"")</f>
        <v/>
      </c>
      <c r="H574" s="35"/>
      <c r="I574" s="33" t="str">
        <f>IF(H574&lt;&gt;"",J574&amp;"("&amp;H574&amp;")","")</f>
        <v/>
      </c>
      <c r="J574" s="33" t="str">
        <f>IF(H574&lt;&gt;"", VLOOKUP(H574,[1]Label!$A:$E,2,FALSE),"")</f>
        <v/>
      </c>
      <c r="K574" s="34"/>
      <c r="L574" s="33" t="str">
        <f>IF(K574&lt;&gt;"",M574&amp;"("&amp;K574&amp;")","")</f>
        <v/>
      </c>
      <c r="M574" s="33" t="str">
        <f>IF(K574&lt;&gt;"",VLOOKUP(K574,[1]Label!$A:$B,2,FALSE),"")</f>
        <v/>
      </c>
      <c r="N574" s="35" t="s">
        <v>19</v>
      </c>
      <c r="O574" s="110" t="s">
        <v>434</v>
      </c>
      <c r="P574" s="33" t="str">
        <f>IF(O574&lt;&gt;"",Q574&amp;"&lt;br&gt;("&amp;O574&amp;")","")</f>
        <v>Engine horse power&lt;br&gt;(엔진 마력)</v>
      </c>
      <c r="Q574" s="33" t="str">
        <f>IF(O574&lt;&gt;"", VLOOKUP(O574, [1]Label!$A:$B, 2, FALSE), "")</f>
        <v>Engine horse power</v>
      </c>
      <c r="R574" s="35" t="s">
        <v>37</v>
      </c>
      <c r="S574" s="33"/>
      <c r="T574" s="33"/>
      <c r="U574" s="33"/>
      <c r="V574" s="35"/>
      <c r="W574" s="35"/>
      <c r="X574" s="35"/>
      <c r="Y574" s="35"/>
      <c r="Z574" s="44"/>
      <c r="AA574" s="44"/>
      <c r="AB574" s="44"/>
      <c r="AC574" s="44"/>
      <c r="AD574" s="44"/>
      <c r="AE574" s="44"/>
      <c r="AF574" s="53"/>
    </row>
    <row r="575" spans="1:32" s="37" customFormat="1" ht="17.45" customHeight="1">
      <c r="A575" s="32" t="s">
        <v>408</v>
      </c>
      <c r="B575" s="33" t="str">
        <f>VLOOKUP(A575,[1]screen!$G:$J,2,FALSE)</f>
        <v>차량 정보</v>
      </c>
      <c r="C575" s="33" t="str">
        <f t="shared" si="177"/>
        <v>Vehicle Information(차량 정보)</v>
      </c>
      <c r="D575" s="33" t="str">
        <f>IF(B575&lt;&gt;"", VLOOKUP(B575,[1]screen!$A:$E,2,FALSE), "" )</f>
        <v>Vehicle Information</v>
      </c>
      <c r="E575" s="35"/>
      <c r="F575" s="33" t="str">
        <f t="shared" si="161"/>
        <v/>
      </c>
      <c r="G575" s="33" t="str">
        <f>IF(E575&lt;&gt;"",VLOOKUP(E575,[1]Label!$A:$B,2,FALSE),"")</f>
        <v/>
      </c>
      <c r="H575" s="35"/>
      <c r="I575" s="33" t="str">
        <f t="shared" si="178"/>
        <v/>
      </c>
      <c r="J575" s="33" t="str">
        <f>IF(H575&lt;&gt;"", VLOOKUP(H575,[1]Label!$A:$E,2,FALSE),"")</f>
        <v/>
      </c>
      <c r="K575" s="34"/>
      <c r="L575" s="33" t="str">
        <f t="shared" si="179"/>
        <v/>
      </c>
      <c r="M575" s="33" t="str">
        <f>IF(K575&lt;&gt;"",VLOOKUP(K575,[1]Label!$A:$B,2,FALSE),"")</f>
        <v/>
      </c>
      <c r="N575" s="35" t="s">
        <v>19</v>
      </c>
      <c r="O575" s="110" t="s">
        <v>419</v>
      </c>
      <c r="P575" s="33" t="str">
        <f t="shared" si="180"/>
        <v>Number of Axle&lt;br&gt;(축의 번호)</v>
      </c>
      <c r="Q575" s="33" t="str">
        <f>IF(O575&lt;&gt;"", VLOOKUP(O575, [1]Label!$A:$B, 2, FALSE), "")</f>
        <v>Number of Axle</v>
      </c>
      <c r="R575" s="35" t="s">
        <v>37</v>
      </c>
      <c r="S575" s="33"/>
      <c r="T575" s="33"/>
      <c r="U575" s="33"/>
      <c r="V575" s="35"/>
      <c r="W575" s="35" t="s">
        <v>53</v>
      </c>
      <c r="X575" s="35"/>
      <c r="Y575" s="35"/>
      <c r="Z575" s="44"/>
      <c r="AA575" s="44"/>
      <c r="AB575" s="44"/>
      <c r="AC575" s="44"/>
      <c r="AD575" s="44"/>
      <c r="AE575" s="44"/>
      <c r="AF575" s="53"/>
    </row>
    <row r="576" spans="1:32" s="37" customFormat="1" ht="17.45" customHeight="1">
      <c r="A576" s="32" t="s">
        <v>408</v>
      </c>
      <c r="B576" s="33" t="str">
        <f>VLOOKUP(A576,[1]screen!$G:$J,2,FALSE)</f>
        <v>차량 정보</v>
      </c>
      <c r="C576" s="33" t="str">
        <f>IF(B576&lt;&gt;"",D576&amp;"("&amp;B576&amp;")","")</f>
        <v>Vehicle Information(차량 정보)</v>
      </c>
      <c r="D576" s="33" t="str">
        <f>IF(B576&lt;&gt;"", VLOOKUP(B576,[1]screen!$A:$E,2,FALSE), "" )</f>
        <v>Vehicle Information</v>
      </c>
      <c r="E576" s="35"/>
      <c r="F576" s="33" t="str">
        <f>IF(E576&lt;&gt;"",G576&amp;"("&amp;E576&amp;")","")</f>
        <v/>
      </c>
      <c r="G576" s="33" t="str">
        <f>IF(E576&lt;&gt;"",VLOOKUP(E576,[1]Label!$A:$B,2,FALSE),"")</f>
        <v/>
      </c>
      <c r="H576" s="35"/>
      <c r="I576" s="33" t="str">
        <f>IF(H576&lt;&gt;"",J576&amp;"("&amp;H576&amp;")","")</f>
        <v/>
      </c>
      <c r="J576" s="33" t="str">
        <f>IF(H576&lt;&gt;"", VLOOKUP(H576,[1]Label!$A:$E,2,FALSE),"")</f>
        <v/>
      </c>
      <c r="K576" s="34"/>
      <c r="L576" s="33" t="str">
        <f>IF(K576&lt;&gt;"",M576&amp;"("&amp;K576&amp;")","")</f>
        <v/>
      </c>
      <c r="M576" s="33" t="str">
        <f>IF(K576&lt;&gt;"",VLOOKUP(K576,[1]Label!$A:$B,2,FALSE),"")</f>
        <v/>
      </c>
      <c r="N576" s="35" t="s">
        <v>19</v>
      </c>
      <c r="O576" s="110" t="s">
        <v>435</v>
      </c>
      <c r="P576" s="33" t="str">
        <f>IF(O576&lt;&gt;"",Q576&amp;"&lt;br&gt;("&amp;O576&amp;")","")</f>
        <v>Axle Distance&lt;br&gt;(차축 거리)</v>
      </c>
      <c r="Q576" s="33" t="str">
        <f>IF(O576&lt;&gt;"", VLOOKUP(O576, [1]Label!$A:$B, 2, FALSE), "")</f>
        <v>Axle Distance</v>
      </c>
      <c r="R576" s="35" t="s">
        <v>37</v>
      </c>
      <c r="S576" s="33"/>
      <c r="T576" s="33"/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37" customFormat="1" ht="17.45" customHeight="1">
      <c r="A577" s="32" t="s">
        <v>408</v>
      </c>
      <c r="B577" s="33" t="str">
        <f>VLOOKUP(A577,[1]screen!$G:$J,2,FALSE)</f>
        <v>차량 정보</v>
      </c>
      <c r="C577" s="33" t="str">
        <f t="shared" si="177"/>
        <v>Vehicle Information(차량 정보)</v>
      </c>
      <c r="D577" s="33" t="str">
        <f>IF(B577&lt;&gt;"", VLOOKUP(B577,[1]screen!$A:$E,2,FALSE), "" )</f>
        <v>Vehicle Information</v>
      </c>
      <c r="E577" s="35"/>
      <c r="F577" s="33" t="str">
        <f t="shared" si="161"/>
        <v/>
      </c>
      <c r="G577" s="33" t="str">
        <f>IF(E577&lt;&gt;"",VLOOKUP(E577,[1]Label!$A:$B,2,FALSE),"")</f>
        <v/>
      </c>
      <c r="H577" s="35"/>
      <c r="I577" s="33" t="str">
        <f t="shared" si="178"/>
        <v/>
      </c>
      <c r="J577" s="33" t="str">
        <f>IF(H577&lt;&gt;"", VLOOKUP(H577,[1]Label!$A:$E,2,FALSE),"")</f>
        <v/>
      </c>
      <c r="K577" s="34"/>
      <c r="L577" s="33" t="str">
        <f t="shared" si="179"/>
        <v/>
      </c>
      <c r="M577" s="33" t="str">
        <f>IF(K577&lt;&gt;"",VLOOKUP(K577,[1]Label!$A:$B,2,FALSE),"")</f>
        <v/>
      </c>
      <c r="N577" s="35" t="s">
        <v>19</v>
      </c>
      <c r="O577" s="110" t="s">
        <v>420</v>
      </c>
      <c r="P577" s="33" t="str">
        <f t="shared" si="180"/>
        <v>Owner Category &lt;br&gt;(소유주 범주)</v>
      </c>
      <c r="Q577" s="33" t="str">
        <f>IF(O577&lt;&gt;"", VLOOKUP(O577, [1]Label!$A:$B, 2, FALSE), "")</f>
        <v xml:space="preserve">Owner Category </v>
      </c>
      <c r="R577" s="35" t="s">
        <v>38</v>
      </c>
      <c r="S577" s="33"/>
      <c r="T577" s="33"/>
      <c r="U577" s="33"/>
      <c r="V577" s="35"/>
      <c r="W577" s="35" t="s">
        <v>53</v>
      </c>
      <c r="X577" s="35"/>
      <c r="Y577" s="35"/>
      <c r="Z577" s="44" t="s">
        <v>451</v>
      </c>
      <c r="AA577" s="44" t="s">
        <v>461</v>
      </c>
      <c r="AB577" s="44" t="s">
        <v>450</v>
      </c>
      <c r="AC577" s="44" t="s">
        <v>451</v>
      </c>
      <c r="AD577" s="44" t="s">
        <v>461</v>
      </c>
      <c r="AE577" s="44" t="s">
        <v>450</v>
      </c>
      <c r="AF577" s="53"/>
    </row>
    <row r="578" spans="1:32" s="37" customFormat="1" ht="17.45" customHeight="1">
      <c r="A578" s="32" t="s">
        <v>408</v>
      </c>
      <c r="B578" s="33" t="str">
        <f>VLOOKUP(A578,[1]screen!$G:$J,2,FALSE)</f>
        <v>차량 정보</v>
      </c>
      <c r="C578" s="33" t="str">
        <f>IF(B578&lt;&gt;"",D578&amp;"("&amp;B578&amp;")","")</f>
        <v>Vehicle Information(차량 정보)</v>
      </c>
      <c r="D578" s="33" t="str">
        <f>IF(B578&lt;&gt;"", VLOOKUP(B578,[1]screen!$A:$E,2,FALSE), "" )</f>
        <v>Vehicle Information</v>
      </c>
      <c r="E578" s="35"/>
      <c r="F578" s="33" t="str">
        <f>IF(E578&lt;&gt;"",G578&amp;"("&amp;E578&amp;")","")</f>
        <v/>
      </c>
      <c r="G578" s="33" t="str">
        <f>IF(E578&lt;&gt;"",VLOOKUP(E578,[1]Label!$A:$B,2,FALSE),"")</f>
        <v/>
      </c>
      <c r="H578" s="35"/>
      <c r="I578" s="33" t="str">
        <f>IF(H578&lt;&gt;"",J578&amp;"("&amp;H578&amp;")","")</f>
        <v/>
      </c>
      <c r="J578" s="33" t="str">
        <f>IF(H578&lt;&gt;"", VLOOKUP(H578,[1]Label!$A:$E,2,FALSE),"")</f>
        <v/>
      </c>
      <c r="K578" s="34"/>
      <c r="L578" s="33" t="str">
        <f>IF(K578&lt;&gt;"",M578&amp;"("&amp;K578&amp;")","")</f>
        <v/>
      </c>
      <c r="M578" s="33" t="str">
        <f>IF(K578&lt;&gt;"",VLOOKUP(K578,[1]Label!$A:$B,2,FALSE),"")</f>
        <v/>
      </c>
      <c r="N578" s="35" t="s">
        <v>19</v>
      </c>
      <c r="O578" s="110" t="s">
        <v>436</v>
      </c>
      <c r="P578" s="33" t="str">
        <f>IF(O578&lt;&gt;"",Q578&amp;"&lt;br&gt;("&amp;O578&amp;")","")</f>
        <v>Vehicle Usage &lt;br&gt;(차량 사용)</v>
      </c>
      <c r="Q578" s="33" t="str">
        <f>IF(O578&lt;&gt;"", VLOOKUP(O578, [1]Label!$A:$B, 2, FALSE), "")</f>
        <v xml:space="preserve">Vehicle Usage </v>
      </c>
      <c r="R578" s="35" t="s">
        <v>38</v>
      </c>
      <c r="S578" s="33"/>
      <c r="T578" s="33"/>
      <c r="U578" s="33"/>
      <c r="V578" s="35"/>
      <c r="W578" s="35" t="s">
        <v>53</v>
      </c>
      <c r="X578" s="35"/>
      <c r="Y578" s="35"/>
      <c r="Z578" s="44" t="s">
        <v>453</v>
      </c>
      <c r="AA578" s="44" t="s">
        <v>462</v>
      </c>
      <c r="AB578" s="44" t="s">
        <v>452</v>
      </c>
      <c r="AC578" s="44" t="s">
        <v>453</v>
      </c>
      <c r="AD578" s="44" t="s">
        <v>462</v>
      </c>
      <c r="AE578" s="44" t="s">
        <v>452</v>
      </c>
      <c r="AF578" s="53"/>
    </row>
    <row r="579" spans="1:32" s="37" customFormat="1" ht="17.45" customHeight="1">
      <c r="A579" s="32" t="s">
        <v>408</v>
      </c>
      <c r="B579" s="33" t="str">
        <f>VLOOKUP(A579,[1]screen!$G:$J,2,FALSE)</f>
        <v>차량 정보</v>
      </c>
      <c r="C579" s="33" t="str">
        <f t="shared" si="177"/>
        <v>Vehicle Information(차량 정보)</v>
      </c>
      <c r="D579" s="33" t="str">
        <f>IF(B579&lt;&gt;"", VLOOKUP(B579,[1]screen!$A:$E,2,FALSE), "" )</f>
        <v>Vehicle Information</v>
      </c>
      <c r="E579" s="35"/>
      <c r="F579" s="33" t="str">
        <f t="shared" si="161"/>
        <v/>
      </c>
      <c r="G579" s="33" t="str">
        <f>IF(E579&lt;&gt;"",VLOOKUP(E579,[1]Label!$A:$B,2,FALSE),"")</f>
        <v/>
      </c>
      <c r="H579" s="35"/>
      <c r="I579" s="33" t="str">
        <f t="shared" si="178"/>
        <v/>
      </c>
      <c r="J579" s="33" t="str">
        <f>IF(H579&lt;&gt;"", VLOOKUP(H579,[1]Label!$A:$E,2,FALSE),"")</f>
        <v/>
      </c>
      <c r="K579" s="34"/>
      <c r="L579" s="33" t="str">
        <f t="shared" si="179"/>
        <v/>
      </c>
      <c r="M579" s="33" t="str">
        <f>IF(K579&lt;&gt;"",VLOOKUP(K579,[1]Label!$A:$B,2,FALSE),"")</f>
        <v/>
      </c>
      <c r="N579" s="35" t="s">
        <v>19</v>
      </c>
      <c r="O579" s="110" t="s">
        <v>421</v>
      </c>
      <c r="P579" s="33" t="str">
        <f t="shared" si="180"/>
        <v>Fuel Type&lt;br&gt;(연료 유형)</v>
      </c>
      <c r="Q579" s="33" t="str">
        <f>IF(O579&lt;&gt;"", VLOOKUP(O579, [1]Label!$A:$B, 2, FALSE), "")</f>
        <v>Fuel Type</v>
      </c>
      <c r="R579" s="35" t="s">
        <v>38</v>
      </c>
      <c r="S579" s="33"/>
      <c r="T579" s="33"/>
      <c r="U579" s="33"/>
      <c r="V579" s="35"/>
      <c r="W579" s="35" t="s">
        <v>53</v>
      </c>
      <c r="X579" s="35"/>
      <c r="Y579" s="35"/>
      <c r="Z579" s="44" t="s">
        <v>455</v>
      </c>
      <c r="AA579" s="44" t="s">
        <v>463</v>
      </c>
      <c r="AB579" s="44" t="s">
        <v>454</v>
      </c>
      <c r="AC579" s="44" t="s">
        <v>455</v>
      </c>
      <c r="AD579" s="44" t="s">
        <v>463</v>
      </c>
      <c r="AE579" s="44" t="s">
        <v>454</v>
      </c>
      <c r="AF579" s="53"/>
    </row>
    <row r="580" spans="1:32" s="37" customFormat="1" ht="17.45" customHeight="1">
      <c r="A580" s="32" t="s">
        <v>408</v>
      </c>
      <c r="B580" s="33" t="str">
        <f>VLOOKUP(A580,[1]screen!$G:$J,2,FALSE)</f>
        <v>차량 정보</v>
      </c>
      <c r="C580" s="33" t="str">
        <f>IF(B580&lt;&gt;"",D580&amp;"("&amp;B580&amp;")","")</f>
        <v>Vehicle Information(차량 정보)</v>
      </c>
      <c r="D580" s="33" t="str">
        <f>IF(B580&lt;&gt;"", VLOOKUP(B580,[1]screen!$A:$E,2,FALSE), "" )</f>
        <v>Vehicle Information</v>
      </c>
      <c r="E580" s="35"/>
      <c r="F580" s="33" t="str">
        <f>IF(E580&lt;&gt;"",G580&amp;"("&amp;E580&amp;")","")</f>
        <v/>
      </c>
      <c r="G580" s="33" t="str">
        <f>IF(E580&lt;&gt;"",VLOOKUP(E580,[1]Label!$A:$B,2,FALSE),"")</f>
        <v/>
      </c>
      <c r="H580" s="35"/>
      <c r="I580" s="33" t="str">
        <f>IF(H580&lt;&gt;"",J580&amp;"("&amp;H580&amp;")","")</f>
        <v/>
      </c>
      <c r="J580" s="33" t="str">
        <f>IF(H580&lt;&gt;"", VLOOKUP(H580,[1]Label!$A:$E,2,FALSE),"")</f>
        <v/>
      </c>
      <c r="K580" s="34"/>
      <c r="L580" s="33" t="str">
        <f>IF(K580&lt;&gt;"",M580&amp;"("&amp;K580&amp;")","")</f>
        <v/>
      </c>
      <c r="M580" s="33" t="str">
        <f>IF(K580&lt;&gt;"",VLOOKUP(K580,[1]Label!$A:$B,2,FALSE),"")</f>
        <v/>
      </c>
      <c r="N580" s="35" t="s">
        <v>19</v>
      </c>
      <c r="O580" s="110" t="s">
        <v>437</v>
      </c>
      <c r="P580" s="33" t="str">
        <f>IF(O580&lt;&gt;"",Q580&amp;"&lt;br&gt;("&amp;O580&amp;")","")</f>
        <v>SARPCO Certificate No.&lt;br&gt;(SARPCO 인증서 번호)</v>
      </c>
      <c r="Q580" s="33" t="str">
        <f>IF(O580&lt;&gt;"", VLOOKUP(O580, [1]Label!$A:$B, 2, FALSE), "")</f>
        <v>SARPCO Certificate No.</v>
      </c>
      <c r="R580" s="35" t="s">
        <v>37</v>
      </c>
      <c r="S580" s="33"/>
      <c r="T580" s="33"/>
      <c r="U580" s="33"/>
      <c r="V580" s="35"/>
      <c r="W580" s="35"/>
      <c r="X580" s="35"/>
      <c r="Y580" s="35"/>
      <c r="Z580" s="44"/>
      <c r="AA580" s="44"/>
      <c r="AB580" s="44"/>
      <c r="AC580" s="44"/>
      <c r="AD580" s="44"/>
      <c r="AE580" s="44"/>
      <c r="AF580" s="53"/>
    </row>
    <row r="581" spans="1:32" s="37" customFormat="1" ht="17.45" customHeight="1">
      <c r="A581" s="32" t="s">
        <v>408</v>
      </c>
      <c r="B581" s="33" t="str">
        <f>VLOOKUP(A581,[1]screen!$G:$J,2,FALSE)</f>
        <v>차량 정보</v>
      </c>
      <c r="C581" s="33" t="str">
        <f t="shared" si="177"/>
        <v>Vehicle Information(차량 정보)</v>
      </c>
      <c r="D581" s="33" t="str">
        <f>IF(B581&lt;&gt;"", VLOOKUP(B581,[1]screen!$A:$E,2,FALSE), "" )</f>
        <v>Vehicle Information</v>
      </c>
      <c r="E581" s="35"/>
      <c r="F581" s="33" t="str">
        <f t="shared" ref="F581:F587" si="181">IF(E581&lt;&gt;"",G581&amp;"("&amp;E581&amp;")","")</f>
        <v/>
      </c>
      <c r="G581" s="33" t="str">
        <f>IF(E581&lt;&gt;"",VLOOKUP(E581,[1]Label!$A:$B,2,FALSE),"")</f>
        <v/>
      </c>
      <c r="H581" s="35"/>
      <c r="I581" s="33" t="str">
        <f t="shared" si="178"/>
        <v/>
      </c>
      <c r="J581" s="33" t="str">
        <f>IF(H581&lt;&gt;"", VLOOKUP(H581,[1]Label!$A:$E,2,FALSE),"")</f>
        <v/>
      </c>
      <c r="K581" s="34"/>
      <c r="L581" s="33" t="str">
        <f t="shared" si="179"/>
        <v/>
      </c>
      <c r="M581" s="33" t="str">
        <f>IF(K581&lt;&gt;"",VLOOKUP(K581,[1]Label!$A:$B,2,FALSE),"")</f>
        <v/>
      </c>
      <c r="N581" s="35" t="s">
        <v>19</v>
      </c>
      <c r="O581" s="110" t="s">
        <v>422</v>
      </c>
      <c r="P581" s="33" t="str">
        <f t="shared" si="180"/>
        <v>Foreign Registration No.&lt;br&gt;(국외 등록 번호)</v>
      </c>
      <c r="Q581" s="33" t="str">
        <f>IF(O581&lt;&gt;"", VLOOKUP(O581, [1]Label!$A:$B, 2, FALSE), "")</f>
        <v>Foreign Registration No.</v>
      </c>
      <c r="R581" s="35" t="s">
        <v>37</v>
      </c>
      <c r="S581" s="33"/>
      <c r="T581" s="33"/>
      <c r="U581" s="33"/>
      <c r="V581" s="35"/>
      <c r="W581" s="35"/>
      <c r="X581" s="35"/>
      <c r="Y581" s="35"/>
      <c r="Z581" s="44"/>
      <c r="AA581" s="44"/>
      <c r="AB581" s="44"/>
      <c r="AC581" s="44"/>
      <c r="AD581" s="44"/>
      <c r="AE581" s="44"/>
      <c r="AF581" s="53"/>
    </row>
    <row r="582" spans="1:32" s="37" customFormat="1" ht="17.45" customHeight="1">
      <c r="A582" s="32" t="s">
        <v>408</v>
      </c>
      <c r="B582" s="33" t="str">
        <f>VLOOKUP(A582,[1]screen!$G:$J,2,FALSE)</f>
        <v>차량 정보</v>
      </c>
      <c r="C582" s="33" t="str">
        <f>IF(B582&lt;&gt;"",D582&amp;"("&amp;B582&amp;")","")</f>
        <v>Vehicle Information(차량 정보)</v>
      </c>
      <c r="D582" s="33" t="str">
        <f>IF(B582&lt;&gt;"", VLOOKUP(B582,[1]screen!$A:$E,2,FALSE), "" )</f>
        <v>Vehicle Information</v>
      </c>
      <c r="E582" s="35"/>
      <c r="F582" s="33" t="str">
        <f>IF(E582&lt;&gt;"",G582&amp;"("&amp;E582&amp;")","")</f>
        <v/>
      </c>
      <c r="G582" s="33" t="str">
        <f>IF(E582&lt;&gt;"",VLOOKUP(E582,[1]Label!$A:$B,2,FALSE),"")</f>
        <v/>
      </c>
      <c r="H582" s="35"/>
      <c r="I582" s="33" t="str">
        <f>IF(H582&lt;&gt;"",J582&amp;"("&amp;H582&amp;")","")</f>
        <v/>
      </c>
      <c r="J582" s="33" t="str">
        <f>IF(H582&lt;&gt;"", VLOOKUP(H582,[1]Label!$A:$E,2,FALSE),"")</f>
        <v/>
      </c>
      <c r="K582" s="34"/>
      <c r="L582" s="33" t="str">
        <f>IF(K582&lt;&gt;"",M582&amp;"("&amp;K582&amp;")","")</f>
        <v/>
      </c>
      <c r="M582" s="33" t="str">
        <f>IF(K582&lt;&gt;"",VLOOKUP(K582,[1]Label!$A:$B,2,FALSE),"")</f>
        <v/>
      </c>
      <c r="N582" s="35" t="s">
        <v>19</v>
      </c>
      <c r="O582" s="110" t="s">
        <v>438</v>
      </c>
      <c r="P582" s="33" t="str">
        <f>IF(O582&lt;&gt;"",Q582&amp;"&lt;br&gt;("&amp;O582&amp;")","")</f>
        <v>Insurance Company Name&lt;br&gt;(보험회사 명)</v>
      </c>
      <c r="Q582" s="33" t="str">
        <f>IF(O582&lt;&gt;"", VLOOKUP(O582, [1]Label!$A:$B, 2, FALSE), "")</f>
        <v>Insurance Company Name</v>
      </c>
      <c r="R582" s="35" t="s">
        <v>37</v>
      </c>
      <c r="S582" s="33"/>
      <c r="T582" s="33"/>
      <c r="U582" s="33"/>
      <c r="V582" s="35"/>
      <c r="W582" s="35"/>
      <c r="X582" s="35"/>
      <c r="Y582" s="35"/>
      <c r="Z582" s="44"/>
      <c r="AA582" s="44"/>
      <c r="AB582" s="44"/>
      <c r="AC582" s="44"/>
      <c r="AD582" s="44"/>
      <c r="AE582" s="44"/>
      <c r="AF582" s="53"/>
    </row>
    <row r="583" spans="1:32" s="37" customFormat="1" ht="17.45" customHeight="1">
      <c r="A583" s="32" t="s">
        <v>408</v>
      </c>
      <c r="B583" s="33" t="str">
        <f>VLOOKUP(A583,[1]screen!$G:$J,2,FALSE)</f>
        <v>차량 정보</v>
      </c>
      <c r="C583" s="33" t="str">
        <f t="shared" si="177"/>
        <v>Vehicle Information(차량 정보)</v>
      </c>
      <c r="D583" s="33" t="str">
        <f>IF(B583&lt;&gt;"", VLOOKUP(B583,[1]screen!$A:$E,2,FALSE), "" )</f>
        <v>Vehicle Information</v>
      </c>
      <c r="E583" s="35"/>
      <c r="F583" s="33" t="str">
        <f t="shared" si="181"/>
        <v/>
      </c>
      <c r="G583" s="33" t="str">
        <f>IF(E583&lt;&gt;"",VLOOKUP(E583,[1]Label!$A:$B,2,FALSE),"")</f>
        <v/>
      </c>
      <c r="H583" s="35"/>
      <c r="I583" s="33" t="str">
        <f t="shared" si="178"/>
        <v/>
      </c>
      <c r="J583" s="33" t="str">
        <f>IF(H583&lt;&gt;"", VLOOKUP(H583,[1]Label!$A:$E,2,FALSE),"")</f>
        <v/>
      </c>
      <c r="K583" s="34"/>
      <c r="L583" s="33" t="str">
        <f t="shared" si="179"/>
        <v/>
      </c>
      <c r="M583" s="33" t="str">
        <f>IF(K583&lt;&gt;"",VLOOKUP(K583,[1]Label!$A:$B,2,FALSE),"")</f>
        <v/>
      </c>
      <c r="N583" s="35" t="s">
        <v>19</v>
      </c>
      <c r="O583" s="110" t="s">
        <v>423</v>
      </c>
      <c r="P583" s="33" t="str">
        <f t="shared" si="180"/>
        <v>Insurance Type&lt;br&gt;(보험 유형)</v>
      </c>
      <c r="Q583" s="33" t="str">
        <f>IF(O583&lt;&gt;"", VLOOKUP(O583, [1]Label!$A:$B, 2, FALSE), "")</f>
        <v>Insurance Type</v>
      </c>
      <c r="R583" s="35" t="s">
        <v>38</v>
      </c>
      <c r="S583" s="33"/>
      <c r="T583" s="33"/>
      <c r="U583" s="33"/>
      <c r="V583" s="35"/>
      <c r="W583" s="35"/>
      <c r="X583" s="35"/>
      <c r="Y583" s="35"/>
      <c r="Z583" s="44" t="s">
        <v>457</v>
      </c>
      <c r="AA583" s="44" t="s">
        <v>464</v>
      </c>
      <c r="AB583" s="44" t="s">
        <v>456</v>
      </c>
      <c r="AC583" s="44" t="s">
        <v>457</v>
      </c>
      <c r="AD583" s="44" t="s">
        <v>464</v>
      </c>
      <c r="AE583" s="44" t="s">
        <v>456</v>
      </c>
      <c r="AF583" s="53"/>
    </row>
    <row r="584" spans="1:32" s="37" customFormat="1" ht="17.45" customHeight="1">
      <c r="A584" s="32" t="s">
        <v>408</v>
      </c>
      <c r="B584" s="33" t="str">
        <f>VLOOKUP(A584,[1]screen!$G:$J,2,FALSE)</f>
        <v>차량 정보</v>
      </c>
      <c r="C584" s="33" t="str">
        <f>IF(B584&lt;&gt;"",D584&amp;"("&amp;B584&amp;")","")</f>
        <v>Vehicle Information(차량 정보)</v>
      </c>
      <c r="D584" s="33" t="str">
        <f>IF(B584&lt;&gt;"", VLOOKUP(B584,[1]screen!$A:$E,2,FALSE), "" )</f>
        <v>Vehicle Information</v>
      </c>
      <c r="E584" s="35"/>
      <c r="F584" s="33" t="str">
        <f>IF(E584&lt;&gt;"",G584&amp;"("&amp;E584&amp;")","")</f>
        <v/>
      </c>
      <c r="G584" s="33" t="str">
        <f>IF(E584&lt;&gt;"",VLOOKUP(E584,[1]Label!$A:$B,2,FALSE),"")</f>
        <v/>
      </c>
      <c r="H584" s="35"/>
      <c r="I584" s="33" t="str">
        <f>IF(H584&lt;&gt;"",J584&amp;"("&amp;H584&amp;")","")</f>
        <v/>
      </c>
      <c r="J584" s="33" t="str">
        <f>IF(H584&lt;&gt;"", VLOOKUP(H584,[1]Label!$A:$E,2,FALSE),"")</f>
        <v/>
      </c>
      <c r="K584" s="34"/>
      <c r="L584" s="33" t="str">
        <f>IF(K584&lt;&gt;"",M584&amp;"("&amp;K584&amp;")","")</f>
        <v/>
      </c>
      <c r="M584" s="33" t="str">
        <f>IF(K584&lt;&gt;"",VLOOKUP(K584,[1]Label!$A:$B,2,FALSE),"")</f>
        <v/>
      </c>
      <c r="N584" s="35" t="s">
        <v>19</v>
      </c>
      <c r="O584" s="110" t="s">
        <v>439</v>
      </c>
      <c r="P584" s="33" t="str">
        <f>IF(O584&lt;&gt;"",Q584&amp;"&lt;br&gt;("&amp;O584&amp;")","")</f>
        <v>Insurance No.&lt;br&gt;(보험 번호)</v>
      </c>
      <c r="Q584" s="33" t="str">
        <f>IF(O584&lt;&gt;"", VLOOKUP(O584, [1]Label!$A:$B, 2, FALSE), "")</f>
        <v>Insurance No.</v>
      </c>
      <c r="R584" s="35" t="s">
        <v>37</v>
      </c>
      <c r="S584" s="33"/>
      <c r="T584" s="33"/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2" t="s">
        <v>408</v>
      </c>
      <c r="B585" s="33" t="str">
        <f>VLOOKUP(A585,[1]screen!$G:$J,2,FALSE)</f>
        <v>차량 정보</v>
      </c>
      <c r="C585" s="33" t="str">
        <f t="shared" si="177"/>
        <v>Vehicle Information(차량 정보)</v>
      </c>
      <c r="D585" s="33" t="str">
        <f>IF(B585&lt;&gt;"", VLOOKUP(B585,[1]screen!$A:$E,2,FALSE), "" )</f>
        <v>Vehicle Information</v>
      </c>
      <c r="E585" s="35"/>
      <c r="F585" s="33" t="str">
        <f t="shared" si="181"/>
        <v/>
      </c>
      <c r="G585" s="33" t="str">
        <f>IF(E585&lt;&gt;"",VLOOKUP(E585,[1]Label!$A:$B,2,FALSE),"")</f>
        <v/>
      </c>
      <c r="H585" s="35"/>
      <c r="I585" s="33" t="str">
        <f t="shared" si="178"/>
        <v/>
      </c>
      <c r="J585" s="33" t="str">
        <f>IF(H585&lt;&gt;"", VLOOKUP(H585,[1]Label!$A:$E,2,FALSE),"")</f>
        <v/>
      </c>
      <c r="K585" s="34"/>
      <c r="L585" s="33" t="str">
        <f t="shared" si="179"/>
        <v/>
      </c>
      <c r="M585" s="33" t="str">
        <f>IF(K585&lt;&gt;"",VLOOKUP(K585,[1]Label!$A:$B,2,FALSE),"")</f>
        <v/>
      </c>
      <c r="N585" s="35" t="s">
        <v>19</v>
      </c>
      <c r="O585" s="110" t="s">
        <v>424</v>
      </c>
      <c r="P585" s="33" t="str">
        <f t="shared" si="180"/>
        <v>Insurance Start Day&lt;br&gt;(보험 시작일자)</v>
      </c>
      <c r="Q585" s="33" t="str">
        <f>IF(O585&lt;&gt;"", VLOOKUP(O585, [1]Label!$A:$B, 2, FALSE), "")</f>
        <v>Insurance Start Day</v>
      </c>
      <c r="R585" s="35" t="s">
        <v>71</v>
      </c>
      <c r="S585" s="33"/>
      <c r="T585" s="33"/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2" t="s">
        <v>408</v>
      </c>
      <c r="B586" s="33" t="str">
        <f>VLOOKUP(A586,[1]screen!$G:$J,2,FALSE)</f>
        <v>차량 정보</v>
      </c>
      <c r="C586" s="33" t="str">
        <f>IF(B586&lt;&gt;"",D586&amp;"("&amp;B586&amp;")","")</f>
        <v>Vehicle Information(차량 정보)</v>
      </c>
      <c r="D586" s="33" t="str">
        <f>IF(B586&lt;&gt;"", VLOOKUP(B586,[1]screen!$A:$E,2,FALSE), "" )</f>
        <v>Vehicle Information</v>
      </c>
      <c r="E586" s="35"/>
      <c r="F586" s="33" t="str">
        <f>IF(E586&lt;&gt;"",G586&amp;"("&amp;E586&amp;")","")</f>
        <v/>
      </c>
      <c r="G586" s="33" t="str">
        <f>IF(E586&lt;&gt;"",VLOOKUP(E586,[1]Label!$A:$B,2,FALSE),"")</f>
        <v/>
      </c>
      <c r="H586" s="35"/>
      <c r="I586" s="33" t="str">
        <f>IF(H586&lt;&gt;"",J586&amp;"("&amp;H586&amp;")","")</f>
        <v/>
      </c>
      <c r="J586" s="33" t="str">
        <f>IF(H586&lt;&gt;"", VLOOKUP(H586,[1]Label!$A:$E,2,FALSE),"")</f>
        <v/>
      </c>
      <c r="K586" s="34"/>
      <c r="L586" s="33" t="str">
        <f>IF(K586&lt;&gt;"",M586&amp;"("&amp;K586&amp;")","")</f>
        <v/>
      </c>
      <c r="M586" s="33" t="str">
        <f>IF(K586&lt;&gt;"",VLOOKUP(K586,[1]Label!$A:$B,2,FALSE),"")</f>
        <v/>
      </c>
      <c r="N586" s="35" t="s">
        <v>19</v>
      </c>
      <c r="O586" s="110" t="s">
        <v>440</v>
      </c>
      <c r="P586" s="33" t="str">
        <f>IF(O586&lt;&gt;"",Q586&amp;"&lt;br&gt;("&amp;O586&amp;")","")</f>
        <v>Insurance Expiry Day&lt;br&gt;(보험 만료일)</v>
      </c>
      <c r="Q586" s="33" t="str">
        <f>IF(O586&lt;&gt;"", VLOOKUP(O586, [1]Label!$A:$B, 2, FALSE), "")</f>
        <v>Insurance Expiry Day</v>
      </c>
      <c r="R586" s="35" t="s">
        <v>71</v>
      </c>
      <c r="S586" s="33"/>
      <c r="T586" s="33"/>
      <c r="U586" s="33"/>
      <c r="V586" s="35"/>
      <c r="W586" s="35"/>
      <c r="X586" s="35"/>
      <c r="Y586" s="35"/>
      <c r="Z586" s="44"/>
      <c r="AA586" s="44"/>
      <c r="AB586" s="44"/>
      <c r="AC586" s="44"/>
      <c r="AD586" s="44"/>
      <c r="AE586" s="44"/>
      <c r="AF586" s="53"/>
    </row>
    <row r="587" spans="1:32" s="37" customFormat="1" ht="17.45" customHeight="1">
      <c r="A587" s="32" t="s">
        <v>408</v>
      </c>
      <c r="B587" s="33" t="str">
        <f>VLOOKUP(A587,[1]screen!$G:$J,2,FALSE)</f>
        <v>차량 정보</v>
      </c>
      <c r="C587" s="33" t="str">
        <f t="shared" si="177"/>
        <v>Vehicle Information(차량 정보)</v>
      </c>
      <c r="D587" s="33" t="str">
        <f>IF(B587&lt;&gt;"", VLOOKUP(B587,[1]screen!$A:$E,2,FALSE), "" )</f>
        <v>Vehicle Information</v>
      </c>
      <c r="E587" s="35"/>
      <c r="F587" s="33" t="str">
        <f t="shared" si="181"/>
        <v/>
      </c>
      <c r="G587" s="33" t="str">
        <f>IF(E587&lt;&gt;"",VLOOKUP(E587,[1]Label!$A:$B,2,FALSE),"")</f>
        <v/>
      </c>
      <c r="H587" s="35"/>
      <c r="I587" s="33" t="str">
        <f t="shared" si="178"/>
        <v/>
      </c>
      <c r="J587" s="33" t="str">
        <f>IF(H587&lt;&gt;"", VLOOKUP(H587,[1]Label!$A:$E,2,FALSE),"")</f>
        <v/>
      </c>
      <c r="K587" s="34"/>
      <c r="L587" s="33" t="str">
        <f t="shared" si="179"/>
        <v/>
      </c>
      <c r="M587" s="33" t="str">
        <f>IF(K587&lt;&gt;"",VLOOKUP(K587,[1]Label!$A:$B,2,FALSE),"")</f>
        <v/>
      </c>
      <c r="N587" s="35" t="s">
        <v>19</v>
      </c>
      <c r="O587" s="110" t="s">
        <v>425</v>
      </c>
      <c r="P587" s="33" t="str">
        <f t="shared" si="180"/>
        <v>Imported From &lt;br&gt;(수입원)</v>
      </c>
      <c r="Q587" s="33" t="str">
        <f>IF(O587&lt;&gt;"", VLOOKUP(O587, [1]Label!$A:$B, 2, FALSE), "")</f>
        <v xml:space="preserve">Imported From </v>
      </c>
      <c r="R587" s="35" t="s">
        <v>37</v>
      </c>
      <c r="S587" s="33" t="s">
        <v>443</v>
      </c>
      <c r="T587" s="33"/>
      <c r="U587" s="33"/>
      <c r="V587" s="35"/>
      <c r="W587" s="35" t="s">
        <v>53</v>
      </c>
      <c r="X587" s="35"/>
      <c r="Y587" s="35"/>
      <c r="Z587" s="44" t="s">
        <v>470</v>
      </c>
      <c r="AA587" s="44" t="s">
        <v>470</v>
      </c>
      <c r="AB587" s="44" t="s">
        <v>470</v>
      </c>
      <c r="AC587" s="44"/>
      <c r="AD587" s="44"/>
      <c r="AE587" s="44"/>
      <c r="AF587" s="53"/>
    </row>
    <row r="588" spans="1:32" s="37" customFormat="1" ht="17.45" customHeight="1">
      <c r="A588" s="32" t="s">
        <v>408</v>
      </c>
      <c r="B588" s="33" t="str">
        <f>VLOOKUP(A588,[1]screen!$G:$J,2,FALSE)</f>
        <v>차량 정보</v>
      </c>
      <c r="C588" s="33" t="str">
        <f>IF(B588&lt;&gt;"",D588&amp;"("&amp;B588&amp;")","")</f>
        <v>Vehicle Information(차량 정보)</v>
      </c>
      <c r="D588" s="33" t="str">
        <f>IF(B588&lt;&gt;"", VLOOKUP(B588,[1]screen!$A:$E,2,FALSE), "" )</f>
        <v>Vehicle Information</v>
      </c>
      <c r="E588" s="35"/>
      <c r="F588" s="33" t="str">
        <f>IF(E588&lt;&gt;"",G588&amp;"("&amp;E588&amp;")","")</f>
        <v/>
      </c>
      <c r="G588" s="33" t="str">
        <f>IF(E588&lt;&gt;"",VLOOKUP(E588,[1]Label!$A:$B,2,FALSE),"")</f>
        <v/>
      </c>
      <c r="H588" s="35"/>
      <c r="I588" s="33" t="str">
        <f>IF(H588&lt;&gt;"",J588&amp;"("&amp;H588&amp;")","")</f>
        <v/>
      </c>
      <c r="J588" s="33" t="str">
        <f>IF(H588&lt;&gt;"", VLOOKUP(H588,[1]Label!$A:$E,2,FALSE),"")</f>
        <v/>
      </c>
      <c r="K588" s="34"/>
      <c r="L588" s="33" t="str">
        <f>IF(K588&lt;&gt;"",M588&amp;"("&amp;K588&amp;")","")</f>
        <v/>
      </c>
      <c r="M588" s="33" t="str">
        <f>IF(K588&lt;&gt;"",VLOOKUP(K588,[1]Label!$A:$B,2,FALSE),"")</f>
        <v/>
      </c>
      <c r="N588" s="35"/>
      <c r="O588" s="108" t="s">
        <v>247</v>
      </c>
      <c r="P588" s="33" t="str">
        <f>IF(O588&lt;&gt;"",Q588&amp;"&lt;br&gt;("&amp;O588&amp;")","")</f>
        <v>Save&lt;br&gt;(저장)</v>
      </c>
      <c r="Q588" s="33" t="str">
        <f>IF(O588&lt;&gt;"", VLOOKUP(O588, [1]Label!$A:$B, 2, FALSE), "")</f>
        <v>Save</v>
      </c>
      <c r="R588" s="35" t="s">
        <v>36</v>
      </c>
      <c r="S588" s="109" t="s">
        <v>289</v>
      </c>
      <c r="T588" s="33"/>
      <c r="U588" s="33"/>
      <c r="V588" s="35"/>
      <c r="W588" s="35"/>
      <c r="X588" s="35"/>
      <c r="Y588" s="35"/>
      <c r="Z588" s="44"/>
      <c r="AA588" s="44"/>
      <c r="AB588" s="44"/>
      <c r="AC588" s="44"/>
      <c r="AD588" s="44"/>
      <c r="AE588" s="44"/>
      <c r="AF588" s="53"/>
    </row>
    <row r="589" spans="1:32" s="16" customFormat="1" ht="18.600000000000001" customHeight="1">
      <c r="A589" s="39" t="s">
        <v>484</v>
      </c>
      <c r="B589" s="70" t="str">
        <f>VLOOKUP(A589,[1]screen!$G:$J,2,FALSE)</f>
        <v>IDRAS 자산 조회</v>
      </c>
      <c r="C589" s="13" t="str">
        <f t="shared" ref="C589:C593" si="182">IF(B589&lt;&gt;"",D589&amp;"("&amp;B589&amp;")","")</f>
        <v>IDRAS Asset Search(IDRAS 자산 조회)</v>
      </c>
      <c r="D589" s="70" t="str">
        <f>IF(B589&lt;&gt;"", VLOOKUP(B589,[1]screen!$A:$E,2,FALSE), "" )</f>
        <v>IDRAS Asset Search</v>
      </c>
      <c r="E589" s="14"/>
      <c r="F589" s="13"/>
      <c r="G589" s="18"/>
      <c r="H589" s="14"/>
      <c r="I589" s="13" t="str">
        <f t="shared" ref="I589:I593" si="183">IF(H589&lt;&gt;"",J589&amp;"("&amp;H589&amp;")","")</f>
        <v/>
      </c>
      <c r="J589" s="18" t="str">
        <f>IF(H589&lt;&gt;"", VLOOKUP(H589,[1]Label!$A:$E,2,FALSE),"")</f>
        <v/>
      </c>
      <c r="K589" s="29"/>
      <c r="L589" s="13" t="str">
        <f t="shared" ref="L589:L593" si="184">IF(K589&lt;&gt;"",M589&amp;"("&amp;K589&amp;")","")</f>
        <v/>
      </c>
      <c r="M589" s="18" t="str">
        <f>IF(K589&lt;&gt;"",VLOOKUP(K589,[1]Label!$A:$B,2,FALSE),"")</f>
        <v/>
      </c>
      <c r="N589" s="41" t="s">
        <v>19</v>
      </c>
      <c r="O589" s="31" t="s">
        <v>342</v>
      </c>
      <c r="P589" s="18" t="str">
        <f t="shared" ref="P589:P593" si="185">IF(O589&lt;&gt;"",Q589&amp;"&lt;br&gt;("&amp;O589&amp;")","")</f>
        <v>Taxpayer TIN&lt;br&gt;(납세자 식별번호)</v>
      </c>
      <c r="Q589" s="18" t="str">
        <f>IF(O589&lt;&gt;"", VLOOKUP(O589, [1]Label!$A:$B, 2, FALSE), "")</f>
        <v>Taxpayer TIN</v>
      </c>
      <c r="R589" s="14" t="s">
        <v>35</v>
      </c>
      <c r="S589" s="13" t="s">
        <v>44</v>
      </c>
      <c r="T589" s="13"/>
      <c r="U589" s="13"/>
      <c r="V589" s="14"/>
      <c r="W589" s="14"/>
      <c r="X589" s="14"/>
      <c r="Y589" s="14"/>
      <c r="Z589" s="12"/>
      <c r="AA589" s="12"/>
      <c r="AB589" s="12"/>
      <c r="AC589" s="12" t="s">
        <v>156</v>
      </c>
      <c r="AD589" s="12" t="s">
        <v>156</v>
      </c>
      <c r="AE589" s="12" t="s">
        <v>156</v>
      </c>
      <c r="AF589" s="52"/>
    </row>
    <row r="590" spans="1:32" s="16" customFormat="1" ht="18.600000000000001" customHeight="1">
      <c r="A590" s="39" t="s">
        <v>484</v>
      </c>
      <c r="B590" s="70" t="str">
        <f>VLOOKUP(A590,[1]screen!$G:$J,2,FALSE)</f>
        <v>IDRAS 자산 조회</v>
      </c>
      <c r="C590" s="13" t="str">
        <f t="shared" si="182"/>
        <v>IDRAS Asset Search(IDRAS 자산 조회)</v>
      </c>
      <c r="D590" s="70" t="str">
        <f>IF(B590&lt;&gt;"", VLOOKUP(B590,[1]screen!$A:$E,2,FALSE), "" )</f>
        <v>IDRAS Asset Search</v>
      </c>
      <c r="E590" s="14"/>
      <c r="F590" s="13"/>
      <c r="G590" s="18"/>
      <c r="H590" s="14"/>
      <c r="I590" s="13" t="str">
        <f t="shared" si="183"/>
        <v/>
      </c>
      <c r="J590" s="18" t="str">
        <f>IF(H590&lt;&gt;"", VLOOKUP(H590,[1]Label!$A:$E,2,FALSE),"")</f>
        <v/>
      </c>
      <c r="K590" s="29"/>
      <c r="L590" s="13" t="str">
        <f t="shared" si="184"/>
        <v/>
      </c>
      <c r="M590" s="18" t="str">
        <f>IF(K590&lt;&gt;"",VLOOKUP(K590,[1]Label!$A:$B,2,FALSE),"")</f>
        <v/>
      </c>
      <c r="N590" s="41" t="s">
        <v>19</v>
      </c>
      <c r="O590" s="31" t="s">
        <v>283</v>
      </c>
      <c r="P590" s="18" t="str">
        <f t="shared" si="185"/>
        <v>Taxpayer's Name&lt;br&gt;(납세자 이름)</v>
      </c>
      <c r="Q590" s="18" t="str">
        <f>IF(O590&lt;&gt;"", VLOOKUP(O590, [1]Label!$A:$B, 2, FALSE), "")</f>
        <v>Taxpayer's Name</v>
      </c>
      <c r="R590" s="14" t="s">
        <v>35</v>
      </c>
      <c r="S590" s="13" t="s">
        <v>44</v>
      </c>
      <c r="T590" s="13"/>
      <c r="U590" s="13"/>
      <c r="V590" s="14"/>
      <c r="W590" s="14"/>
      <c r="X590" s="14"/>
      <c r="Y590" s="14"/>
      <c r="Z590" s="12"/>
      <c r="AA590" s="12"/>
      <c r="AB590" s="12"/>
      <c r="AC590" s="12" t="s">
        <v>152</v>
      </c>
      <c r="AD590" s="12" t="s">
        <v>152</v>
      </c>
      <c r="AE590" s="12" t="s">
        <v>152</v>
      </c>
      <c r="AF590" s="52"/>
    </row>
    <row r="591" spans="1:32" s="37" customFormat="1" ht="17.45" customHeight="1">
      <c r="A591" s="39" t="s">
        <v>484</v>
      </c>
      <c r="B591" s="33" t="str">
        <f>VLOOKUP(A591,[1]screen!$G:$J,2,FALSE)</f>
        <v>IDRAS 자산 조회</v>
      </c>
      <c r="C591" s="33" t="str">
        <f t="shared" si="182"/>
        <v>IDRAS Asset Search(IDRAS 자산 조회)</v>
      </c>
      <c r="D591" s="33" t="str">
        <f>IF(B591&lt;&gt;"", VLOOKUP(B591,[1]screen!$A:$E,2,FALSE), "" )</f>
        <v>IDRAS Asset Search</v>
      </c>
      <c r="E591" s="14"/>
      <c r="F591" s="13" t="str">
        <f t="shared" ref="F591:F619" si="186">IF(E591&lt;&gt;"",G591&amp;"("&amp;E591&amp;")","")</f>
        <v/>
      </c>
      <c r="G591" s="18" t="str">
        <f>IF(E591&lt;&gt;"",VLOOKUP(E591,[1]Label!$A:$B,2,FALSE),"")</f>
        <v/>
      </c>
      <c r="H591" s="35"/>
      <c r="I591" s="33" t="str">
        <f t="shared" si="183"/>
        <v/>
      </c>
      <c r="J591" s="33" t="str">
        <f>IF(H591&lt;&gt;"", VLOOKUP(H591,[1]Label!$A:$E,2,FALSE),"")</f>
        <v/>
      </c>
      <c r="K591" s="34"/>
      <c r="L591" s="33" t="str">
        <f t="shared" si="184"/>
        <v/>
      </c>
      <c r="M591" s="33" t="str">
        <f>IF(K591&lt;&gt;"",VLOOKUP(K591,[1]Label!$A:$B,2,FALSE),"")</f>
        <v/>
      </c>
      <c r="N591" s="35"/>
      <c r="O591" s="36"/>
      <c r="P591" s="33" t="str">
        <f t="shared" si="185"/>
        <v/>
      </c>
      <c r="Q591" s="33" t="str">
        <f>IF(O591&lt;&gt;"", VLOOKUP(O591, [1]Label!$A:$B, 2, FALSE), "")</f>
        <v/>
      </c>
      <c r="R591" s="35" t="s">
        <v>35</v>
      </c>
      <c r="S591" s="33" t="s">
        <v>44</v>
      </c>
      <c r="T591" s="33"/>
      <c r="U591" s="33"/>
      <c r="V591" s="35"/>
      <c r="W591" s="35"/>
      <c r="X591" s="35"/>
      <c r="Y591" s="35"/>
      <c r="Z591" s="44"/>
      <c r="AA591" s="44"/>
      <c r="AB591" s="44"/>
      <c r="AC591" s="44"/>
      <c r="AD591" s="44"/>
      <c r="AE591" s="44"/>
      <c r="AF591" s="53"/>
    </row>
    <row r="592" spans="1:32" s="37" customFormat="1" ht="17.45" customHeight="1">
      <c r="A592" s="39" t="s">
        <v>484</v>
      </c>
      <c r="B592" s="33" t="str">
        <f>VLOOKUP(A592,[1]screen!$G:$J,2,FALSE)</f>
        <v>IDRAS 자산 조회</v>
      </c>
      <c r="C592" s="33" t="str">
        <f t="shared" si="182"/>
        <v>IDRAS Asset Search(IDRAS 자산 조회)</v>
      </c>
      <c r="D592" s="33" t="str">
        <f>IF(B592&lt;&gt;"", VLOOKUP(B592,[1]screen!$A:$E,2,FALSE), "" )</f>
        <v>IDRAS Asset Search</v>
      </c>
      <c r="E592" s="14"/>
      <c r="F592" s="13" t="str">
        <f t="shared" si="186"/>
        <v/>
      </c>
      <c r="G592" s="18" t="str">
        <f>IF(E592&lt;&gt;"",VLOOKUP(E592,[1]Label!$A:$B,2,FALSE),"")</f>
        <v/>
      </c>
      <c r="H592" s="35"/>
      <c r="I592" s="33" t="str">
        <f t="shared" si="183"/>
        <v/>
      </c>
      <c r="J592" s="33" t="str">
        <f>IF(H592&lt;&gt;"", VLOOKUP(H592,[1]Label!$A:$E,2,FALSE),"")</f>
        <v/>
      </c>
      <c r="K592" s="34"/>
      <c r="L592" s="33" t="str">
        <f t="shared" si="184"/>
        <v/>
      </c>
      <c r="M592" s="33" t="str">
        <f>IF(K592&lt;&gt;"",VLOOKUP(K592,[1]Label!$A:$B,2,FALSE),"")</f>
        <v/>
      </c>
      <c r="N592" s="35"/>
      <c r="O592" s="36" t="s">
        <v>397</v>
      </c>
      <c r="P592" s="33" t="str">
        <f t="shared" si="185"/>
        <v>Asset List&lt;br&gt;(자산목록)</v>
      </c>
      <c r="Q592" s="33" t="str">
        <f>IF(O592&lt;&gt;"", VLOOKUP(O592, [1]Label!$A:$B, 2, FALSE), "")</f>
        <v>Asset List</v>
      </c>
      <c r="R592" s="35" t="s">
        <v>35</v>
      </c>
      <c r="S592" s="33" t="s">
        <v>44</v>
      </c>
      <c r="T592" s="33" t="s">
        <v>329</v>
      </c>
      <c r="U592" s="33"/>
      <c r="V592" s="35"/>
      <c r="W592" s="35"/>
      <c r="X592" s="35"/>
      <c r="Y592" s="35"/>
      <c r="Z592" s="44"/>
      <c r="AA592" s="44"/>
      <c r="AB592" s="44"/>
      <c r="AC592" s="44"/>
      <c r="AD592" s="44"/>
      <c r="AE592" s="44"/>
      <c r="AF592" s="53"/>
    </row>
    <row r="593" spans="1:32" ht="17.45" customHeight="1">
      <c r="A593" s="39" t="s">
        <v>484</v>
      </c>
      <c r="B593" s="70" t="str">
        <f>VLOOKUP(A593,[1]screen!$G:$J,2,FALSE)</f>
        <v>IDRAS 자산 조회</v>
      </c>
      <c r="C593" s="40" t="str">
        <f t="shared" si="182"/>
        <v>IDRAS Asset Search(IDRAS 자산 조회)</v>
      </c>
      <c r="D593" s="70" t="str">
        <f>IF(B593&lt;&gt;"", VLOOKUP(B593,[1]screen!$A:$E,2,FALSE), "" )</f>
        <v>IDRAS Asset Search</v>
      </c>
      <c r="E593" s="36"/>
      <c r="F593" s="13" t="str">
        <f t="shared" si="186"/>
        <v/>
      </c>
      <c r="G593" s="18" t="str">
        <f>IF(E593&lt;&gt;"",VLOOKUP(E593,[1]Label!$A:$B,2,FALSE),"")</f>
        <v/>
      </c>
      <c r="H593" s="14"/>
      <c r="I593" s="40" t="str">
        <f t="shared" si="183"/>
        <v/>
      </c>
      <c r="J593" s="40" t="str">
        <f>IF(H593&lt;&gt;"", VLOOKUP(H593,[1]Label!$A:$E,2,FALSE),"")</f>
        <v/>
      </c>
      <c r="K593" s="72"/>
      <c r="L593" s="40" t="str">
        <f t="shared" si="184"/>
        <v/>
      </c>
      <c r="M593" s="40" t="str">
        <f>IF(K593&lt;&gt;"",VLOOKUP(K593,[1]Label!$A:$B,2,FALSE),"")</f>
        <v/>
      </c>
      <c r="N593" s="41" t="s">
        <v>19</v>
      </c>
      <c r="O593" s="31" t="s">
        <v>265</v>
      </c>
      <c r="P593" s="40" t="str">
        <f t="shared" si="185"/>
        <v>Asset Category&lt;br&gt;(자산 분류)</v>
      </c>
      <c r="Q593" s="40" t="str">
        <f>IF(O593&lt;&gt;"", VLOOKUP(O593, [1]Label!$A:$B, 2, FALSE), "")</f>
        <v>Asset Category</v>
      </c>
      <c r="R593" s="41" t="s">
        <v>38</v>
      </c>
      <c r="S593" s="40"/>
      <c r="T593" s="40"/>
      <c r="U593" s="40"/>
      <c r="V593" s="41"/>
      <c r="W593" s="41"/>
      <c r="X593" s="41"/>
      <c r="Y593" s="41"/>
      <c r="Z593" s="47" t="s">
        <v>364</v>
      </c>
      <c r="AA593" s="47" t="s">
        <v>365</v>
      </c>
      <c r="AB593" s="47" t="s">
        <v>366</v>
      </c>
      <c r="AC593" s="47" t="s">
        <v>364</v>
      </c>
      <c r="AD593" s="47" t="s">
        <v>365</v>
      </c>
      <c r="AE593" s="47" t="s">
        <v>366</v>
      </c>
      <c r="AF593" s="59"/>
    </row>
    <row r="594" spans="1:32" ht="17.45" customHeight="1">
      <c r="A594" s="39" t="s">
        <v>484</v>
      </c>
      <c r="B594" s="70" t="str">
        <f>VLOOKUP(A594,[1]screen!$G:$J,2,FALSE)</f>
        <v>IDRAS 자산 조회</v>
      </c>
      <c r="C594" s="40" t="str">
        <f>IF(B594&lt;&gt;"",D594&amp;"("&amp;B594&amp;")","")</f>
        <v>IDRAS Asset Search(IDRAS 자산 조회)</v>
      </c>
      <c r="D594" s="70" t="str">
        <f>IF(B594&lt;&gt;"", VLOOKUP(B594,[1]screen!$A:$E,2,FALSE), "" )</f>
        <v>IDRAS Asset Search</v>
      </c>
      <c r="E594" s="36"/>
      <c r="F594" s="13" t="str">
        <f t="shared" si="186"/>
        <v/>
      </c>
      <c r="G594" s="18" t="str">
        <f>IF(E594&lt;&gt;"",VLOOKUP(E594,[1]Label!$A:$B,2,FALSE),"")</f>
        <v/>
      </c>
      <c r="H594" s="14"/>
      <c r="I594" s="40" t="str">
        <f>IF(H594&lt;&gt;"",J594&amp;"("&amp;H594&amp;")","")</f>
        <v/>
      </c>
      <c r="J594" s="40" t="str">
        <f>IF(H594&lt;&gt;"", VLOOKUP(H594,[1]Label!$A:$E,2,FALSE),"")</f>
        <v/>
      </c>
      <c r="K594" s="72"/>
      <c r="L594" s="40" t="str">
        <f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31" t="s">
        <v>266</v>
      </c>
      <c r="P594" s="40" t="str">
        <f>IF(O594&lt;&gt;"",Q594&amp;"&lt;br&gt;("&amp;O594&amp;")","")</f>
        <v>Asset Type&lt;br&gt;(자산 유형)</v>
      </c>
      <c r="Q594" s="40" t="str">
        <f>IF(O594&lt;&gt;"", VLOOKUP(O594, [1]Label!$A:$B, 2, FALSE), "")</f>
        <v>Asset Type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375</v>
      </c>
      <c r="AA594" s="47" t="s">
        <v>376</v>
      </c>
      <c r="AB594" s="47" t="s">
        <v>377</v>
      </c>
      <c r="AC594" s="47" t="s">
        <v>375</v>
      </c>
      <c r="AD594" s="47" t="s">
        <v>376</v>
      </c>
      <c r="AE594" s="47" t="s">
        <v>377</v>
      </c>
      <c r="AF594" s="59"/>
    </row>
    <row r="595" spans="1:32" s="11" customFormat="1" ht="18.600000000000001" customHeight="1">
      <c r="A595" s="39" t="s">
        <v>484</v>
      </c>
      <c r="B595" s="70" t="str">
        <f>VLOOKUP(A595,[1]screen!$G:$J,2,FALSE)</f>
        <v>IDRAS 자산 조회</v>
      </c>
      <c r="C595" s="9" t="str">
        <f t="shared" ref="C595:C620" si="187">IF(B595&lt;&gt;"",D595&amp;"("&amp;B595&amp;")","")</f>
        <v>IDRAS Asset Search(IDRAS 자산 조회)</v>
      </c>
      <c r="D595" s="70" t="str">
        <f>IF(B595&lt;&gt;"", VLOOKUP(B595,[1]screen!$A:$E,2,FALSE), "" )</f>
        <v>IDRAS Asset Search</v>
      </c>
      <c r="E595" s="36"/>
      <c r="F595" s="13" t="str">
        <f t="shared" si="186"/>
        <v/>
      </c>
      <c r="G595" s="18" t="str">
        <f>IF(E595&lt;&gt;"",VLOOKUP(E595,[1]Label!$A:$B,2,FALSE),"")</f>
        <v/>
      </c>
      <c r="H595" s="14"/>
      <c r="I595" s="9" t="str">
        <f t="shared" ref="I595:I621" si="188">IF(H595&lt;&gt;"",J595&amp;"("&amp;H595&amp;")","")</f>
        <v/>
      </c>
      <c r="J595" s="9" t="str">
        <f>IF(H595&lt;&gt;"", VLOOKUP(H595,[1]Label!$A:$E,2,FALSE),"")</f>
        <v/>
      </c>
      <c r="K595" s="72"/>
      <c r="L595" s="9" t="str">
        <f t="shared" ref="L595:L621" si="189">IF(K595&lt;&gt;"",M595&amp;"("&amp;K595&amp;")","")</f>
        <v/>
      </c>
      <c r="M595" s="9" t="str">
        <f>IF(K595&lt;&gt;"",VLOOKUP(K595,[1]Label!$A:$B,2,FALSE),"")</f>
        <v/>
      </c>
      <c r="N595" s="10"/>
      <c r="O595" s="24" t="s">
        <v>47</v>
      </c>
      <c r="P595" s="9" t="str">
        <f t="shared" ref="P595:P602" si="190">IF(O595&lt;&gt;"",Q595&amp;"&lt;br&gt;("&amp;O595&amp;")","")</f>
        <v>Reset&lt;br&gt;(초기화)</v>
      </c>
      <c r="Q595" s="9" t="str">
        <f>IF(O595&lt;&gt;"", VLOOKUP(O595, [1]Label!$A:$B, 2, FALSE), "")</f>
        <v>Reset</v>
      </c>
      <c r="R595" s="10" t="s">
        <v>36</v>
      </c>
      <c r="S595" s="9" t="s">
        <v>41</v>
      </c>
      <c r="T595" s="8" t="s">
        <v>48</v>
      </c>
      <c r="U595" s="9"/>
      <c r="V595" s="10"/>
      <c r="W595" s="10"/>
      <c r="X595" s="10"/>
      <c r="Y595" s="10"/>
      <c r="Z595" s="8"/>
      <c r="AA595" s="8"/>
      <c r="AB595" s="8"/>
      <c r="AC595" s="8" t="s">
        <v>45</v>
      </c>
      <c r="AD595" s="8" t="s">
        <v>45</v>
      </c>
      <c r="AE595" s="8" t="s">
        <v>45</v>
      </c>
      <c r="AF595" s="51"/>
    </row>
    <row r="596" spans="1:32" s="11" customFormat="1" ht="18.600000000000001" customHeight="1">
      <c r="A596" s="39" t="s">
        <v>484</v>
      </c>
      <c r="B596" s="70" t="str">
        <f>VLOOKUP(A596,[1]screen!$G:$J,2,FALSE)</f>
        <v>IDRAS 자산 조회</v>
      </c>
      <c r="C596" s="9" t="str">
        <f t="shared" si="187"/>
        <v>IDRAS Asset Search(IDRAS 자산 조회)</v>
      </c>
      <c r="D596" s="70" t="str">
        <f>IF(B596&lt;&gt;"", VLOOKUP(B596,[1]screen!$A:$E,2,FALSE), "" )</f>
        <v>IDRAS Asset Search</v>
      </c>
      <c r="E596" s="36"/>
      <c r="F596" s="13" t="str">
        <f t="shared" si="186"/>
        <v/>
      </c>
      <c r="G596" s="18" t="str">
        <f>IF(E596&lt;&gt;"",VLOOKUP(E596,[1]Label!$A:$B,2,FALSE),"")</f>
        <v/>
      </c>
      <c r="H596" s="14"/>
      <c r="I596" s="9" t="str">
        <f t="shared" si="188"/>
        <v/>
      </c>
      <c r="J596" s="9" t="str">
        <f>IF(H596&lt;&gt;"", VLOOKUP(H596,[1]Label!$A:$E,2,FALSE),"")</f>
        <v/>
      </c>
      <c r="K596" s="72"/>
      <c r="L596" s="9" t="str">
        <f t="shared" si="189"/>
        <v/>
      </c>
      <c r="M596" s="9" t="str">
        <f>IF(K596&lt;&gt;"",VLOOKUP(K596,[1]Label!$A:$B,2,FALSE),"")</f>
        <v/>
      </c>
      <c r="N596" s="10"/>
      <c r="O596" s="25" t="s">
        <v>39</v>
      </c>
      <c r="P596" s="9" t="str">
        <f t="shared" si="190"/>
        <v>Search&lt;br&gt;(조회)</v>
      </c>
      <c r="Q596" s="9" t="str">
        <f>IF(O596&lt;&gt;"", VLOOKUP(O596, [1]Label!$A:$B, 2, FALSE), "")</f>
        <v>Search</v>
      </c>
      <c r="R596" s="10" t="s">
        <v>36</v>
      </c>
      <c r="S596" s="9"/>
      <c r="T596" s="9" t="s">
        <v>8</v>
      </c>
      <c r="U596" s="9"/>
      <c r="V596" s="10"/>
      <c r="W596" s="10"/>
      <c r="X596" s="10"/>
      <c r="Y596" s="10"/>
      <c r="Z596" s="8"/>
      <c r="AA596" s="8"/>
      <c r="AB596" s="8"/>
      <c r="AC596" s="8"/>
      <c r="AD596" s="8"/>
      <c r="AE596" s="8"/>
      <c r="AF596" s="51"/>
    </row>
    <row r="597" spans="1:32" s="16" customFormat="1" ht="17.45" customHeight="1">
      <c r="A597" s="39" t="s">
        <v>484</v>
      </c>
      <c r="B597" s="70" t="str">
        <f>VLOOKUP(A597,[1]screen!$G:$J,2,FALSE)</f>
        <v>IDRAS 자산 조회</v>
      </c>
      <c r="C597" s="13" t="str">
        <f t="shared" si="187"/>
        <v>IDRAS Asset Search(IDRAS 자산 조회)</v>
      </c>
      <c r="D597" s="70" t="str">
        <f>IF(B597&lt;&gt;"", VLOOKUP(B597,[1]screen!$A:$E,2,FALSE), "" )</f>
        <v>IDRAS Asset Search</v>
      </c>
      <c r="E597" s="36"/>
      <c r="F597" s="13" t="str">
        <f t="shared" si="186"/>
        <v/>
      </c>
      <c r="G597" s="18" t="str">
        <f>IF(E597&lt;&gt;"",VLOOKUP(E597,[1]Label!$A:$B,2,FALSE),"")</f>
        <v/>
      </c>
      <c r="H597" s="14"/>
      <c r="I597" s="13" t="str">
        <f t="shared" si="188"/>
        <v/>
      </c>
      <c r="J597" s="18" t="str">
        <f>IF(H597&lt;&gt;"", VLOOKUP(H597,[1]Label!$A:$E,2,FALSE),"")</f>
        <v/>
      </c>
      <c r="K597" s="72"/>
      <c r="L597" s="13" t="str">
        <f t="shared" si="189"/>
        <v/>
      </c>
      <c r="M597" s="18" t="str">
        <f>IF(K597&lt;&gt;"",VLOOKUP(K597,[1]Label!$A:$B,2,FALSE),"")</f>
        <v/>
      </c>
      <c r="N597" s="14" t="s">
        <v>65</v>
      </c>
      <c r="O597" s="31"/>
      <c r="P597" s="13" t="str">
        <f t="shared" si="190"/>
        <v/>
      </c>
      <c r="Q597" s="18" t="str">
        <f>IF(O597&lt;&gt;"", VLOOKUP(O597, [1]Label!$A:$B, 2, FALSE), "")</f>
        <v/>
      </c>
      <c r="R597" s="14" t="s">
        <v>51</v>
      </c>
      <c r="S597" s="13"/>
      <c r="T597" s="13"/>
      <c r="U597" s="13"/>
      <c r="V597" s="14"/>
      <c r="W597" s="14"/>
      <c r="X597" s="14"/>
      <c r="Y597" s="14"/>
      <c r="Z597" s="15"/>
      <c r="AA597" s="15"/>
      <c r="AB597" s="15"/>
      <c r="AC597" s="15"/>
      <c r="AD597" s="15"/>
      <c r="AE597" s="15"/>
      <c r="AF597" s="56"/>
    </row>
    <row r="598" spans="1:32" s="16" customFormat="1" ht="17.45" customHeight="1">
      <c r="A598" s="39" t="s">
        <v>484</v>
      </c>
      <c r="B598" s="70" t="str">
        <f>VLOOKUP(A598,[1]screen!$G:$J,2,FALSE)</f>
        <v>IDRAS 자산 조회</v>
      </c>
      <c r="C598" s="13" t="str">
        <f t="shared" si="187"/>
        <v>IDRAS Asset Search(IDRAS 자산 조회)</v>
      </c>
      <c r="D598" s="70" t="str">
        <f>IF(B598&lt;&gt;"", VLOOKUP(B598,[1]screen!$A:$E,2,FALSE), "" )</f>
        <v>IDRAS Asset Search</v>
      </c>
      <c r="E598" s="36"/>
      <c r="F598" s="13" t="str">
        <f t="shared" si="186"/>
        <v/>
      </c>
      <c r="G598" s="18" t="str">
        <f>IF(E598&lt;&gt;"",VLOOKUP(E598,[1]Label!$A:$B,2,FALSE),"")</f>
        <v/>
      </c>
      <c r="H598" s="14"/>
      <c r="I598" s="13" t="str">
        <f t="shared" si="188"/>
        <v/>
      </c>
      <c r="J598" s="18" t="str">
        <f>IF(H598&lt;&gt;"", VLOOKUP(H598,[1]Label!$A:$E,2,FALSE),"")</f>
        <v/>
      </c>
      <c r="K598" s="72"/>
      <c r="L598" s="13" t="str">
        <f t="shared" si="189"/>
        <v/>
      </c>
      <c r="M598" s="18" t="str">
        <f>IF(K598&lt;&gt;"",VLOOKUP(K598,[1]Label!$A:$B,2,FALSE),"")</f>
        <v/>
      </c>
      <c r="N598" s="14" t="s">
        <v>65</v>
      </c>
      <c r="O598" s="31" t="s">
        <v>261</v>
      </c>
      <c r="P598" s="13" t="str">
        <f t="shared" si="190"/>
        <v>Asset No.&lt;br&gt;(자산 번호)</v>
      </c>
      <c r="Q598" s="18" t="str">
        <f>IF(O598&lt;&gt;"", VLOOKUP(O598, [1]Label!$A:$B, 2, FALSE), "")</f>
        <v>Asset No.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187</v>
      </c>
      <c r="AD598" s="15" t="s">
        <v>187</v>
      </c>
      <c r="AE598" s="15" t="s">
        <v>187</v>
      </c>
      <c r="AF598" s="56"/>
    </row>
    <row r="599" spans="1:32" s="16" customFormat="1" ht="17.45" customHeight="1">
      <c r="A599" s="39" t="s">
        <v>484</v>
      </c>
      <c r="B599" s="70" t="str">
        <f>VLOOKUP(A599,[1]screen!$G:$J,2,FALSE)</f>
        <v>IDRAS 자산 조회</v>
      </c>
      <c r="C599" s="13" t="str">
        <f t="shared" si="187"/>
        <v>IDRAS Asset Search(IDRAS 자산 조회)</v>
      </c>
      <c r="D599" s="70" t="str">
        <f>IF(B599&lt;&gt;"", VLOOKUP(B599,[1]screen!$A:$E,2,FALSE), "" )</f>
        <v>IDRAS Asset Search</v>
      </c>
      <c r="E599" s="36"/>
      <c r="F599" s="13" t="str">
        <f t="shared" si="186"/>
        <v/>
      </c>
      <c r="G599" s="18" t="str">
        <f>IF(E599&lt;&gt;"",VLOOKUP(E599,[1]Label!$A:$B,2,FALSE),"")</f>
        <v/>
      </c>
      <c r="H599" s="14"/>
      <c r="I599" s="13" t="str">
        <f t="shared" si="188"/>
        <v/>
      </c>
      <c r="J599" s="18" t="str">
        <f>IF(H599&lt;&gt;"", VLOOKUP(H599,[1]Label!$A:$E,2,FALSE),"")</f>
        <v/>
      </c>
      <c r="K599" s="72"/>
      <c r="L599" s="13" t="str">
        <f t="shared" si="189"/>
        <v/>
      </c>
      <c r="M599" s="18" t="str">
        <f>IF(K599&lt;&gt;"",VLOOKUP(K599,[1]Label!$A:$B,2,FALSE),"")</f>
        <v/>
      </c>
      <c r="N599" s="14" t="s">
        <v>65</v>
      </c>
      <c r="O599" s="31" t="s">
        <v>265</v>
      </c>
      <c r="P599" s="13" t="str">
        <f t="shared" si="190"/>
        <v>Asset Category&lt;br&gt;(자산 분류)</v>
      </c>
      <c r="Q599" s="18" t="str">
        <f>IF(O599&lt;&gt;"", VLOOKUP(O599, [1]Label!$A:$B, 2, FALSE), "")</f>
        <v>Asset Category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77" t="s">
        <v>367</v>
      </c>
      <c r="AD599" s="77" t="s">
        <v>368</v>
      </c>
      <c r="AE599" s="77" t="s">
        <v>369</v>
      </c>
      <c r="AF599" s="56"/>
    </row>
    <row r="600" spans="1:32" s="16" customFormat="1" ht="17.45" customHeight="1">
      <c r="A600" s="39" t="s">
        <v>484</v>
      </c>
      <c r="B600" s="70" t="str">
        <f>VLOOKUP(A600,[1]screen!$G:$J,2,FALSE)</f>
        <v>IDRAS 자산 조회</v>
      </c>
      <c r="C600" s="13" t="str">
        <f t="shared" si="187"/>
        <v>IDRAS Asset Search(IDRAS 자산 조회)</v>
      </c>
      <c r="D600" s="70" t="str">
        <f>IF(B600&lt;&gt;"", VLOOKUP(B600,[1]screen!$A:$E,2,FALSE), "" )</f>
        <v>IDRAS Asset Search</v>
      </c>
      <c r="E600" s="36"/>
      <c r="F600" s="13" t="str">
        <f t="shared" si="186"/>
        <v/>
      </c>
      <c r="G600" s="18" t="str">
        <f>IF(E600&lt;&gt;"",VLOOKUP(E600,[1]Label!$A:$B,2,FALSE),"")</f>
        <v/>
      </c>
      <c r="H600" s="14"/>
      <c r="I600" s="13" t="str">
        <f t="shared" si="188"/>
        <v/>
      </c>
      <c r="J600" s="18" t="str">
        <f>IF(H600&lt;&gt;"", VLOOKUP(H600,[1]Label!$A:$E,2,FALSE),"")</f>
        <v/>
      </c>
      <c r="K600" s="72"/>
      <c r="L600" s="13" t="str">
        <f t="shared" si="189"/>
        <v/>
      </c>
      <c r="M600" s="18" t="str">
        <f>IF(K600&lt;&gt;"",VLOOKUP(K600,[1]Label!$A:$B,2,FALSE),"")</f>
        <v/>
      </c>
      <c r="N600" s="14" t="s">
        <v>65</v>
      </c>
      <c r="O600" s="31" t="s">
        <v>266</v>
      </c>
      <c r="P600" s="13" t="str">
        <f t="shared" si="190"/>
        <v>Asset Type&lt;br&gt;(자산 유형)</v>
      </c>
      <c r="Q600" s="18" t="str">
        <f>IF(O600&lt;&gt;"", VLOOKUP(O600, [1]Label!$A:$B, 2, FALSE), "")</f>
        <v>Asset Type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47" t="s">
        <v>375</v>
      </c>
      <c r="AD600" s="47" t="s">
        <v>376</v>
      </c>
      <c r="AE600" s="47" t="s">
        <v>377</v>
      </c>
      <c r="AF600" s="56"/>
    </row>
    <row r="601" spans="1:32" s="16" customFormat="1" ht="17.45" customHeight="1">
      <c r="A601" s="39" t="s">
        <v>484</v>
      </c>
      <c r="B601" s="70" t="str">
        <f>VLOOKUP(A601,[1]screen!$G:$J,2,FALSE)</f>
        <v>IDRAS 자산 조회</v>
      </c>
      <c r="C601" s="13" t="str">
        <f t="shared" si="187"/>
        <v>IDRAS Asset Search(IDRAS 자산 조회)</v>
      </c>
      <c r="D601" s="70" t="str">
        <f>IF(B601&lt;&gt;"", VLOOKUP(B601,[1]screen!$A:$E,2,FALSE), "" )</f>
        <v>IDRAS Asset Search</v>
      </c>
      <c r="E601" s="36"/>
      <c r="F601" s="13" t="str">
        <f t="shared" si="186"/>
        <v/>
      </c>
      <c r="G601" s="18" t="str">
        <f>IF(E601&lt;&gt;"",VLOOKUP(E601,[1]Label!$A:$B,2,FALSE),"")</f>
        <v/>
      </c>
      <c r="H601" s="14"/>
      <c r="I601" s="13" t="str">
        <f t="shared" si="188"/>
        <v/>
      </c>
      <c r="J601" s="18" t="str">
        <f>IF(H601&lt;&gt;"", VLOOKUP(H601,[1]Label!$A:$E,2,FALSE),"")</f>
        <v/>
      </c>
      <c r="K601" s="72"/>
      <c r="L601" s="13" t="str">
        <f t="shared" si="189"/>
        <v/>
      </c>
      <c r="M601" s="18" t="str">
        <f>IF(K601&lt;&gt;"",VLOOKUP(K601,[1]Label!$A:$B,2,FALSE),"")</f>
        <v/>
      </c>
      <c r="N601" s="14" t="s">
        <v>65</v>
      </c>
      <c r="O601" s="31" t="s">
        <v>267</v>
      </c>
      <c r="P601" s="13" t="str">
        <f t="shared" si="190"/>
        <v>Asset Name&lt;br&gt;(자산 이름)</v>
      </c>
      <c r="Q601" s="18" t="str">
        <f>IF(O601&lt;&gt;"", VLOOKUP(O601, [1]Label!$A:$B, 2, FALSE), "")</f>
        <v>Asset Name</v>
      </c>
      <c r="R601" s="14" t="s">
        <v>35</v>
      </c>
      <c r="S601" s="13"/>
      <c r="T601" s="13"/>
      <c r="U601" s="13"/>
      <c r="V601" s="14"/>
      <c r="W601" s="14"/>
      <c r="X601" s="14"/>
      <c r="Y601" s="14"/>
      <c r="Z601" s="15"/>
      <c r="AA601" s="15"/>
      <c r="AB601" s="15"/>
      <c r="AC601" s="15" t="s">
        <v>188</v>
      </c>
      <c r="AD601" s="15" t="s">
        <v>188</v>
      </c>
      <c r="AE601" s="15" t="s">
        <v>188</v>
      </c>
      <c r="AF601" s="56"/>
    </row>
    <row r="602" spans="1:32" s="16" customFormat="1" ht="17.45" customHeight="1">
      <c r="A602" s="39" t="s">
        <v>484</v>
      </c>
      <c r="B602" s="70" t="str">
        <f>VLOOKUP(A602,[1]screen!$G:$J,2,FALSE)</f>
        <v>IDRAS 자산 조회</v>
      </c>
      <c r="C602" s="13" t="str">
        <f t="shared" si="187"/>
        <v>IDRAS Asset Search(IDRAS 자산 조회)</v>
      </c>
      <c r="D602" s="70" t="str">
        <f>IF(B602&lt;&gt;"", VLOOKUP(B602,[1]screen!$A:$E,2,FALSE), "" )</f>
        <v>IDRAS Asset Search</v>
      </c>
      <c r="E602" s="36"/>
      <c r="F602" s="13" t="str">
        <f t="shared" si="186"/>
        <v/>
      </c>
      <c r="G602" s="18" t="str">
        <f>IF(E602&lt;&gt;"",VLOOKUP(E602,[1]Label!$A:$B,2,FALSE),"")</f>
        <v/>
      </c>
      <c r="H602" s="14"/>
      <c r="I602" s="13" t="str">
        <f t="shared" si="188"/>
        <v/>
      </c>
      <c r="J602" s="18" t="str">
        <f>IF(H602&lt;&gt;"", VLOOKUP(H602,[1]Label!$A:$E,2,FALSE),"")</f>
        <v/>
      </c>
      <c r="K602" s="72"/>
      <c r="L602" s="13" t="str">
        <f t="shared" si="189"/>
        <v/>
      </c>
      <c r="M602" s="18" t="str">
        <f>IF(K602&lt;&gt;"",VLOOKUP(K602,[1]Label!$A:$B,2,FALSE),"")</f>
        <v/>
      </c>
      <c r="N602" s="14" t="s">
        <v>65</v>
      </c>
      <c r="O602" s="31" t="s">
        <v>236</v>
      </c>
      <c r="P602" s="13" t="str">
        <f t="shared" si="190"/>
        <v>Valuation Amount (TZS)&lt;br&gt;(평가 금액 (TZS))</v>
      </c>
      <c r="Q602" s="18" t="str">
        <f>IF(O602&lt;&gt;"", VLOOKUP(O602, [1]Label!$A:$B, 2, FALSE), "")</f>
        <v>Valuation Amount (TZS)</v>
      </c>
      <c r="R602" s="14" t="s">
        <v>35</v>
      </c>
      <c r="S602" s="13"/>
      <c r="T602" s="13"/>
      <c r="U602" s="13"/>
      <c r="V602" s="14"/>
      <c r="W602" s="14"/>
      <c r="X602" s="14"/>
      <c r="Y602" s="14"/>
      <c r="Z602" s="15"/>
      <c r="AA602" s="15"/>
      <c r="AB602" s="15"/>
      <c r="AC602" s="15" t="s">
        <v>396</v>
      </c>
      <c r="AD602" s="15" t="s">
        <v>396</v>
      </c>
      <c r="AE602" s="15" t="s">
        <v>396</v>
      </c>
      <c r="AF602" s="56"/>
    </row>
    <row r="603" spans="1:32" s="37" customFormat="1" ht="18.600000000000001" customHeight="1">
      <c r="A603" s="39" t="s">
        <v>484</v>
      </c>
      <c r="B603" s="70" t="str">
        <f>VLOOKUP(A603,[1]screen!$G:$J,2,FALSE)</f>
        <v>IDRAS 자산 조회</v>
      </c>
      <c r="C603" s="33" t="str">
        <f t="shared" si="187"/>
        <v>IDRAS Asset Search(IDRAS 자산 조회)</v>
      </c>
      <c r="D603" s="70" t="str">
        <f>IF(B603&lt;&gt;"", VLOOKUP(B603,[1]screen!$A:$E,2,FALSE), "" )</f>
        <v>IDRAS Asset Search</v>
      </c>
      <c r="E603" s="36"/>
      <c r="F603" s="13" t="str">
        <f t="shared" si="186"/>
        <v/>
      </c>
      <c r="G603" s="18" t="str">
        <f>IF(E603&lt;&gt;"",VLOOKUP(E603,[1]Label!$A:$B,2,FALSE),"")</f>
        <v/>
      </c>
      <c r="H603" s="14"/>
      <c r="I603" s="33" t="str">
        <f t="shared" si="188"/>
        <v/>
      </c>
      <c r="J603" s="18" t="str">
        <f>IF(H603&lt;&gt;"", VLOOKUP(H603,[1]Label!$A:$E,2,FALSE),"")</f>
        <v/>
      </c>
      <c r="K603" s="72"/>
      <c r="L603" s="33" t="str">
        <f t="shared" si="189"/>
        <v/>
      </c>
      <c r="M603" s="18" t="str">
        <f>IF(K603&lt;&gt;"",VLOOKUP(K603,[1]Label!$A:$B,2,FALSE),"")</f>
        <v/>
      </c>
      <c r="N603" s="35"/>
      <c r="O603" s="36"/>
      <c r="P603" s="33"/>
      <c r="Q603" s="18" t="str">
        <f>IF(O603&lt;&gt;"", VLOOKUP(O603, [1]Label!$A:$B, 2, FALSE), "")</f>
        <v/>
      </c>
      <c r="R603" s="35" t="s">
        <v>35</v>
      </c>
      <c r="S603" s="33" t="s">
        <v>44</v>
      </c>
      <c r="T603" s="33"/>
      <c r="U603" s="33"/>
      <c r="V603" s="35"/>
      <c r="W603" s="35"/>
      <c r="X603" s="35"/>
      <c r="Y603" s="35"/>
      <c r="Z603" s="32"/>
      <c r="AA603" s="32"/>
      <c r="AB603" s="32"/>
      <c r="AC603" s="32"/>
      <c r="AD603" s="32"/>
      <c r="AE603" s="32"/>
      <c r="AF603" s="54"/>
    </row>
    <row r="604" spans="1:32" ht="17.45" customHeight="1">
      <c r="A604" s="39" t="s">
        <v>484</v>
      </c>
      <c r="B604" s="70" t="str">
        <f>VLOOKUP(A604,[1]screen!$G:$J,2,FALSE)</f>
        <v>IDRAS 자산 조회</v>
      </c>
      <c r="C604" s="40" t="str">
        <f t="shared" si="187"/>
        <v>IDRAS Asset Search(IDRAS 자산 조회)</v>
      </c>
      <c r="D604" s="70" t="str">
        <f>IF(B604&lt;&gt;"", VLOOKUP(B604,[1]screen!$A:$E,2,FALSE), "" )</f>
        <v>IDRAS Asset Search</v>
      </c>
      <c r="E604" s="41"/>
      <c r="F604" s="40" t="str">
        <f t="shared" si="186"/>
        <v/>
      </c>
      <c r="G604" s="18" t="str">
        <f>IF(E604&lt;&gt;"",VLOOKUP(E604,[1]Label!$A:$B,2,FALSE),"")</f>
        <v/>
      </c>
      <c r="H604" s="41"/>
      <c r="I604" s="40" t="str">
        <f t="shared" si="188"/>
        <v/>
      </c>
      <c r="J604" s="18" t="str">
        <f>IF(H604&lt;&gt;"", VLOOKUP(H604,[1]Label!$A:$E,2,FALSE),"")</f>
        <v/>
      </c>
      <c r="K604" s="72"/>
      <c r="L604" s="40" t="str">
        <f t="shared" si="189"/>
        <v/>
      </c>
      <c r="M604" s="18" t="str">
        <f>IF(K604&lt;&gt;"",VLOOKUP(K604,[1]Label!$A:$B,2,FALSE),"")</f>
        <v/>
      </c>
      <c r="N604" s="41" t="s">
        <v>19</v>
      </c>
      <c r="O604" s="43" t="s">
        <v>265</v>
      </c>
      <c r="P604" s="40" t="str">
        <f t="shared" ref="P604:P621" si="191">IF(O604&lt;&gt;"",Q604&amp;"&lt;br&gt;("&amp;O604&amp;")","")</f>
        <v>Asset Category&lt;br&gt;(자산 분류)</v>
      </c>
      <c r="Q604" s="18" t="str">
        <f>IF(O604&lt;&gt;"", VLOOKUP(O604, [1]Label!$A:$B, 2, FALSE), "")</f>
        <v>Asset Category</v>
      </c>
      <c r="R604" s="41" t="s">
        <v>35</v>
      </c>
      <c r="S604" s="40"/>
      <c r="T604" s="40"/>
      <c r="U604" s="40"/>
      <c r="V604" s="41"/>
      <c r="W604" s="41"/>
      <c r="X604" s="41"/>
      <c r="Y604" s="41"/>
      <c r="Z604" s="47"/>
      <c r="AA604" s="47"/>
      <c r="AB604" s="47"/>
      <c r="AC604" s="47" t="s">
        <v>142</v>
      </c>
      <c r="AD604" s="47" t="s">
        <v>142</v>
      </c>
      <c r="AE604" s="47" t="s">
        <v>142</v>
      </c>
      <c r="AF604" s="59"/>
    </row>
    <row r="605" spans="1:32" ht="17.45" customHeight="1">
      <c r="A605" s="39" t="s">
        <v>484</v>
      </c>
      <c r="B605" s="70" t="str">
        <f>VLOOKUP(A605,[1]screen!$G:$J,2,FALSE)</f>
        <v>IDRAS 자산 조회</v>
      </c>
      <c r="C605" s="40" t="str">
        <f t="shared" si="187"/>
        <v>IDRAS Asset Search(IDRAS 자산 조회)</v>
      </c>
      <c r="D605" s="70" t="str">
        <f>IF(B605&lt;&gt;"", VLOOKUP(B605,[1]screen!$A:$E,2,FALSE), "" )</f>
        <v>IDRAS Asset Search</v>
      </c>
      <c r="E605" s="41"/>
      <c r="F605" s="40" t="str">
        <f t="shared" si="186"/>
        <v/>
      </c>
      <c r="G605" s="18" t="str">
        <f>IF(E605&lt;&gt;"",VLOOKUP(E605,[1]Label!$A:$B,2,FALSE),"")</f>
        <v/>
      </c>
      <c r="H605" s="41"/>
      <c r="I605" s="40" t="str">
        <f t="shared" si="188"/>
        <v/>
      </c>
      <c r="J605" s="18" t="str">
        <f>IF(H605&lt;&gt;"", VLOOKUP(H605,[1]Label!$A:$E,2,FALSE),"")</f>
        <v/>
      </c>
      <c r="K605" s="72"/>
      <c r="L605" s="40" t="str">
        <f t="shared" si="189"/>
        <v/>
      </c>
      <c r="M605" s="18" t="str">
        <f>IF(K605&lt;&gt;"",VLOOKUP(K605,[1]Label!$A:$B,2,FALSE),"")</f>
        <v/>
      </c>
      <c r="N605" s="41" t="s">
        <v>19</v>
      </c>
      <c r="O605" s="43" t="s">
        <v>266</v>
      </c>
      <c r="P605" s="40" t="str">
        <f t="shared" si="191"/>
        <v>Asset Type&lt;br&gt;(자산 유형)</v>
      </c>
      <c r="Q605" s="18" t="str">
        <f>IF(O605&lt;&gt;"", VLOOKUP(O605, [1]Label!$A:$B, 2, FALSE), "")</f>
        <v>Asset Type</v>
      </c>
      <c r="R605" s="41" t="s">
        <v>35</v>
      </c>
      <c r="S605" s="40"/>
      <c r="T605" s="40"/>
      <c r="U605" s="40"/>
      <c r="V605" s="41"/>
      <c r="W605" s="41"/>
      <c r="X605" s="41"/>
      <c r="Y605" s="41"/>
      <c r="Z605" s="47"/>
      <c r="AA605" s="47"/>
      <c r="AB605" s="47"/>
      <c r="AC605" s="47" t="s">
        <v>143</v>
      </c>
      <c r="AD605" s="47" t="s">
        <v>143</v>
      </c>
      <c r="AE605" s="47" t="s">
        <v>143</v>
      </c>
      <c r="AF605" s="59"/>
    </row>
    <row r="606" spans="1:32" ht="17.45" customHeight="1">
      <c r="A606" s="39" t="s">
        <v>484</v>
      </c>
      <c r="B606" s="70" t="str">
        <f>VLOOKUP(A606,[1]screen!$G:$J,2,FALSE)</f>
        <v>IDRAS 자산 조회</v>
      </c>
      <c r="C606" s="40" t="str">
        <f t="shared" si="187"/>
        <v>IDRAS Asset Search(IDRAS 자산 조회)</v>
      </c>
      <c r="D606" s="70" t="str">
        <f>IF(B606&lt;&gt;"", VLOOKUP(B606,[1]screen!$A:$E,2,FALSE), "" )</f>
        <v>IDRAS Asset Search</v>
      </c>
      <c r="E606" s="41"/>
      <c r="F606" s="40" t="str">
        <f t="shared" si="186"/>
        <v/>
      </c>
      <c r="G606" s="18" t="str">
        <f>IF(E606&lt;&gt;"",VLOOKUP(E606,[1]Label!$A:$B,2,FALSE),"")</f>
        <v/>
      </c>
      <c r="H606" s="41"/>
      <c r="I606" s="40" t="str">
        <f t="shared" si="188"/>
        <v/>
      </c>
      <c r="J606" s="18" t="str">
        <f>IF(H606&lt;&gt;"", VLOOKUP(H606,[1]Label!$A:$E,2,FALSE),"")</f>
        <v/>
      </c>
      <c r="K606" s="72"/>
      <c r="L606" s="40" t="str">
        <f t="shared" si="189"/>
        <v/>
      </c>
      <c r="M606" s="18" t="str">
        <f>IF(K606&lt;&gt;"",VLOOKUP(K606,[1]Label!$A:$B,2,FALSE),"")</f>
        <v/>
      </c>
      <c r="N606" s="41" t="s">
        <v>19</v>
      </c>
      <c r="O606" s="43" t="s">
        <v>267</v>
      </c>
      <c r="P606" s="40" t="str">
        <f t="shared" si="191"/>
        <v>Asset Name&lt;br&gt;(자산 이름)</v>
      </c>
      <c r="Q606" s="18" t="str">
        <f>IF(O606&lt;&gt;"", VLOOKUP(O606, [1]Label!$A:$B, 2, FALSE), "")</f>
        <v>Asset Name</v>
      </c>
      <c r="R606" s="41" t="s">
        <v>35</v>
      </c>
      <c r="S606" s="40"/>
      <c r="T606" s="40"/>
      <c r="U606" s="40"/>
      <c r="V606" s="41" t="s">
        <v>53</v>
      </c>
      <c r="W606" s="41"/>
      <c r="X606" s="41"/>
      <c r="Y606" s="41"/>
      <c r="Z606" s="47"/>
      <c r="AA606" s="47"/>
      <c r="AB606" s="47"/>
      <c r="AC606" s="47" t="s">
        <v>143</v>
      </c>
      <c r="AD606" s="47" t="s">
        <v>143</v>
      </c>
      <c r="AE606" s="47" t="s">
        <v>143</v>
      </c>
      <c r="AF606" s="59"/>
    </row>
    <row r="607" spans="1:32" ht="17.45" customHeight="1">
      <c r="A607" s="39" t="s">
        <v>484</v>
      </c>
      <c r="B607" s="70" t="str">
        <f>VLOOKUP(A607,[1]screen!$G:$J,2,FALSE)</f>
        <v>IDRAS 자산 조회</v>
      </c>
      <c r="C607" s="40" t="str">
        <f t="shared" si="187"/>
        <v>IDRAS Asset Search(IDRAS 자산 조회)</v>
      </c>
      <c r="D607" s="70" t="str">
        <f>IF(B607&lt;&gt;"", VLOOKUP(B607,[1]screen!$A:$E,2,FALSE), "" )</f>
        <v>IDRAS Asset Search</v>
      </c>
      <c r="E607" s="41"/>
      <c r="F607" s="40" t="str">
        <f t="shared" si="186"/>
        <v/>
      </c>
      <c r="G607" s="18" t="str">
        <f>IF(E607&lt;&gt;"",VLOOKUP(E607,[1]Label!$A:$B,2,FALSE),"")</f>
        <v/>
      </c>
      <c r="H607" s="41"/>
      <c r="I607" s="40" t="str">
        <f t="shared" si="188"/>
        <v/>
      </c>
      <c r="J607" s="18" t="str">
        <f>IF(H607&lt;&gt;"", VLOOKUP(H607,[1]Label!$A:$E,2,FALSE),"")</f>
        <v/>
      </c>
      <c r="K607" s="72"/>
      <c r="L607" s="40" t="str">
        <f t="shared" si="189"/>
        <v/>
      </c>
      <c r="M607" s="18" t="str">
        <f>IF(K607&lt;&gt;"",VLOOKUP(K607,[1]Label!$A:$B,2,FALSE),"")</f>
        <v/>
      </c>
      <c r="N607" s="41" t="s">
        <v>19</v>
      </c>
      <c r="O607" s="43" t="s">
        <v>268</v>
      </c>
      <c r="P607" s="40" t="str">
        <f t="shared" si="191"/>
        <v>Registration Authority&lt;br&gt;(등록 기관)</v>
      </c>
      <c r="Q607" s="18" t="str">
        <f>IF(O607&lt;&gt;"", VLOOKUP(O607, [1]Label!$A:$B, 2, FALSE), "")</f>
        <v>Registration Authority</v>
      </c>
      <c r="R607" s="41" t="s">
        <v>35</v>
      </c>
      <c r="S607" s="40"/>
      <c r="T607" s="40"/>
      <c r="U607" s="40"/>
      <c r="V607" s="41" t="s">
        <v>53</v>
      </c>
      <c r="W607" s="41"/>
      <c r="X607" s="41"/>
      <c r="Y607" s="41"/>
      <c r="Z607" s="47"/>
      <c r="AA607" s="47"/>
      <c r="AB607" s="47"/>
      <c r="AC607" s="47" t="s">
        <v>62</v>
      </c>
      <c r="AD607" s="47" t="s">
        <v>62</v>
      </c>
      <c r="AE607" s="47" t="s">
        <v>62</v>
      </c>
      <c r="AF607" s="59"/>
    </row>
    <row r="608" spans="1:32" s="64" customFormat="1" ht="17.45" customHeight="1">
      <c r="A608" s="39" t="s">
        <v>484</v>
      </c>
      <c r="B608" s="70" t="str">
        <f>VLOOKUP(A608,[1]screen!$G:$J,2,FALSE)</f>
        <v>IDRAS 자산 조회</v>
      </c>
      <c r="C608" s="60" t="str">
        <f t="shared" si="187"/>
        <v>IDRAS Asset Search(IDRAS 자산 조회)</v>
      </c>
      <c r="D608" s="70" t="str">
        <f>IF(B608&lt;&gt;"", VLOOKUP(B608,[1]screen!$A:$E,2,FALSE), "" )</f>
        <v>IDRAS Asset Search</v>
      </c>
      <c r="E608" s="41"/>
      <c r="F608" s="60" t="str">
        <f t="shared" si="186"/>
        <v/>
      </c>
      <c r="G608" s="18" t="str">
        <f>IF(E608&lt;&gt;"",VLOOKUP(E608,[1]Label!$A:$B,2,FALSE),"")</f>
        <v/>
      </c>
      <c r="H608" s="41"/>
      <c r="I608" s="60" t="str">
        <f t="shared" si="188"/>
        <v/>
      </c>
      <c r="J608" s="18" t="str">
        <f>IF(H608&lt;&gt;"", VLOOKUP(H608,[1]Label!$A:$E,2,FALSE),"")</f>
        <v/>
      </c>
      <c r="K608" s="72"/>
      <c r="L608" s="60" t="str">
        <f t="shared" si="189"/>
        <v/>
      </c>
      <c r="M608" s="18" t="str">
        <f>IF(K608&lt;&gt;"",VLOOKUP(K608,[1]Label!$A:$B,2,FALSE),"")</f>
        <v/>
      </c>
      <c r="N608" s="61" t="s">
        <v>198</v>
      </c>
      <c r="O608" s="38" t="s">
        <v>199</v>
      </c>
      <c r="P608" s="60" t="str">
        <f t="shared" si="191"/>
        <v>Block No&lt;br&gt;(블록 번호)</v>
      </c>
      <c r="Q608" s="18" t="str">
        <f>IF(O608&lt;&gt;"", VLOOKUP(O608, [1]Label!$A:$B, 2, FALSE), "")</f>
        <v>Block No</v>
      </c>
      <c r="R608" s="61" t="s">
        <v>35</v>
      </c>
      <c r="S608" s="60"/>
      <c r="T608" s="60"/>
      <c r="U608" s="60"/>
      <c r="V608" s="61"/>
      <c r="W608" s="61"/>
      <c r="X608" s="61"/>
      <c r="Y608" s="61"/>
      <c r="Z608" s="62"/>
      <c r="AA608" s="62"/>
      <c r="AB608" s="62"/>
      <c r="AC608" s="62" t="s">
        <v>190</v>
      </c>
      <c r="AD608" s="62" t="s">
        <v>190</v>
      </c>
      <c r="AE608" s="62" t="s">
        <v>190</v>
      </c>
      <c r="AF608" s="63"/>
    </row>
    <row r="609" spans="1:32" s="64" customFormat="1" ht="17.45" customHeight="1">
      <c r="A609" s="39" t="s">
        <v>484</v>
      </c>
      <c r="B609" s="70" t="str">
        <f>VLOOKUP(A609,[1]screen!$G:$J,2,FALSE)</f>
        <v>IDRAS 자산 조회</v>
      </c>
      <c r="C609" s="60" t="str">
        <f t="shared" si="187"/>
        <v>IDRAS Asset Search(IDRAS 자산 조회)</v>
      </c>
      <c r="D609" s="70" t="str">
        <f>IF(B609&lt;&gt;"", VLOOKUP(B609,[1]screen!$A:$E,2,FALSE), "" )</f>
        <v>IDRAS Asset Search</v>
      </c>
      <c r="E609" s="41"/>
      <c r="F609" s="60" t="str">
        <f t="shared" si="186"/>
        <v/>
      </c>
      <c r="G609" s="18" t="str">
        <f>IF(E609&lt;&gt;"",VLOOKUP(E609,[1]Label!$A:$B,2,FALSE),"")</f>
        <v/>
      </c>
      <c r="H609" s="41"/>
      <c r="I609" s="60" t="str">
        <f t="shared" si="188"/>
        <v/>
      </c>
      <c r="J609" s="18" t="str">
        <f>IF(H609&lt;&gt;"", VLOOKUP(H609,[1]Label!$A:$E,2,FALSE),"")</f>
        <v/>
      </c>
      <c r="K609" s="72"/>
      <c r="L609" s="60" t="str">
        <f t="shared" si="189"/>
        <v/>
      </c>
      <c r="M609" s="18" t="str">
        <f>IF(K609&lt;&gt;"",VLOOKUP(K609,[1]Label!$A:$B,2,FALSE),"")</f>
        <v/>
      </c>
      <c r="N609" s="61" t="s">
        <v>198</v>
      </c>
      <c r="O609" s="38" t="s">
        <v>200</v>
      </c>
      <c r="P609" s="60" t="str">
        <f t="shared" si="191"/>
        <v>Plot No&lt;br&gt;(필지 번호)</v>
      </c>
      <c r="Q609" s="18" t="str">
        <f>IF(O609&lt;&gt;"", VLOOKUP(O609, [1]Label!$A:$B, 2, FALSE), "")</f>
        <v>Plot No</v>
      </c>
      <c r="R609" s="61" t="s">
        <v>35</v>
      </c>
      <c r="S609" s="60"/>
      <c r="T609" s="60"/>
      <c r="U609" s="60"/>
      <c r="W609" s="61"/>
      <c r="X609" s="61"/>
      <c r="Y609" s="61"/>
      <c r="Z609" s="62"/>
      <c r="AA609" s="62"/>
      <c r="AB609" s="62"/>
      <c r="AC609" s="62" t="s">
        <v>191</v>
      </c>
      <c r="AD609" s="62" t="s">
        <v>191</v>
      </c>
      <c r="AE609" s="62" t="s">
        <v>191</v>
      </c>
      <c r="AF609" s="63"/>
    </row>
    <row r="610" spans="1:32" s="64" customFormat="1" ht="17.45" customHeight="1">
      <c r="A610" s="39" t="s">
        <v>484</v>
      </c>
      <c r="B610" s="70" t="str">
        <f>VLOOKUP(A610,[1]screen!$G:$J,2,FALSE)</f>
        <v>IDRAS 자산 조회</v>
      </c>
      <c r="C610" s="60" t="str">
        <f t="shared" si="187"/>
        <v>IDRAS Asset Search(IDRAS 자산 조회)</v>
      </c>
      <c r="D610" s="70" t="str">
        <f>IF(B610&lt;&gt;"", VLOOKUP(B610,[1]screen!$A:$E,2,FALSE), "" )</f>
        <v>IDRAS Asset Search</v>
      </c>
      <c r="E610" s="41"/>
      <c r="F610" s="60" t="str">
        <f t="shared" si="186"/>
        <v/>
      </c>
      <c r="G610" s="18" t="str">
        <f>IF(E610&lt;&gt;"",VLOOKUP(E610,[1]Label!$A:$B,2,FALSE),"")</f>
        <v/>
      </c>
      <c r="H610" s="41"/>
      <c r="I610" s="60" t="str">
        <f t="shared" si="188"/>
        <v/>
      </c>
      <c r="J610" s="18" t="str">
        <f>IF(H610&lt;&gt;"", VLOOKUP(H610,[1]Label!$A:$E,2,FALSE),"")</f>
        <v/>
      </c>
      <c r="K610" s="72"/>
      <c r="L610" s="60" t="str">
        <f t="shared" si="189"/>
        <v/>
      </c>
      <c r="M610" s="18" t="str">
        <f>IF(K610&lt;&gt;"",VLOOKUP(K610,[1]Label!$A:$B,2,FALSE),"")</f>
        <v/>
      </c>
      <c r="N610" s="61" t="s">
        <v>198</v>
      </c>
      <c r="O610" s="38" t="s">
        <v>203</v>
      </c>
      <c r="P610" s="60" t="str">
        <f t="shared" si="191"/>
        <v>Certificate No&lt;br&gt;(증서 번호)</v>
      </c>
      <c r="Q610" s="18" t="str">
        <f>IF(O610&lt;&gt;"", VLOOKUP(O610, [1]Label!$A:$B, 2, FALSE), "")</f>
        <v>Certificate No</v>
      </c>
      <c r="R610" s="61" t="s">
        <v>35</v>
      </c>
      <c r="S610" s="60" t="s">
        <v>44</v>
      </c>
      <c r="T610" s="60"/>
      <c r="U610" s="60"/>
      <c r="V610" s="61"/>
      <c r="W610" s="61"/>
      <c r="X610" s="61"/>
      <c r="Y610" s="61"/>
      <c r="Z610" s="62"/>
      <c r="AA610" s="62"/>
      <c r="AB610" s="62"/>
      <c r="AC610" s="62" t="s">
        <v>192</v>
      </c>
      <c r="AD610" s="62" t="s">
        <v>192</v>
      </c>
      <c r="AE610" s="62" t="s">
        <v>192</v>
      </c>
      <c r="AF610" s="63"/>
    </row>
    <row r="611" spans="1:32" s="64" customFormat="1" ht="17.45" customHeight="1">
      <c r="A611" s="39" t="s">
        <v>484</v>
      </c>
      <c r="B611" s="70" t="str">
        <f>VLOOKUP(A611,[1]screen!$G:$J,2,FALSE)</f>
        <v>IDRAS 자산 조회</v>
      </c>
      <c r="C611" s="60" t="str">
        <f t="shared" si="187"/>
        <v>IDRAS Asset Search(IDRAS 자산 조회)</v>
      </c>
      <c r="D611" s="70" t="str">
        <f>IF(B611&lt;&gt;"", VLOOKUP(B611,[1]screen!$A:$E,2,FALSE), "" )</f>
        <v>IDRAS Asset Search</v>
      </c>
      <c r="E611" s="41"/>
      <c r="F611" s="60" t="str">
        <f t="shared" si="186"/>
        <v/>
      </c>
      <c r="G611" s="18" t="str">
        <f>IF(E611&lt;&gt;"",VLOOKUP(E611,[1]Label!$A:$B,2,FALSE),"")</f>
        <v/>
      </c>
      <c r="H611" s="41"/>
      <c r="I611" s="60" t="str">
        <f t="shared" si="188"/>
        <v/>
      </c>
      <c r="J611" s="18" t="str">
        <f>IF(H611&lt;&gt;"", VLOOKUP(H611,[1]Label!$A:$E,2,FALSE),"")</f>
        <v/>
      </c>
      <c r="K611" s="72"/>
      <c r="L611" s="60" t="str">
        <f t="shared" si="189"/>
        <v/>
      </c>
      <c r="M611" s="18" t="str">
        <f>IF(K611&lt;&gt;"",VLOOKUP(K611,[1]Label!$A:$B,2,FALSE),"")</f>
        <v/>
      </c>
      <c r="N611" s="61" t="s">
        <v>198</v>
      </c>
      <c r="O611" s="38" t="s">
        <v>204</v>
      </c>
      <c r="P611" s="60" t="str">
        <f t="shared" si="191"/>
        <v>Title No&lt;br&gt;(권리 번호)</v>
      </c>
      <c r="Q611" s="18" t="str">
        <f>IF(O611&lt;&gt;"", VLOOKUP(O611, [1]Label!$A:$B, 2, FALSE), "")</f>
        <v>Title No</v>
      </c>
      <c r="R611" s="61" t="s">
        <v>35</v>
      </c>
      <c r="S611" s="60"/>
      <c r="T611" s="60"/>
      <c r="U611" s="60"/>
      <c r="V611" s="61"/>
      <c r="W611" s="61"/>
      <c r="X611" s="61"/>
      <c r="Y611" s="61"/>
      <c r="Z611" s="62"/>
      <c r="AA611" s="62"/>
      <c r="AB611" s="62"/>
      <c r="AC611" s="62" t="s">
        <v>193</v>
      </c>
      <c r="AD611" s="62" t="s">
        <v>193</v>
      </c>
      <c r="AE611" s="62" t="s">
        <v>193</v>
      </c>
      <c r="AF611" s="63"/>
    </row>
    <row r="612" spans="1:32" s="64" customFormat="1" ht="17.45" customHeight="1">
      <c r="A612" s="39" t="s">
        <v>484</v>
      </c>
      <c r="B612" s="70" t="str">
        <f>VLOOKUP(A612,[1]screen!$G:$J,2,FALSE)</f>
        <v>IDRAS 자산 조회</v>
      </c>
      <c r="C612" s="60" t="str">
        <f t="shared" si="187"/>
        <v>IDRAS Asset Search(IDRAS 자산 조회)</v>
      </c>
      <c r="D612" s="70" t="str">
        <f>IF(B612&lt;&gt;"", VLOOKUP(B612,[1]screen!$A:$E,2,FALSE), "" )</f>
        <v>IDRAS Asset Search</v>
      </c>
      <c r="E612" s="41"/>
      <c r="F612" s="60" t="str">
        <f t="shared" si="186"/>
        <v/>
      </c>
      <c r="G612" s="18" t="str">
        <f>IF(E612&lt;&gt;"",VLOOKUP(E612,[1]Label!$A:$B,2,FALSE),"")</f>
        <v/>
      </c>
      <c r="H612" s="41"/>
      <c r="I612" s="60" t="str">
        <f t="shared" si="188"/>
        <v/>
      </c>
      <c r="J612" s="18" t="str">
        <f>IF(H612&lt;&gt;"", VLOOKUP(H612,[1]Label!$A:$E,2,FALSE),"")</f>
        <v/>
      </c>
      <c r="K612" s="72"/>
      <c r="L612" s="60" t="str">
        <f t="shared" si="189"/>
        <v/>
      </c>
      <c r="M612" s="18" t="str">
        <f>IF(K612&lt;&gt;"",VLOOKUP(K612,[1]Label!$A:$B,2,FALSE),"")</f>
        <v/>
      </c>
      <c r="N612" s="61" t="s">
        <v>198</v>
      </c>
      <c r="O612" s="38" t="s">
        <v>201</v>
      </c>
      <c r="P612" s="60" t="str">
        <f t="shared" si="191"/>
        <v>Location Address&lt;br&gt;(소재지 주소)</v>
      </c>
      <c r="Q612" s="18" t="str">
        <f>IF(O612&lt;&gt;"", VLOOKUP(O612, [1]Label!$A:$B, 2, FALSE), "")</f>
        <v>Location Address</v>
      </c>
      <c r="R612" s="61" t="s">
        <v>35</v>
      </c>
      <c r="S612" s="60" t="s">
        <v>44</v>
      </c>
      <c r="T612" s="60"/>
      <c r="U612" s="60"/>
      <c r="V612" s="61" t="s">
        <v>53</v>
      </c>
      <c r="W612" s="61"/>
      <c r="X612" s="61"/>
      <c r="Y612" s="61"/>
      <c r="Z612" s="62"/>
      <c r="AA612" s="62"/>
      <c r="AB612" s="62"/>
      <c r="AC612" s="62" t="s">
        <v>194</v>
      </c>
      <c r="AD612" s="62" t="s">
        <v>194</v>
      </c>
      <c r="AE612" s="62" t="s">
        <v>194</v>
      </c>
      <c r="AF612" s="63"/>
    </row>
    <row r="613" spans="1:32" ht="17.45" customHeight="1">
      <c r="A613" s="39" t="s">
        <v>484</v>
      </c>
      <c r="B613" s="70" t="str">
        <f>VLOOKUP(A613,[1]screen!$G:$J,2,FALSE)</f>
        <v>IDRAS 자산 조회</v>
      </c>
      <c r="C613" s="40" t="str">
        <f t="shared" si="187"/>
        <v>IDRAS Asset Search(IDRAS 자산 조회)</v>
      </c>
      <c r="D613" s="70" t="str">
        <f>IF(B613&lt;&gt;"", VLOOKUP(B613,[1]screen!$A:$E,2,FALSE), "" )</f>
        <v>IDRAS Asset Search</v>
      </c>
      <c r="E613" s="41"/>
      <c r="F613" s="40" t="str">
        <f t="shared" si="186"/>
        <v/>
      </c>
      <c r="G613" s="18" t="str">
        <f>IF(E613&lt;&gt;"",VLOOKUP(E613,[1]Label!$A:$B,2,FALSE),"")</f>
        <v/>
      </c>
      <c r="H613" s="41"/>
      <c r="I613" s="40" t="str">
        <f t="shared" si="188"/>
        <v/>
      </c>
      <c r="J613" s="18" t="str">
        <f>IF(H613&lt;&gt;"", VLOOKUP(H613,[1]Label!$A:$E,2,FALSE),"")</f>
        <v/>
      </c>
      <c r="K613" s="72"/>
      <c r="L613" s="40" t="str">
        <f t="shared" si="189"/>
        <v/>
      </c>
      <c r="M613" s="18" t="str">
        <f>IF(K613&lt;&gt;"",VLOOKUP(K613,[1]Label!$A:$B,2,FALSE),"")</f>
        <v/>
      </c>
      <c r="N613" s="41" t="s">
        <v>198</v>
      </c>
      <c r="O613" s="43" t="s">
        <v>202</v>
      </c>
      <c r="P613" s="40" t="str">
        <f t="shared" si="191"/>
        <v>Owner Name&lt;br&gt;(소유자 이름)</v>
      </c>
      <c r="Q613" s="18" t="str">
        <f>IF(O613&lt;&gt;"", VLOOKUP(O613, [1]Label!$A:$B, 2, FALSE), "")</f>
        <v>Owner Name</v>
      </c>
      <c r="R613" s="41" t="s">
        <v>35</v>
      </c>
      <c r="S613" s="40"/>
      <c r="T613" s="40"/>
      <c r="U613" s="40"/>
      <c r="V613" s="41" t="s">
        <v>53</v>
      </c>
      <c r="W613" s="41"/>
      <c r="X613" s="41"/>
      <c r="Y613" s="41"/>
      <c r="Z613" s="47"/>
      <c r="AA613" s="47"/>
      <c r="AB613" s="47"/>
      <c r="AC613" s="47" t="s">
        <v>195</v>
      </c>
      <c r="AD613" s="47" t="s">
        <v>195</v>
      </c>
      <c r="AE613" s="47" t="s">
        <v>195</v>
      </c>
      <c r="AF613" s="59"/>
    </row>
    <row r="614" spans="1:32" ht="17.45" customHeight="1">
      <c r="A614" s="39" t="s">
        <v>484</v>
      </c>
      <c r="B614" s="70" t="str">
        <f>VLOOKUP(A614,[1]screen!$G:$J,2,FALSE)</f>
        <v>IDRAS 자산 조회</v>
      </c>
      <c r="C614" s="40" t="str">
        <f t="shared" si="187"/>
        <v>IDRAS Asset Search(IDRAS 자산 조회)</v>
      </c>
      <c r="D614" s="70" t="str">
        <f>IF(B614&lt;&gt;"", VLOOKUP(B614,[1]screen!$A:$E,2,FALSE), "" )</f>
        <v>IDRAS Asset Search</v>
      </c>
      <c r="E614" s="41"/>
      <c r="F614" s="40" t="str">
        <f t="shared" si="186"/>
        <v/>
      </c>
      <c r="G614" s="18" t="str">
        <f>IF(E614&lt;&gt;"",VLOOKUP(E614,[1]Label!$A:$B,2,FALSE),"")</f>
        <v/>
      </c>
      <c r="H614" s="41"/>
      <c r="I614" s="40" t="str">
        <f t="shared" si="188"/>
        <v/>
      </c>
      <c r="J614" s="18" t="str">
        <f>IF(H614&lt;&gt;"", VLOOKUP(H614,[1]Label!$A:$E,2,FALSE),"")</f>
        <v/>
      </c>
      <c r="K614" s="72"/>
      <c r="L614" s="40" t="str">
        <f t="shared" si="189"/>
        <v/>
      </c>
      <c r="M614" s="18" t="str">
        <f>IF(K614&lt;&gt;"",VLOOKUP(K614,[1]Label!$A:$B,2,FALSE),"")</f>
        <v/>
      </c>
      <c r="N614" s="41" t="s">
        <v>19</v>
      </c>
      <c r="O614" s="43" t="s">
        <v>269</v>
      </c>
      <c r="P614" s="40" t="str">
        <f t="shared" si="191"/>
        <v>Description&lt;br&gt;(설명)</v>
      </c>
      <c r="Q614" s="18" t="str">
        <f>IF(O614&lt;&gt;"", VLOOKUP(O614, [1]Label!$A:$B, 2, FALSE), "")</f>
        <v>Description</v>
      </c>
      <c r="R614" s="41" t="s">
        <v>35</v>
      </c>
      <c r="S614" s="40"/>
      <c r="T614" s="40"/>
      <c r="U614" s="40"/>
      <c r="V614" s="41" t="s">
        <v>53</v>
      </c>
      <c r="W614" s="41"/>
      <c r="X614" s="41"/>
      <c r="Y614" s="41"/>
      <c r="Z614" s="47"/>
      <c r="AA614" s="47"/>
      <c r="AB614" s="47"/>
      <c r="AC614" s="4" t="s">
        <v>196</v>
      </c>
      <c r="AD614" s="4" t="s">
        <v>196</v>
      </c>
      <c r="AE614" s="4" t="s">
        <v>196</v>
      </c>
    </row>
    <row r="615" spans="1:32" ht="17.45" customHeight="1">
      <c r="A615" s="39" t="s">
        <v>484</v>
      </c>
      <c r="B615" s="70" t="str">
        <f>VLOOKUP(A615,[1]screen!$G:$J,2,FALSE)</f>
        <v>IDRAS 자산 조회</v>
      </c>
      <c r="C615" s="40" t="str">
        <f t="shared" si="187"/>
        <v>IDRAS Asset Search(IDRAS 자산 조회)</v>
      </c>
      <c r="D615" s="70" t="str">
        <f>IF(B615&lt;&gt;"", VLOOKUP(B615,[1]screen!$A:$E,2,FALSE), "" )</f>
        <v>IDRAS Asset Search</v>
      </c>
      <c r="E615" s="41"/>
      <c r="F615" s="40" t="str">
        <f t="shared" si="186"/>
        <v/>
      </c>
      <c r="G615" s="18" t="str">
        <f>IF(E615&lt;&gt;"",VLOOKUP(E615,[1]Label!$A:$B,2,FALSE),"")</f>
        <v/>
      </c>
      <c r="H615" s="41"/>
      <c r="I615" s="40" t="str">
        <f t="shared" si="188"/>
        <v/>
      </c>
      <c r="J615" s="18" t="str">
        <f>IF(H615&lt;&gt;"", VLOOKUP(H615,[1]Label!$A:$E,2,FALSE),"")</f>
        <v/>
      </c>
      <c r="K615" s="72"/>
      <c r="L615" s="40" t="str">
        <f t="shared" si="189"/>
        <v/>
      </c>
      <c r="M615" s="18" t="str">
        <f>IF(K615&lt;&gt;"",VLOOKUP(K615,[1]Label!$A:$B,2,FALSE),"")</f>
        <v/>
      </c>
      <c r="N615" s="41" t="s">
        <v>19</v>
      </c>
      <c r="O615" s="43" t="s">
        <v>270</v>
      </c>
      <c r="P615" s="40" t="str">
        <f t="shared" si="191"/>
        <v>Other Charged&lt;br&gt;(기타 담보 등록 여부)</v>
      </c>
      <c r="Q615" s="18" t="str">
        <f>IF(O615&lt;&gt;"", VLOOKUP(O615, [1]Label!$A:$B, 2, FALSE), "")</f>
        <v>Other Charged</v>
      </c>
      <c r="R615" s="41" t="s">
        <v>51</v>
      </c>
      <c r="S615" s="40"/>
      <c r="T615" s="40"/>
      <c r="U615" s="40"/>
      <c r="V615" s="41" t="s">
        <v>53</v>
      </c>
      <c r="W615" s="41"/>
      <c r="X615" s="41"/>
      <c r="Y615" s="41"/>
      <c r="Z615" s="47" t="s">
        <v>64</v>
      </c>
      <c r="AA615" s="47" t="s">
        <v>64</v>
      </c>
      <c r="AB615" s="47" t="s">
        <v>64</v>
      </c>
      <c r="AC615" s="47"/>
      <c r="AD615" s="47"/>
      <c r="AE615" s="47"/>
      <c r="AF615" s="59"/>
    </row>
    <row r="616" spans="1:32" ht="17.45" customHeight="1">
      <c r="A616" s="39" t="s">
        <v>484</v>
      </c>
      <c r="B616" s="70" t="str">
        <f>VLOOKUP(A616,[1]screen!$G:$J,2,FALSE)</f>
        <v>IDRAS 자산 조회</v>
      </c>
      <c r="C616" s="40" t="str">
        <f t="shared" si="187"/>
        <v>IDRAS Asset Search(IDRAS 자산 조회)</v>
      </c>
      <c r="D616" s="70" t="str">
        <f>IF(B616&lt;&gt;"", VLOOKUP(B616,[1]screen!$A:$E,2,FALSE), "" )</f>
        <v>IDRAS Asset Search</v>
      </c>
      <c r="E616" s="41"/>
      <c r="F616" s="40" t="str">
        <f t="shared" si="186"/>
        <v/>
      </c>
      <c r="G616" s="18" t="str">
        <f>IF(E616&lt;&gt;"",VLOOKUP(E616,[1]Label!$A:$B,2,FALSE),"")</f>
        <v/>
      </c>
      <c r="H616" s="41"/>
      <c r="I616" s="40" t="str">
        <f t="shared" si="188"/>
        <v/>
      </c>
      <c r="J616" s="18" t="str">
        <f>IF(H616&lt;&gt;"", VLOOKUP(H616,[1]Label!$A:$E,2,FALSE),"")</f>
        <v/>
      </c>
      <c r="K616" s="72"/>
      <c r="L616" s="40" t="str">
        <f t="shared" si="189"/>
        <v/>
      </c>
      <c r="M616" s="18" t="str">
        <f>IF(K616&lt;&gt;"",VLOOKUP(K616,[1]Label!$A:$B,2,FALSE),"")</f>
        <v/>
      </c>
      <c r="N616" s="41" t="s">
        <v>19</v>
      </c>
      <c r="O616" s="43" t="s">
        <v>43</v>
      </c>
      <c r="P616" s="40" t="str">
        <f t="shared" si="191"/>
        <v>Attachments&lt;br&gt;(첨부파일)</v>
      </c>
      <c r="Q616" s="18" t="str">
        <f>IF(O616&lt;&gt;"", VLOOKUP(O616, [1]Label!$A:$B, 2, FALSE), "")</f>
        <v>Attachments</v>
      </c>
      <c r="R616" s="41" t="s">
        <v>55</v>
      </c>
      <c r="S616" s="40"/>
      <c r="T616" s="40"/>
      <c r="U616" s="40"/>
      <c r="V616" s="41" t="s">
        <v>53</v>
      </c>
      <c r="W616" s="41"/>
      <c r="X616" s="41"/>
      <c r="Y616" s="41"/>
      <c r="Z616" s="47"/>
      <c r="AA616" s="47"/>
      <c r="AB616" s="47"/>
      <c r="AC616" s="47" t="s">
        <v>197</v>
      </c>
      <c r="AD616" s="47" t="s">
        <v>197</v>
      </c>
      <c r="AE616" s="47" t="s">
        <v>197</v>
      </c>
      <c r="AF616" s="59"/>
    </row>
    <row r="617" spans="1:32" s="37" customFormat="1" ht="17.45" customHeight="1">
      <c r="A617" s="39" t="s">
        <v>484</v>
      </c>
      <c r="B617" s="70" t="str">
        <f>VLOOKUP(A617,[1]screen!$G:$J,2,FALSE)</f>
        <v>IDRAS 자산 조회</v>
      </c>
      <c r="C617" s="33" t="str">
        <f t="shared" si="187"/>
        <v>IDRAS Asset Search(IDRAS 자산 조회)</v>
      </c>
      <c r="D617" s="70" t="str">
        <f>IF(B617&lt;&gt;"", VLOOKUP(B617,[1]screen!$A:$E,2,FALSE), "" )</f>
        <v>IDRAS Asset Search</v>
      </c>
      <c r="E617" s="41"/>
      <c r="F617" s="33" t="str">
        <f t="shared" si="186"/>
        <v/>
      </c>
      <c r="G617" s="18" t="str">
        <f>IF(E617&lt;&gt;"",VLOOKUP(E617,[1]Label!$A:$B,2,FALSE),"")</f>
        <v/>
      </c>
      <c r="H617" s="41"/>
      <c r="I617" s="33" t="str">
        <f t="shared" si="188"/>
        <v/>
      </c>
      <c r="J617" s="18" t="str">
        <f>IF(H617&lt;&gt;"", VLOOKUP(H617,[1]Label!$A:$E,2,FALSE),"")</f>
        <v/>
      </c>
      <c r="K617" s="72"/>
      <c r="L617" s="33" t="str">
        <f t="shared" si="189"/>
        <v/>
      </c>
      <c r="M617" s="18" t="str">
        <f>IF(K617&lt;&gt;"",VLOOKUP(K617,[1]Label!$A:$B,2,FALSE),"")</f>
        <v/>
      </c>
      <c r="N617" s="35"/>
      <c r="O617" s="36"/>
      <c r="P617" s="33" t="str">
        <f t="shared" si="191"/>
        <v/>
      </c>
      <c r="Q617" s="18" t="str">
        <f>IF(O617&lt;&gt;"", VLOOKUP(O617, [1]Label!$A:$B, 2, FALSE), "")</f>
        <v/>
      </c>
      <c r="R617" s="35" t="s">
        <v>35</v>
      </c>
      <c r="S617" s="33" t="s">
        <v>44</v>
      </c>
      <c r="T617" s="33"/>
      <c r="U617" s="33"/>
      <c r="V617" s="35"/>
      <c r="W617" s="35"/>
      <c r="X617" s="35"/>
      <c r="Y617" s="35"/>
      <c r="Z617" s="44"/>
      <c r="AA617" s="44"/>
      <c r="AB617" s="44"/>
      <c r="AC617" s="33"/>
      <c r="AD617" s="33"/>
      <c r="AE617" s="33"/>
    </row>
    <row r="618" spans="1:32" s="11" customFormat="1" ht="18.600000000000001" customHeight="1">
      <c r="A618" s="39" t="s">
        <v>484</v>
      </c>
      <c r="B618" s="70" t="str">
        <f>VLOOKUP(A618,[1]screen!$G:$J,2,FALSE)</f>
        <v>IDRAS 자산 조회</v>
      </c>
      <c r="C618" s="9" t="str">
        <f t="shared" si="187"/>
        <v>IDRAS Asset Search(IDRAS 자산 조회)</v>
      </c>
      <c r="D618" s="70" t="str">
        <f>IF(B618&lt;&gt;"", VLOOKUP(B618,[1]screen!$A:$E,2,FALSE), "" )</f>
        <v>IDRAS Asset Search</v>
      </c>
      <c r="E618" s="41"/>
      <c r="F618" s="9" t="str">
        <f t="shared" si="186"/>
        <v/>
      </c>
      <c r="G618" s="18" t="str">
        <f>IF(E618&lt;&gt;"",VLOOKUP(E618,[1]Label!$A:$B,2,FALSE),"")</f>
        <v/>
      </c>
      <c r="H618" s="10"/>
      <c r="I618" s="9" t="str">
        <f t="shared" si="188"/>
        <v/>
      </c>
      <c r="J618" s="18" t="str">
        <f>IF(H618&lt;&gt;"", VLOOKUP(H618,[1]Label!$A:$E,2,FALSE),"")</f>
        <v/>
      </c>
      <c r="K618" s="28"/>
      <c r="L618" s="9" t="str">
        <f t="shared" si="189"/>
        <v/>
      </c>
      <c r="M618" s="18" t="str">
        <f>IF(K618&lt;&gt;"",VLOOKUP(K618,[1]Label!$A:$B,2,FALSE),"")</f>
        <v/>
      </c>
      <c r="N618" s="10"/>
      <c r="O618" s="25" t="s">
        <v>340</v>
      </c>
      <c r="P618" s="9" t="str">
        <f t="shared" si="191"/>
        <v>Cancel&lt;br&gt;(취소)</v>
      </c>
      <c r="Q618" s="18" t="str">
        <f>IF(O618&lt;&gt;"", VLOOKUP(O618, [1]Label!$A:$B, 2, FALSE), "")</f>
        <v>Cancel</v>
      </c>
      <c r="R618" s="10" t="s">
        <v>36</v>
      </c>
      <c r="S618" s="9" t="s">
        <v>41</v>
      </c>
      <c r="T618" s="9"/>
      <c r="U618" s="9"/>
      <c r="V618" s="10"/>
      <c r="W618" s="10"/>
      <c r="X618" s="10" t="s">
        <v>101</v>
      </c>
      <c r="Y618" s="10"/>
      <c r="Z618" s="8"/>
      <c r="AA618" s="8"/>
      <c r="AB618" s="8"/>
      <c r="AC618" s="8" t="s">
        <v>45</v>
      </c>
      <c r="AD618" s="8" t="s">
        <v>45</v>
      </c>
      <c r="AE618" s="8" t="s">
        <v>45</v>
      </c>
      <c r="AF618" s="51"/>
    </row>
    <row r="619" spans="1:32" s="11" customFormat="1" ht="18.600000000000001" customHeight="1">
      <c r="A619" s="39" t="s">
        <v>484</v>
      </c>
      <c r="B619" s="70" t="str">
        <f>VLOOKUP(A619,[1]screen!$G:$J,2,FALSE)</f>
        <v>IDRAS 자산 조회</v>
      </c>
      <c r="C619" s="9" t="str">
        <f t="shared" si="187"/>
        <v>IDRAS Asset Search(IDRAS 자산 조회)</v>
      </c>
      <c r="D619" s="70" t="str">
        <f>IF(B619&lt;&gt;"", VLOOKUP(B619,[1]screen!$A:$E,2,FALSE), "" )</f>
        <v>IDRAS Asset Search</v>
      </c>
      <c r="E619" s="41"/>
      <c r="F619" s="9" t="str">
        <f t="shared" si="186"/>
        <v/>
      </c>
      <c r="G619" s="18" t="str">
        <f>IF(E619&lt;&gt;"",VLOOKUP(E619,[1]Label!$A:$B,2,FALSE),"")</f>
        <v/>
      </c>
      <c r="H619" s="10"/>
      <c r="I619" s="9" t="str">
        <f t="shared" si="188"/>
        <v/>
      </c>
      <c r="J619" s="18" t="str">
        <f>IF(H619&lt;&gt;"", VLOOKUP(H619,[1]Label!$A:$E,2,FALSE),"")</f>
        <v/>
      </c>
      <c r="K619" s="28"/>
      <c r="L619" s="9" t="str">
        <f t="shared" si="189"/>
        <v/>
      </c>
      <c r="M619" s="18" t="str">
        <f>IF(K619&lt;&gt;"",VLOOKUP(K619,[1]Label!$A:$B,2,FALSE),"")</f>
        <v/>
      </c>
      <c r="N619" s="10"/>
      <c r="O619" s="24" t="s">
        <v>341</v>
      </c>
      <c r="P619" s="9" t="str">
        <f t="shared" si="191"/>
        <v>Select&lt;br&gt;(선택하다)</v>
      </c>
      <c r="Q619" s="18" t="str">
        <f>IF(O619&lt;&gt;"", VLOOKUP(O619, [1]Label!$A:$B, 2, FALSE), "")</f>
        <v>Select</v>
      </c>
      <c r="R619" s="10" t="s">
        <v>36</v>
      </c>
      <c r="S619" s="9" t="s">
        <v>41</v>
      </c>
      <c r="T619" s="8"/>
      <c r="U619" s="9"/>
      <c r="V619" s="10"/>
      <c r="W619" s="10"/>
      <c r="X619" s="10" t="s">
        <v>101</v>
      </c>
      <c r="Y619" s="10"/>
      <c r="Z619" s="8"/>
      <c r="AA619" s="8"/>
      <c r="AB619" s="8"/>
      <c r="AC619" s="8"/>
      <c r="AD619" s="8"/>
      <c r="AE619" s="8"/>
      <c r="AF619" s="51"/>
    </row>
    <row r="620" spans="1:32" ht="17.45" customHeight="1">
      <c r="A620" s="39" t="s">
        <v>486</v>
      </c>
      <c r="B620" s="40" t="str">
        <f>VLOOKUP(A620,[1]screen!$G:$J,2,FALSE)</f>
        <v>자산 게시</v>
      </c>
      <c r="C620" s="40" t="str">
        <f t="shared" si="187"/>
        <v>Asset Publishing(자산 게시)</v>
      </c>
      <c r="D620" s="40" t="str">
        <f>IF(B620&lt;&gt;"", VLOOKUP(B620,[1]screen!$A:$E,2,FALSE), "" )</f>
        <v>Asset Publishing</v>
      </c>
      <c r="E620" s="41"/>
      <c r="F620" s="40"/>
      <c r="G620" s="40"/>
      <c r="H620" s="41"/>
      <c r="I620" s="40" t="str">
        <f t="shared" si="188"/>
        <v/>
      </c>
      <c r="J620" s="40" t="str">
        <f>IF(H620&lt;&gt;"", VLOOKUP(H620,[1]Label!$A:$E,2,FALSE),"")</f>
        <v/>
      </c>
      <c r="K620" s="42"/>
      <c r="L620" s="40" t="str">
        <f t="shared" si="189"/>
        <v/>
      </c>
      <c r="M620" s="40" t="str">
        <f>IF(K620&lt;&gt;"",VLOOKUP(K620,[1]Label!$A:$B,2,FALSE),"")</f>
        <v/>
      </c>
      <c r="N620" s="41" t="s">
        <v>19</v>
      </c>
      <c r="O620" s="65" t="s">
        <v>325</v>
      </c>
      <c r="P620" s="40" t="str">
        <f t="shared" si="191"/>
        <v>Processing date&lt;br&gt;(처리 일자)</v>
      </c>
      <c r="Q620" s="40" t="str">
        <f>IF(O620&lt;&gt;"", VLOOKUP(O620, [1]Label!$A:$B, 2, FALSE), "")</f>
        <v>Processing date</v>
      </c>
      <c r="R620" s="41" t="s">
        <v>71</v>
      </c>
      <c r="S620" s="40" t="s">
        <v>72</v>
      </c>
      <c r="T620" s="40"/>
      <c r="U620" s="40"/>
      <c r="V620" s="41"/>
      <c r="W620" s="41"/>
      <c r="X620" s="41"/>
      <c r="Y620" s="41"/>
      <c r="Z620" s="47"/>
      <c r="AA620" s="47"/>
      <c r="AB620" s="47"/>
      <c r="AC620" s="47" t="s">
        <v>308</v>
      </c>
      <c r="AD620" s="47" t="s">
        <v>308</v>
      </c>
      <c r="AE620" s="47" t="s">
        <v>308</v>
      </c>
      <c r="AF620" s="59"/>
    </row>
    <row r="621" spans="1:32" ht="17.45" customHeight="1">
      <c r="A621" s="39" t="s">
        <v>486</v>
      </c>
      <c r="B621" s="40" t="str">
        <f>VLOOKUP(A621,[1]screen!$G:$J,2,FALSE)</f>
        <v>자산 게시</v>
      </c>
      <c r="C621" s="40" t="str">
        <f>IF(B621&lt;&gt;"",D621&amp;"("&amp;B621&amp;")","")</f>
        <v>Asset Publishing(자산 게시)</v>
      </c>
      <c r="D621" s="40" t="str">
        <f>IF(B621&lt;&gt;"", VLOOKUP(B621,[1]screen!$A:$E,2,FALSE), "" )</f>
        <v>Asset Publishing</v>
      </c>
      <c r="E621" s="41"/>
      <c r="F621" s="40"/>
      <c r="G621" s="40"/>
      <c r="H621" s="41"/>
      <c r="I621" s="40" t="str">
        <f t="shared" si="188"/>
        <v/>
      </c>
      <c r="J621" s="40" t="str">
        <f>IF(H621&lt;&gt;"", VLOOKUP(H621,[1]Label!$A:$E,2,FALSE),"")</f>
        <v/>
      </c>
      <c r="K621" s="42"/>
      <c r="L621" s="40" t="str">
        <f t="shared" si="189"/>
        <v/>
      </c>
      <c r="M621" s="40" t="str">
        <f>IF(K621&lt;&gt;"",VLOOKUP(K621,[1]Label!$A:$B,2,FALSE),"")</f>
        <v/>
      </c>
      <c r="N621" s="41" t="s">
        <v>19</v>
      </c>
      <c r="O621" s="65" t="s">
        <v>286</v>
      </c>
      <c r="P621" s="40" t="str">
        <f t="shared" si="191"/>
        <v>Processing Status&lt;br&gt;(처리 상태)</v>
      </c>
      <c r="Q621" s="40" t="str">
        <f>IF(O621&lt;&gt;"", VLOOKUP(O621, [1]Label!$A:$B, 2, FALSE), "")</f>
        <v>Processing Status</v>
      </c>
      <c r="R621" s="41" t="s">
        <v>38</v>
      </c>
      <c r="S621" s="40"/>
      <c r="T621" s="40"/>
      <c r="U621" s="40"/>
      <c r="V621" s="41"/>
      <c r="W621" s="41"/>
      <c r="X621" s="41"/>
      <c r="Y621" s="41"/>
      <c r="Z621" s="47" t="s">
        <v>290</v>
      </c>
      <c r="AA621" s="47" t="s">
        <v>291</v>
      </c>
      <c r="AB621" s="47" t="s">
        <v>292</v>
      </c>
      <c r="AC621" s="47" t="s">
        <v>290</v>
      </c>
      <c r="AD621" s="47" t="s">
        <v>291</v>
      </c>
      <c r="AE621" s="47" t="s">
        <v>292</v>
      </c>
      <c r="AF621" s="59"/>
    </row>
    <row r="622" spans="1:32" ht="17.45" customHeight="1">
      <c r="A622" s="39" t="s">
        <v>486</v>
      </c>
      <c r="B622" s="40" t="str">
        <f>VLOOKUP(A622,[1]screen!$G:$J,2,FALSE)</f>
        <v>자산 게시</v>
      </c>
      <c r="C622" s="40" t="str">
        <f>IF(B622&lt;&gt;"",D622&amp;"("&amp;B622&amp;")","")</f>
        <v>Asset Publishing(자산 게시)</v>
      </c>
      <c r="D622" s="40" t="str">
        <f>IF(B622&lt;&gt;"", VLOOKUP(B622,[1]screen!$A:$E,2,FALSE), "" )</f>
        <v>Asset Publishing</v>
      </c>
      <c r="E622" s="41"/>
      <c r="F622" s="40" t="str">
        <f>IF(E622&lt;&gt;"",G622&amp;"("&amp;E622&amp;")","")</f>
        <v/>
      </c>
      <c r="G622" s="40" t="str">
        <f>IF(E622&lt;&gt;"",VLOOKUP(E622,[1]Label!$A:$B,2,FALSE),"")</f>
        <v/>
      </c>
      <c r="H622" s="41"/>
      <c r="I622" s="40" t="str">
        <f>IF(H622&lt;&gt;"",J622&amp;"("&amp;H622&amp;")","")</f>
        <v/>
      </c>
      <c r="J622" s="40" t="str">
        <f>IF(H622&lt;&gt;"", VLOOKUP(H622,[1]Label!$A:$E,2,FALSE),"")</f>
        <v/>
      </c>
      <c r="K622" s="42"/>
      <c r="L622" s="40" t="str">
        <f>IF(K622&lt;&gt;"",M622&amp;"("&amp;K622&amp;")","")</f>
        <v/>
      </c>
      <c r="M622" s="40" t="str">
        <f>IF(K622&lt;&gt;"",VLOOKUP(K622,[1]Label!$A:$B,2,FALSE),"")</f>
        <v/>
      </c>
      <c r="N622" s="41" t="s">
        <v>19</v>
      </c>
      <c r="O622" s="65" t="s">
        <v>342</v>
      </c>
      <c r="P622" s="40" t="str">
        <f>IF(O622&lt;&gt;"",Q622&amp;"&lt;br&gt;("&amp;O622&amp;")","")</f>
        <v>Taxpayer TIN&lt;br&gt;(납세자 식별번호)</v>
      </c>
      <c r="Q622" s="40" t="str">
        <f>IF(O622&lt;&gt;"", VLOOKUP(O622, [1]Label!$A:$B, 2, FALSE), "")</f>
        <v>Taxpayer TIN</v>
      </c>
      <c r="R622" s="41" t="s">
        <v>37</v>
      </c>
      <c r="S622" s="40"/>
      <c r="T622" s="40"/>
      <c r="U622" s="40"/>
      <c r="V622" s="41"/>
      <c r="W622" s="41"/>
      <c r="X622" s="41"/>
      <c r="Y622" s="41"/>
      <c r="Z622" s="39"/>
      <c r="AA622" s="39"/>
      <c r="AB622" s="39"/>
      <c r="AC622" s="47" t="s">
        <v>156</v>
      </c>
      <c r="AD622" s="47" t="s">
        <v>156</v>
      </c>
      <c r="AE622" s="47" t="s">
        <v>156</v>
      </c>
      <c r="AF622" s="59"/>
    </row>
    <row r="623" spans="1:32" ht="17.45" customHeight="1">
      <c r="A623" s="39" t="s">
        <v>486</v>
      </c>
      <c r="B623" s="40" t="str">
        <f>VLOOKUP(A623,[1]screen!$G:$J,2,FALSE)</f>
        <v>자산 게시</v>
      </c>
      <c r="C623" s="40" t="str">
        <f t="shared" ref="C623:C631" si="192">IF(B623&lt;&gt;"",D623&amp;"("&amp;B623&amp;")","")</f>
        <v>Asset Publishing(자산 게시)</v>
      </c>
      <c r="D623" s="40" t="str">
        <f>IF(B623&lt;&gt;"", VLOOKUP(B623,[1]screen!$A:$E,2,FALSE), "" )</f>
        <v>Asset Publishing</v>
      </c>
      <c r="E623" s="41"/>
      <c r="F623" s="40"/>
      <c r="G623" s="40"/>
      <c r="H623" s="41"/>
      <c r="I623" s="40" t="str">
        <f t="shared" ref="I623:I631" si="193">IF(H623&lt;&gt;"",J623&amp;"("&amp;H623&amp;")","")</f>
        <v/>
      </c>
      <c r="J623" s="40" t="str">
        <f>IF(H623&lt;&gt;"", VLOOKUP(H623,[1]Label!$A:$E,2,FALSE),"")</f>
        <v/>
      </c>
      <c r="K623" s="42"/>
      <c r="L623" s="40" t="str">
        <f t="shared" ref="L623:L631" si="194">IF(K623&lt;&gt;"",M623&amp;"("&amp;K623&amp;")","")</f>
        <v/>
      </c>
      <c r="M623" s="40" t="str">
        <f>IF(K623&lt;&gt;"",VLOOKUP(K623,[1]Label!$A:$B,2,FALSE),"")</f>
        <v/>
      </c>
      <c r="N623" s="41" t="s">
        <v>19</v>
      </c>
      <c r="O623" s="65" t="s">
        <v>300</v>
      </c>
      <c r="P623" s="40" t="str">
        <f t="shared" ref="P623:P628" si="195">IF(O623&lt;&gt;"",Q623&amp;"&lt;br&gt;("&amp;O623&amp;")","")</f>
        <v>Region&lt;br&gt;(지역)</v>
      </c>
      <c r="Q623" s="40" t="str">
        <f>IF(O623&lt;&gt;"", VLOOKUP(O623, [1]Label!$A:$B, 2, FALSE), "")</f>
        <v>Region</v>
      </c>
      <c r="R623" s="41" t="s">
        <v>38</v>
      </c>
      <c r="S623" s="40"/>
      <c r="T623" s="40"/>
      <c r="U623" s="40"/>
      <c r="V623" s="41"/>
      <c r="W623" s="41"/>
      <c r="X623" s="41"/>
      <c r="Y623" s="41"/>
      <c r="Z623" s="47" t="s">
        <v>317</v>
      </c>
      <c r="AA623" s="47" t="s">
        <v>317</v>
      </c>
      <c r="AB623" s="47" t="s">
        <v>317</v>
      </c>
      <c r="AC623" s="47" t="s">
        <v>306</v>
      </c>
      <c r="AD623" s="47" t="s">
        <v>306</v>
      </c>
      <c r="AE623" s="47" t="s">
        <v>306</v>
      </c>
      <c r="AF623" s="59"/>
    </row>
    <row r="624" spans="1:32" ht="18.600000000000001" customHeight="1">
      <c r="A624" s="39" t="s">
        <v>486</v>
      </c>
      <c r="B624" s="40" t="str">
        <f>VLOOKUP(A624,[1]screen!$G:$J,2,FALSE)</f>
        <v>자산 게시</v>
      </c>
      <c r="C624" s="40" t="str">
        <f t="shared" si="192"/>
        <v>Asset Publishing(자산 게시)</v>
      </c>
      <c r="D624" s="40" t="str">
        <f>IF(B624&lt;&gt;"", VLOOKUP(B624,[1]screen!$A:$E,2,FALSE), "" )</f>
        <v>Asset Publishing</v>
      </c>
      <c r="E624" s="41"/>
      <c r="F624" s="40"/>
      <c r="G624" s="40"/>
      <c r="H624" s="41"/>
      <c r="I624" s="40" t="str">
        <f t="shared" si="193"/>
        <v/>
      </c>
      <c r="J624" s="40" t="str">
        <f>IF(H624&lt;&gt;"", VLOOKUP(H624,[1]Label!$A:$E,2,FALSE),"")</f>
        <v/>
      </c>
      <c r="K624" s="42"/>
      <c r="L624" s="40" t="str">
        <f t="shared" si="194"/>
        <v/>
      </c>
      <c r="M624" s="40" t="str">
        <f>IF(K624&lt;&gt;"",VLOOKUP(K624,[1]Label!$A:$B,2,FALSE),"")</f>
        <v/>
      </c>
      <c r="N624" s="41" t="s">
        <v>19</v>
      </c>
      <c r="O624" s="43" t="s">
        <v>285</v>
      </c>
      <c r="P624" s="40" t="str">
        <f t="shared" si="195"/>
        <v>Application No&lt;br&gt;(신청 번호)</v>
      </c>
      <c r="Q624" s="40" t="str">
        <f>IF(O624&lt;&gt;"", VLOOKUP(O624, [1]Label!$A:$B, 2, FALSE), "")</f>
        <v>Application No</v>
      </c>
      <c r="R624" s="41" t="s">
        <v>37</v>
      </c>
      <c r="S624" s="40"/>
      <c r="T624" s="40"/>
      <c r="U624" s="40"/>
      <c r="V624" s="41"/>
      <c r="W624" s="41"/>
      <c r="X624" s="41"/>
      <c r="Y624" s="41"/>
      <c r="Z624" s="39"/>
      <c r="AA624" s="39"/>
      <c r="AB624" s="39"/>
      <c r="AC624" s="39" t="s">
        <v>518</v>
      </c>
      <c r="AD624" s="39" t="s">
        <v>518</v>
      </c>
      <c r="AE624" s="39" t="s">
        <v>518</v>
      </c>
      <c r="AF624" s="57"/>
    </row>
    <row r="625" spans="1:32" ht="18.600000000000001" customHeight="1">
      <c r="A625" s="39" t="s">
        <v>486</v>
      </c>
      <c r="B625" s="40" t="str">
        <f>VLOOKUP(A625,[1]screen!$G:$J,2,FALSE)</f>
        <v>자산 게시</v>
      </c>
      <c r="C625" s="40" t="str">
        <f t="shared" si="192"/>
        <v>Asset Publishing(자산 게시)</v>
      </c>
      <c r="D625" s="40" t="str">
        <f>IF(B625&lt;&gt;"", VLOOKUP(B625,[1]screen!$A:$E,2,FALSE), "" )</f>
        <v>Asset Publishing</v>
      </c>
      <c r="E625" s="41"/>
      <c r="F625" s="40"/>
      <c r="G625" s="40"/>
      <c r="H625" s="41"/>
      <c r="I625" s="40" t="str">
        <f t="shared" si="193"/>
        <v/>
      </c>
      <c r="J625" s="40" t="str">
        <f>IF(H625&lt;&gt;"", VLOOKUP(H625,[1]Label!$A:$E,2,FALSE),"")</f>
        <v/>
      </c>
      <c r="K625" s="42"/>
      <c r="L625" s="40" t="str">
        <f t="shared" si="194"/>
        <v/>
      </c>
      <c r="M625" s="40" t="str">
        <f>IF(K625&lt;&gt;"",VLOOKUP(K625,[1]Label!$A:$B,2,FALSE),"")</f>
        <v/>
      </c>
      <c r="N625" s="41" t="s">
        <v>19</v>
      </c>
      <c r="O625" s="43"/>
      <c r="P625" s="40" t="str">
        <f t="shared" si="195"/>
        <v/>
      </c>
      <c r="Q625" s="40" t="str">
        <f>IF(O625&lt;&gt;"", VLOOKUP(O625, [1]Label!$A:$B, 2, FALSE), "")</f>
        <v/>
      </c>
      <c r="R625" s="41" t="s">
        <v>35</v>
      </c>
      <c r="S625" s="40" t="s">
        <v>44</v>
      </c>
      <c r="T625" s="40"/>
      <c r="U625" s="40"/>
      <c r="V625" s="41"/>
      <c r="W625" s="41"/>
      <c r="X625" s="41"/>
      <c r="Y625" s="41"/>
      <c r="Z625" s="39"/>
      <c r="AA625" s="39"/>
      <c r="AB625" s="39"/>
      <c r="AC625" s="39"/>
      <c r="AD625" s="39"/>
      <c r="AE625" s="39"/>
      <c r="AF625" s="57"/>
    </row>
    <row r="626" spans="1:32" s="11" customFormat="1" ht="18.600000000000001" customHeight="1">
      <c r="A626" s="39" t="s">
        <v>486</v>
      </c>
      <c r="B626" s="70" t="str">
        <f>VLOOKUP(A626,[1]screen!$G:$J,2,FALSE)</f>
        <v>자산 게시</v>
      </c>
      <c r="C626" s="9" t="str">
        <f t="shared" si="192"/>
        <v>Asset Publishing(자산 게시)</v>
      </c>
      <c r="D626" s="70" t="str">
        <f>IF(B626&lt;&gt;"", VLOOKUP(B626,[1]screen!$A:$E,2,FALSE), "" )</f>
        <v>Asset Publishing</v>
      </c>
      <c r="E626" s="10"/>
      <c r="F626" s="9" t="str">
        <f t="shared" ref="F626:F629" si="196">IF(E626&lt;&gt;"",G626&amp;"("&amp;E626&amp;")","")</f>
        <v/>
      </c>
      <c r="G626" s="18" t="str">
        <f>IF(E626&lt;&gt;"",VLOOKUP(E626,[1]Label!$A:$B,2,FALSE),"")</f>
        <v/>
      </c>
      <c r="H626" s="10"/>
      <c r="I626" s="9" t="str">
        <f t="shared" si="193"/>
        <v/>
      </c>
      <c r="J626" s="18" t="str">
        <f>IF(H626&lt;&gt;"", VLOOKUP(H626,[1]Label!$A:$E,2,FALSE),"")</f>
        <v/>
      </c>
      <c r="K626" s="28"/>
      <c r="L626" s="9" t="str">
        <f t="shared" si="194"/>
        <v/>
      </c>
      <c r="M626" s="18" t="str">
        <f>IF(K626&lt;&gt;"",VLOOKUP(K626,[1]Label!$A:$B,2,FALSE),"")</f>
        <v/>
      </c>
      <c r="N626" s="10"/>
      <c r="O626" s="24" t="s">
        <v>47</v>
      </c>
      <c r="P626" s="9" t="str">
        <f t="shared" si="195"/>
        <v>Reset&lt;br&gt;(초기화)</v>
      </c>
      <c r="Q626" s="18" t="str">
        <f>IF(O626&lt;&gt;"", VLOOKUP(O626, [1]Label!$A:$B, 2, FALSE), "")</f>
        <v>Reset</v>
      </c>
      <c r="R626" s="10" t="s">
        <v>36</v>
      </c>
      <c r="S626" s="9" t="s">
        <v>41</v>
      </c>
      <c r="T626" s="8" t="s">
        <v>48</v>
      </c>
      <c r="U626" s="9"/>
      <c r="V626" s="10"/>
      <c r="W626" s="10"/>
      <c r="X626" s="10"/>
      <c r="Y626" s="10"/>
      <c r="Z626" s="8"/>
      <c r="AA626" s="8"/>
      <c r="AB626" s="8"/>
      <c r="AC626" s="8" t="s">
        <v>45</v>
      </c>
      <c r="AD626" s="8" t="s">
        <v>45</v>
      </c>
      <c r="AE626" s="8" t="s">
        <v>45</v>
      </c>
      <c r="AF626" s="51"/>
    </row>
    <row r="627" spans="1:32" s="11" customFormat="1" ht="18.600000000000001" customHeight="1">
      <c r="A627" s="39" t="s">
        <v>486</v>
      </c>
      <c r="B627" s="70" t="str">
        <f>VLOOKUP(A627,[1]screen!$G:$J,2,FALSE)</f>
        <v>자산 게시</v>
      </c>
      <c r="C627" s="9" t="str">
        <f t="shared" si="192"/>
        <v>Asset Publishing(자산 게시)</v>
      </c>
      <c r="D627" s="70" t="str">
        <f>IF(B627&lt;&gt;"", VLOOKUP(B627,[1]screen!$A:$E,2,FALSE), "" )</f>
        <v>Asset Publishing</v>
      </c>
      <c r="E627" s="10"/>
      <c r="F627" s="9" t="str">
        <f t="shared" si="196"/>
        <v/>
      </c>
      <c r="G627" s="18" t="str">
        <f>IF(E627&lt;&gt;"",VLOOKUP(E627,[1]Label!$A:$B,2,FALSE),"")</f>
        <v/>
      </c>
      <c r="H627" s="10"/>
      <c r="I627" s="9" t="str">
        <f t="shared" si="193"/>
        <v/>
      </c>
      <c r="J627" s="18" t="str">
        <f>IF(H627&lt;&gt;"", VLOOKUP(H627,[1]Label!$A:$E,2,FALSE),"")</f>
        <v/>
      </c>
      <c r="K627" s="28"/>
      <c r="L627" s="9" t="str">
        <f t="shared" si="194"/>
        <v/>
      </c>
      <c r="M627" s="18" t="str">
        <f>IF(K627&lt;&gt;"",VLOOKUP(K627,[1]Label!$A:$B,2,FALSE),"")</f>
        <v/>
      </c>
      <c r="N627" s="10"/>
      <c r="O627" s="25" t="s">
        <v>46</v>
      </c>
      <c r="P627" s="9" t="str">
        <f t="shared" si="195"/>
        <v>New&lt;br&gt;(신규)</v>
      </c>
      <c r="Q627" s="18" t="str">
        <f>IF(O627&lt;&gt;"", VLOOKUP(O627, [1]Label!$A:$B, 2, FALSE), "")</f>
        <v>New</v>
      </c>
      <c r="R627" s="10" t="s">
        <v>36</v>
      </c>
      <c r="S627" s="9" t="s">
        <v>50</v>
      </c>
      <c r="T627" s="9"/>
      <c r="U627" s="9"/>
      <c r="V627" s="10"/>
      <c r="W627" s="10"/>
      <c r="X627" s="10"/>
      <c r="Y627" s="10"/>
      <c r="Z627" s="46" t="s">
        <v>385</v>
      </c>
      <c r="AA627" s="46" t="s">
        <v>385</v>
      </c>
      <c r="AB627" s="46" t="s">
        <v>385</v>
      </c>
      <c r="AC627" s="8"/>
      <c r="AD627" s="8"/>
      <c r="AE627" s="8"/>
      <c r="AF627" s="51"/>
    </row>
    <row r="628" spans="1:32" s="11" customFormat="1" ht="18.600000000000001" customHeight="1">
      <c r="A628" s="39" t="s">
        <v>486</v>
      </c>
      <c r="B628" s="70" t="str">
        <f>VLOOKUP(A628,[1]screen!$G:$J,2,FALSE)</f>
        <v>자산 게시</v>
      </c>
      <c r="C628" s="9" t="str">
        <f t="shared" si="192"/>
        <v>Asset Publishing(자산 게시)</v>
      </c>
      <c r="D628" s="70" t="str">
        <f>IF(B628&lt;&gt;"", VLOOKUP(B628,[1]screen!$A:$E,2,FALSE), "" )</f>
        <v>Asset Publishing</v>
      </c>
      <c r="E628" s="10"/>
      <c r="F628" s="9" t="str">
        <f t="shared" si="196"/>
        <v/>
      </c>
      <c r="G628" s="18" t="str">
        <f>IF(E628&lt;&gt;"",VLOOKUP(E628,[1]Label!$A:$B,2,FALSE),"")</f>
        <v/>
      </c>
      <c r="H628" s="10"/>
      <c r="I628" s="9" t="str">
        <f t="shared" si="193"/>
        <v/>
      </c>
      <c r="J628" s="18" t="str">
        <f>IF(H628&lt;&gt;"", VLOOKUP(H628,[1]Label!$A:$E,2,FALSE),"")</f>
        <v/>
      </c>
      <c r="K628" s="28"/>
      <c r="L628" s="9" t="str">
        <f t="shared" si="194"/>
        <v/>
      </c>
      <c r="M628" s="18" t="str">
        <f>IF(K628&lt;&gt;"",VLOOKUP(K628,[1]Label!$A:$B,2,FALSE),"")</f>
        <v/>
      </c>
      <c r="N628" s="10"/>
      <c r="O628" s="25" t="s">
        <v>39</v>
      </c>
      <c r="P628" s="9" t="str">
        <f t="shared" si="195"/>
        <v>Search&lt;br&gt;(조회)</v>
      </c>
      <c r="Q628" s="18" t="str">
        <f>IF(O628&lt;&gt;"", VLOOKUP(O628, [1]Label!$A:$B, 2, FALSE), "")</f>
        <v>Search</v>
      </c>
      <c r="R628" s="10" t="s">
        <v>36</v>
      </c>
      <c r="S628" s="9"/>
      <c r="T628" s="9" t="s">
        <v>8</v>
      </c>
      <c r="U628" s="9"/>
      <c r="V628" s="10"/>
      <c r="W628" s="10"/>
      <c r="X628" s="10"/>
      <c r="Y628" s="10"/>
      <c r="Z628" s="8"/>
      <c r="AA628" s="8"/>
      <c r="AB628" s="8"/>
      <c r="AC628" s="8"/>
      <c r="AD628" s="8"/>
      <c r="AE628" s="8"/>
      <c r="AF628" s="51"/>
    </row>
    <row r="629" spans="1:32" s="16" customFormat="1" ht="18.600000000000001" customHeight="1">
      <c r="A629" s="39" t="s">
        <v>486</v>
      </c>
      <c r="B629" s="70" t="str">
        <f>VLOOKUP(A629,[1]screen!$G:$J,2,FALSE)</f>
        <v>자산 게시</v>
      </c>
      <c r="C629" s="13" t="str">
        <f t="shared" si="192"/>
        <v>Asset Publishing(자산 게시)</v>
      </c>
      <c r="D629" s="70" t="str">
        <f>IF(B629&lt;&gt;"", VLOOKUP(B629,[1]screen!$A:$E,2,FALSE), "" )</f>
        <v>Asset Publishing</v>
      </c>
      <c r="E629" s="14"/>
      <c r="F629" s="13" t="str">
        <f t="shared" si="196"/>
        <v/>
      </c>
      <c r="G629" s="18" t="str">
        <f>IF(E629&lt;&gt;"",VLOOKUP(E629,[1]Label!$A:$B,2,FALSE),"")</f>
        <v/>
      </c>
      <c r="H629" s="14"/>
      <c r="I629" s="13" t="str">
        <f t="shared" si="193"/>
        <v/>
      </c>
      <c r="J629" s="18" t="str">
        <f>IF(H629&lt;&gt;"", VLOOKUP(H629,[1]Label!$A:$E,2,FALSE),"")</f>
        <v/>
      </c>
      <c r="K629" s="29"/>
      <c r="L629" s="13" t="str">
        <f t="shared" si="194"/>
        <v/>
      </c>
      <c r="M629" s="18" t="str">
        <f>IF(K629&lt;&gt;"",VLOOKUP(K629,[1]Label!$A:$B,2,FALSE),"")</f>
        <v/>
      </c>
      <c r="N629" s="14"/>
      <c r="O629" s="31"/>
      <c r="P629" s="13"/>
      <c r="Q629" s="18" t="str">
        <f>IF(O629&lt;&gt;"", VLOOKUP(O629, [1]Label!$A:$B, 2, FALSE), "")</f>
        <v/>
      </c>
      <c r="R629" s="14" t="s">
        <v>35</v>
      </c>
      <c r="S629" s="13" t="s">
        <v>44</v>
      </c>
      <c r="T629" s="13"/>
      <c r="U629" s="13"/>
      <c r="V629" s="14"/>
      <c r="W629" s="14"/>
      <c r="X629" s="14"/>
      <c r="Y629" s="14"/>
      <c r="Z629" s="12"/>
      <c r="AA629" s="12"/>
      <c r="AB629" s="12"/>
      <c r="AC629" s="12"/>
      <c r="AD629" s="12"/>
      <c r="AE629" s="12"/>
      <c r="AF629" s="52"/>
    </row>
    <row r="630" spans="1:32" s="16" customFormat="1" ht="18.600000000000001" customHeight="1">
      <c r="A630" s="39" t="s">
        <v>486</v>
      </c>
      <c r="B630" s="70" t="str">
        <f>VLOOKUP(A630,[1]screen!$G:$J,2,FALSE)</f>
        <v>자산 게시</v>
      </c>
      <c r="C630" s="13" t="str">
        <f t="shared" si="192"/>
        <v>Asset Publishing(자산 게시)</v>
      </c>
      <c r="D630" s="70" t="str">
        <f>IF(B630&lt;&gt;"", VLOOKUP(B630,[1]screen!$A:$E,2,FALSE), "" )</f>
        <v>Asset Publishing</v>
      </c>
      <c r="E630" s="14"/>
      <c r="F630" s="13"/>
      <c r="G630" s="18"/>
      <c r="H630" s="14"/>
      <c r="I630" s="13" t="str">
        <f t="shared" si="193"/>
        <v/>
      </c>
      <c r="J630" s="18" t="str">
        <f>IF(H630&lt;&gt;"", VLOOKUP(H630,[1]Label!$A:$E,2,FALSE),"")</f>
        <v/>
      </c>
      <c r="K630" s="29"/>
      <c r="L630" s="13" t="str">
        <f t="shared" si="194"/>
        <v/>
      </c>
      <c r="M630" s="18" t="str">
        <f>IF(K630&lt;&gt;"",VLOOKUP(K630,[1]Label!$A:$B,2,FALSE),"")</f>
        <v/>
      </c>
      <c r="N630" s="61" t="s">
        <v>13</v>
      </c>
      <c r="O630" s="31" t="s">
        <v>320</v>
      </c>
      <c r="P630" s="18" t="str">
        <f t="shared" ref="P630:P631" si="197">IF(O630&lt;&gt;"",Q630&amp;"&lt;br&gt;("&amp;O630&amp;")","")</f>
        <v>Number&lt;br&gt;(번호)</v>
      </c>
      <c r="Q630" s="18" t="str">
        <f>IF(O630&lt;&gt;"", VLOOKUP(O630, [1]Label!$A:$B, 2, FALSE), "")</f>
        <v>Number</v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 t="s">
        <v>331</v>
      </c>
      <c r="AD630" s="12" t="s">
        <v>331</v>
      </c>
      <c r="AE630" s="12" t="s">
        <v>331</v>
      </c>
      <c r="AF630" s="52"/>
    </row>
    <row r="631" spans="1:32" s="16" customFormat="1" ht="18.600000000000001" customHeight="1">
      <c r="A631" s="39" t="s">
        <v>486</v>
      </c>
      <c r="B631" s="70" t="str">
        <f>VLOOKUP(A631,[1]screen!$G:$J,2,FALSE)</f>
        <v>자산 게시</v>
      </c>
      <c r="C631" s="13" t="str">
        <f t="shared" si="192"/>
        <v>Asset Publishing(자산 게시)</v>
      </c>
      <c r="D631" s="70" t="str">
        <f>IF(B631&lt;&gt;"", VLOOKUP(B631,[1]screen!$A:$E,2,FALSE), "" )</f>
        <v>Asset Publishing</v>
      </c>
      <c r="E631" s="14"/>
      <c r="F631" s="13"/>
      <c r="G631" s="18"/>
      <c r="H631" s="14"/>
      <c r="I631" s="13" t="str">
        <f t="shared" si="193"/>
        <v/>
      </c>
      <c r="J631" s="18" t="str">
        <f>IF(H631&lt;&gt;"", VLOOKUP(H631,[1]Label!$A:$E,2,FALSE),"")</f>
        <v/>
      </c>
      <c r="K631" s="29"/>
      <c r="L631" s="13" t="str">
        <f t="shared" si="194"/>
        <v/>
      </c>
      <c r="M631" s="18" t="str">
        <f>IF(K631&lt;&gt;"",VLOOKUP(K631,[1]Label!$A:$B,2,FALSE),"")</f>
        <v/>
      </c>
      <c r="N631" s="61" t="s">
        <v>13</v>
      </c>
      <c r="O631" s="31" t="s">
        <v>285</v>
      </c>
      <c r="P631" s="18" t="str">
        <f t="shared" si="197"/>
        <v>Application No&lt;br&gt;(신청 번호)</v>
      </c>
      <c r="Q631" s="18" t="str">
        <f>IF(O631&lt;&gt;"", VLOOKUP(O631, [1]Label!$A:$B, 2, FALSE), "")</f>
        <v>Application No</v>
      </c>
      <c r="R631" s="14" t="s">
        <v>35</v>
      </c>
      <c r="S631" s="13" t="s">
        <v>44</v>
      </c>
      <c r="T631" s="13"/>
      <c r="U631" s="13"/>
      <c r="V631" s="14"/>
      <c r="W631" s="14"/>
      <c r="X631" s="14"/>
      <c r="Y631" s="14"/>
      <c r="Z631" s="12"/>
      <c r="AA631" s="12"/>
      <c r="AB631" s="12"/>
      <c r="AC631" s="12" t="s">
        <v>519</v>
      </c>
      <c r="AD631" s="12" t="s">
        <v>519</v>
      </c>
      <c r="AE631" s="12" t="s">
        <v>519</v>
      </c>
      <c r="AF631" s="52"/>
    </row>
    <row r="632" spans="1:32" s="16" customFormat="1" ht="18.600000000000001" customHeight="1">
      <c r="A632" s="39" t="s">
        <v>486</v>
      </c>
      <c r="B632" s="70" t="str">
        <f>VLOOKUP(A632,[1]screen!$G:$J,2,FALSE)</f>
        <v>자산 게시</v>
      </c>
      <c r="C632" s="13" t="str">
        <f>IF(B632&lt;&gt;"",D632&amp;"("&amp;B632&amp;")","")</f>
        <v>Asset Publishing(자산 게시)</v>
      </c>
      <c r="D632" s="70" t="str">
        <f>IF(B632&lt;&gt;"", VLOOKUP(B632,[1]screen!$A:$E,2,FALSE), "" )</f>
        <v>Asset Publishing</v>
      </c>
      <c r="E632" s="14"/>
      <c r="F632" s="13" t="str">
        <f>IF(E632&lt;&gt;"",G632&amp;"("&amp;E632&amp;")","")</f>
        <v/>
      </c>
      <c r="G632" s="18" t="str">
        <f>IF(E632&lt;&gt;"",VLOOKUP(E632,[1]Label!$A:$B,2,FALSE),"")</f>
        <v/>
      </c>
      <c r="H632" s="14"/>
      <c r="I632" s="13" t="str">
        <f>IF(H632&lt;&gt;"",J632&amp;"("&amp;H632&amp;")","")</f>
        <v/>
      </c>
      <c r="J632" s="18" t="str">
        <f>IF(H632&lt;&gt;"", VLOOKUP(H632,[1]Label!$A:$E,2,FALSE),"")</f>
        <v/>
      </c>
      <c r="K632" s="29"/>
      <c r="L632" s="13" t="str">
        <f>IF(K632&lt;&gt;"",M632&amp;"("&amp;K632&amp;")","")</f>
        <v/>
      </c>
      <c r="M632" s="18" t="str">
        <f>IF(K632&lt;&gt;"",VLOOKUP(K632,[1]Label!$A:$B,2,FALSE),"")</f>
        <v/>
      </c>
      <c r="N632" s="61" t="s">
        <v>13</v>
      </c>
      <c r="O632" s="31" t="s">
        <v>300</v>
      </c>
      <c r="P632" s="33" t="str">
        <f>IF(O632&lt;&gt;"",Q632&amp;"&lt;br&gt;("&amp;O632&amp;")","")</f>
        <v>Region&lt;br&gt;(지역)</v>
      </c>
      <c r="Q632" s="18" t="str">
        <f>IF(O632&lt;&gt;"", VLOOKUP(O632, [1]Label!$A:$B, 2, FALSE), "")</f>
        <v>Region</v>
      </c>
      <c r="R632" s="14" t="s">
        <v>35</v>
      </c>
      <c r="S632" s="13" t="s">
        <v>44</v>
      </c>
      <c r="T632" s="13"/>
      <c r="U632" s="13"/>
      <c r="V632" s="14"/>
      <c r="W632" s="14"/>
      <c r="X632" s="14"/>
      <c r="Y632" s="14"/>
      <c r="Z632" s="12"/>
      <c r="AA632" s="12"/>
      <c r="AB632" s="12"/>
      <c r="AC632" s="12" t="s">
        <v>307</v>
      </c>
      <c r="AD632" s="12" t="s">
        <v>307</v>
      </c>
      <c r="AE632" s="12" t="s">
        <v>307</v>
      </c>
      <c r="AF632" s="52"/>
    </row>
    <row r="633" spans="1:32" s="16" customFormat="1" ht="18.600000000000001" customHeight="1">
      <c r="A633" s="39" t="s">
        <v>486</v>
      </c>
      <c r="B633" s="70" t="str">
        <f>VLOOKUP(A633,[1]screen!$G:$J,2,FALSE)</f>
        <v>자산 게시</v>
      </c>
      <c r="C633" s="13" t="str">
        <f t="shared" ref="C633:C638" si="198">IF(B633&lt;&gt;"",D633&amp;"("&amp;B633&amp;")","")</f>
        <v>Asset Publishing(자산 게시)</v>
      </c>
      <c r="D633" s="70" t="str">
        <f>IF(B633&lt;&gt;"", VLOOKUP(B633,[1]screen!$A:$E,2,FALSE), "" )</f>
        <v>Asset Publishing</v>
      </c>
      <c r="E633" s="14"/>
      <c r="F633" s="13"/>
      <c r="G633" s="18"/>
      <c r="H633" s="14"/>
      <c r="I633" s="13" t="str">
        <f t="shared" ref="I633:I638" si="199">IF(H633&lt;&gt;"",J633&amp;"("&amp;H633&amp;")","")</f>
        <v/>
      </c>
      <c r="J633" s="18" t="str">
        <f>IF(H633&lt;&gt;"", VLOOKUP(H633,[1]Label!$A:$E,2,FALSE),"")</f>
        <v/>
      </c>
      <c r="K633" s="29"/>
      <c r="L633" s="13" t="str">
        <f t="shared" ref="L633:L638" si="200">IF(K633&lt;&gt;"",M633&amp;"("&amp;K633&amp;")","")</f>
        <v/>
      </c>
      <c r="M633" s="18" t="str">
        <f>IF(K633&lt;&gt;"",VLOOKUP(K633,[1]Label!$A:$B,2,FALSE),"")</f>
        <v/>
      </c>
      <c r="N633" s="61" t="s">
        <v>13</v>
      </c>
      <c r="O633" s="31" t="s">
        <v>342</v>
      </c>
      <c r="P633" s="18" t="str">
        <f t="shared" ref="P633:P638" si="201">IF(O633&lt;&gt;"",Q633&amp;"&lt;br&gt;("&amp;O633&amp;")","")</f>
        <v>Taxpayer TIN&lt;br&gt;(납세자 식별번호)</v>
      </c>
      <c r="Q633" s="18" t="str">
        <f>IF(O633&lt;&gt;"", VLOOKUP(O633, [1]Label!$A:$B, 2, FALSE), "")</f>
        <v>Taxpayer TIN</v>
      </c>
      <c r="R633" s="14" t="s">
        <v>35</v>
      </c>
      <c r="S633" s="13" t="s">
        <v>44</v>
      </c>
      <c r="T633" s="13"/>
      <c r="U633" s="13"/>
      <c r="V633" s="14"/>
      <c r="W633" s="14"/>
      <c r="X633" s="14"/>
      <c r="Y633" s="14"/>
      <c r="Z633" s="12"/>
      <c r="AA633" s="12"/>
      <c r="AB633" s="12"/>
      <c r="AC633" s="12" t="s">
        <v>315</v>
      </c>
      <c r="AD633" s="12" t="s">
        <v>315</v>
      </c>
      <c r="AE633" s="12" t="s">
        <v>315</v>
      </c>
      <c r="AF633" s="52"/>
    </row>
    <row r="634" spans="1:32" s="16" customFormat="1" ht="18.600000000000001" customHeight="1">
      <c r="A634" s="39" t="s">
        <v>486</v>
      </c>
      <c r="B634" s="70" t="str">
        <f>VLOOKUP(A634,[1]screen!$G:$J,2,FALSE)</f>
        <v>자산 게시</v>
      </c>
      <c r="C634" s="13" t="str">
        <f t="shared" si="198"/>
        <v>Asset Publishing(자산 게시)</v>
      </c>
      <c r="D634" s="70" t="str">
        <f>IF(B634&lt;&gt;"", VLOOKUP(B634,[1]screen!$A:$E,2,FALSE), "" )</f>
        <v>Asset Publishing</v>
      </c>
      <c r="E634" s="14"/>
      <c r="F634" s="13"/>
      <c r="G634" s="18"/>
      <c r="H634" s="14"/>
      <c r="I634" s="13" t="str">
        <f t="shared" si="199"/>
        <v/>
      </c>
      <c r="J634" s="18" t="str">
        <f>IF(H634&lt;&gt;"", VLOOKUP(H634,[1]Label!$A:$E,2,FALSE),"")</f>
        <v/>
      </c>
      <c r="K634" s="29"/>
      <c r="L634" s="13" t="str">
        <f t="shared" si="200"/>
        <v/>
      </c>
      <c r="M634" s="18" t="str">
        <f>IF(K634&lt;&gt;"",VLOOKUP(K634,[1]Label!$A:$B,2,FALSE),"")</f>
        <v/>
      </c>
      <c r="N634" s="61" t="s">
        <v>13</v>
      </c>
      <c r="O634" s="31" t="s">
        <v>283</v>
      </c>
      <c r="P634" s="18" t="str">
        <f t="shared" si="201"/>
        <v>Taxpayer's Name&lt;br&gt;(납세자 이름)</v>
      </c>
      <c r="Q634" s="18" t="str">
        <f>IF(O634&lt;&gt;"", VLOOKUP(O634, [1]Label!$A:$B, 2, FALSE), "")</f>
        <v>Taxpayer's Name</v>
      </c>
      <c r="R634" s="14" t="s">
        <v>35</v>
      </c>
      <c r="S634" s="13" t="s">
        <v>44</v>
      </c>
      <c r="T634" s="13"/>
      <c r="U634" s="13"/>
      <c r="V634" s="14"/>
      <c r="W634" s="14"/>
      <c r="X634" s="14"/>
      <c r="Y634" s="14"/>
      <c r="Z634" s="12"/>
      <c r="AA634" s="12"/>
      <c r="AB634" s="12"/>
      <c r="AC634" s="12" t="s">
        <v>316</v>
      </c>
      <c r="AD634" s="12" t="s">
        <v>316</v>
      </c>
      <c r="AE634" s="12" t="s">
        <v>316</v>
      </c>
      <c r="AF634" s="52"/>
    </row>
    <row r="635" spans="1:32" s="16" customFormat="1" ht="18.600000000000001" customHeight="1">
      <c r="A635" s="39" t="s">
        <v>486</v>
      </c>
      <c r="B635" s="70" t="str">
        <f>VLOOKUP(A635,[1]screen!$G:$J,2,FALSE)</f>
        <v>자산 게시</v>
      </c>
      <c r="C635" s="13" t="str">
        <f t="shared" si="198"/>
        <v>Asset Publishing(자산 게시)</v>
      </c>
      <c r="D635" s="70" t="str">
        <f>IF(B635&lt;&gt;"", VLOOKUP(B635,[1]screen!$A:$E,2,FALSE), "" )</f>
        <v>Asset Publishing</v>
      </c>
      <c r="E635" s="14"/>
      <c r="F635" s="13"/>
      <c r="G635" s="18"/>
      <c r="H635" s="14"/>
      <c r="I635" s="13" t="str">
        <f t="shared" si="199"/>
        <v/>
      </c>
      <c r="J635" s="18" t="str">
        <f>IF(H635&lt;&gt;"", VLOOKUP(H635,[1]Label!$A:$E,2,FALSE),"")</f>
        <v/>
      </c>
      <c r="K635" s="29"/>
      <c r="L635" s="13" t="str">
        <f t="shared" si="200"/>
        <v/>
      </c>
      <c r="M635" s="18" t="str">
        <f>IF(K635&lt;&gt;"",VLOOKUP(K635,[1]Label!$A:$B,2,FALSE),"")</f>
        <v/>
      </c>
      <c r="N635" s="61" t="s">
        <v>13</v>
      </c>
      <c r="O635" s="31" t="s">
        <v>325</v>
      </c>
      <c r="P635" s="18" t="str">
        <f t="shared" si="201"/>
        <v>Processing date&lt;br&gt;(처리 일자)</v>
      </c>
      <c r="Q635" s="18" t="str">
        <f>IF(O635&lt;&gt;"", VLOOKUP(O635, [1]Label!$A:$B, 2, FALSE), "")</f>
        <v>Processing date</v>
      </c>
      <c r="R635" s="14" t="s">
        <v>35</v>
      </c>
      <c r="S635" s="13" t="s">
        <v>44</v>
      </c>
      <c r="T635" s="13"/>
      <c r="U635" s="13"/>
      <c r="V635" s="14"/>
      <c r="W635" s="14"/>
      <c r="X635" s="14"/>
      <c r="Y635" s="14"/>
      <c r="Z635" s="12"/>
      <c r="AA635" s="12"/>
      <c r="AB635" s="12"/>
      <c r="AC635" s="12" t="s">
        <v>309</v>
      </c>
      <c r="AD635" s="12" t="s">
        <v>309</v>
      </c>
      <c r="AE635" s="12" t="s">
        <v>309</v>
      </c>
      <c r="AF635" s="52"/>
    </row>
    <row r="636" spans="1:32" s="16" customFormat="1" ht="18.600000000000001" customHeight="1">
      <c r="A636" s="39" t="s">
        <v>486</v>
      </c>
      <c r="B636" s="70" t="str">
        <f>VLOOKUP(A636,[1]screen!$G:$J,2,FALSE)</f>
        <v>자산 게시</v>
      </c>
      <c r="C636" s="13" t="str">
        <f t="shared" si="198"/>
        <v>Asset Publishing(자산 게시)</v>
      </c>
      <c r="D636" s="70" t="str">
        <f>IF(B636&lt;&gt;"", VLOOKUP(B636,[1]screen!$A:$E,2,FALSE), "" )</f>
        <v>Asset Publishing</v>
      </c>
      <c r="E636" s="14"/>
      <c r="F636" s="13"/>
      <c r="G636" s="18"/>
      <c r="H636" s="14"/>
      <c r="I636" s="13" t="str">
        <f t="shared" si="199"/>
        <v/>
      </c>
      <c r="J636" s="18" t="str">
        <f>IF(H636&lt;&gt;"", VLOOKUP(H636,[1]Label!$A:$E,2,FALSE),"")</f>
        <v/>
      </c>
      <c r="K636" s="29"/>
      <c r="L636" s="13" t="str">
        <f t="shared" si="200"/>
        <v/>
      </c>
      <c r="M636" s="18" t="str">
        <f>IF(K636&lt;&gt;"",VLOOKUP(K636,[1]Label!$A:$B,2,FALSE),"")</f>
        <v/>
      </c>
      <c r="N636" s="61" t="s">
        <v>13</v>
      </c>
      <c r="O636" s="31" t="s">
        <v>286</v>
      </c>
      <c r="P636" s="18" t="str">
        <f t="shared" si="201"/>
        <v>Processing Status&lt;br&gt;(처리 상태)</v>
      </c>
      <c r="Q636" s="18" t="str">
        <f>IF(O636&lt;&gt;"", VLOOKUP(O636, [1]Label!$A:$B, 2, FALSE), "")</f>
        <v>Processing Status</v>
      </c>
      <c r="R636" s="14" t="s">
        <v>35</v>
      </c>
      <c r="S636" s="13" t="s">
        <v>44</v>
      </c>
      <c r="T636" s="13"/>
      <c r="U636" s="13"/>
      <c r="V636" s="14"/>
      <c r="W636" s="14"/>
      <c r="X636" s="14"/>
      <c r="Y636" s="14"/>
      <c r="Z636" s="12"/>
      <c r="AA636" s="12"/>
      <c r="AB636" s="12"/>
      <c r="AC636" s="12" t="s">
        <v>293</v>
      </c>
      <c r="AD636" s="12" t="s">
        <v>294</v>
      </c>
      <c r="AE636" s="12" t="s">
        <v>295</v>
      </c>
      <c r="AF636" s="52"/>
    </row>
    <row r="637" spans="1:32" s="16" customFormat="1" ht="18.600000000000001" customHeight="1">
      <c r="A637" s="39" t="s">
        <v>486</v>
      </c>
      <c r="B637" s="70" t="str">
        <f>VLOOKUP(A637,[1]screen!$G:$J,2,FALSE)</f>
        <v>자산 게시</v>
      </c>
      <c r="C637" s="13" t="str">
        <f t="shared" si="198"/>
        <v>Asset Publishing(자산 게시)</v>
      </c>
      <c r="D637" s="70" t="str">
        <f>IF(B637&lt;&gt;"", VLOOKUP(B637,[1]screen!$A:$E,2,FALSE), "" )</f>
        <v>Asset Publishing</v>
      </c>
      <c r="E637" s="14"/>
      <c r="F637" s="13"/>
      <c r="G637" s="18"/>
      <c r="H637" s="14"/>
      <c r="I637" s="13" t="str">
        <f t="shared" si="199"/>
        <v/>
      </c>
      <c r="J637" s="18" t="str">
        <f>IF(H637&lt;&gt;"", VLOOKUP(H637,[1]Label!$A:$E,2,FALSE),"")</f>
        <v/>
      </c>
      <c r="K637" s="29"/>
      <c r="L637" s="13" t="str">
        <f t="shared" si="200"/>
        <v/>
      </c>
      <c r="M637" s="18" t="str">
        <f>IF(K637&lt;&gt;"",VLOOKUP(K637,[1]Label!$A:$B,2,FALSE),"")</f>
        <v/>
      </c>
      <c r="N637" s="14"/>
      <c r="O637" s="31"/>
      <c r="P637" s="33" t="str">
        <f t="shared" si="201"/>
        <v/>
      </c>
      <c r="Q637" s="18" t="str">
        <f>IF(O637&lt;&gt;"", VLOOKUP(O637, [1]Label!$A:$B, 2, FALSE), "")</f>
        <v/>
      </c>
      <c r="R637" s="14" t="s">
        <v>35</v>
      </c>
      <c r="S637" s="13" t="s">
        <v>44</v>
      </c>
      <c r="T637" s="13"/>
      <c r="U637" s="13"/>
      <c r="V637" s="14"/>
      <c r="W637" s="14"/>
      <c r="X637" s="14"/>
      <c r="Y637" s="14"/>
      <c r="Z637" s="12"/>
      <c r="AA637" s="12"/>
      <c r="AB637" s="12"/>
      <c r="AC637" s="12"/>
      <c r="AD637" s="12"/>
      <c r="AE637" s="12"/>
      <c r="AF637" s="52"/>
    </row>
    <row r="638" spans="1:32" s="16" customFormat="1" ht="18.600000000000001" customHeight="1">
      <c r="A638" s="39" t="s">
        <v>486</v>
      </c>
      <c r="B638" s="70" t="str">
        <f>VLOOKUP(A638,[1]screen!$G:$J,2,FALSE)</f>
        <v>자산 게시</v>
      </c>
      <c r="C638" s="13" t="str">
        <f t="shared" si="198"/>
        <v>Asset Publishing(자산 게시)</v>
      </c>
      <c r="D638" s="70" t="str">
        <f>IF(B638&lt;&gt;"", VLOOKUP(B638,[1]screen!$A:$E,2,FALSE), "" )</f>
        <v>Asset Publishing</v>
      </c>
      <c r="E638" s="14" t="s">
        <v>46</v>
      </c>
      <c r="F638" s="13" t="str">
        <f t="shared" ref="F638:F691" si="202">IF(E638&lt;&gt;"",G638&amp;"("&amp;E638&amp;")","")</f>
        <v>New(신규)</v>
      </c>
      <c r="G638" s="18" t="str">
        <f>IF(E638&lt;&gt;"",VLOOKUP(E638,[1]Label!$A:$B,2,FALSE),"")</f>
        <v>New</v>
      </c>
      <c r="H638" s="14"/>
      <c r="I638" s="13" t="str">
        <f t="shared" si="199"/>
        <v/>
      </c>
      <c r="J638" s="18" t="str">
        <f>IF(H638&lt;&gt;"", VLOOKUP(H638,[1]Label!$A:$E,2,FALSE),"")</f>
        <v/>
      </c>
      <c r="K638" s="29"/>
      <c r="L638" s="13" t="str">
        <f t="shared" si="200"/>
        <v/>
      </c>
      <c r="M638" s="18" t="str">
        <f>IF(K638&lt;&gt;"",VLOOKUP(K638,[1]Label!$A:$B,2,FALSE),"")</f>
        <v/>
      </c>
      <c r="N638" s="35" t="s">
        <v>19</v>
      </c>
      <c r="O638" s="31" t="s">
        <v>285</v>
      </c>
      <c r="P638" s="33" t="str">
        <f t="shared" si="201"/>
        <v>Application No&lt;br&gt;(신청 번호)</v>
      </c>
      <c r="Q638" s="18" t="str">
        <f>IF(O638&lt;&gt;"", VLOOKUP(O638, [1]Label!$A:$B, 2, FALSE), "")</f>
        <v>Application No</v>
      </c>
      <c r="R638" s="14" t="s">
        <v>35</v>
      </c>
      <c r="S638" s="13" t="s">
        <v>44</v>
      </c>
      <c r="T638" s="13"/>
      <c r="U638" s="13"/>
      <c r="V638" s="14"/>
      <c r="W638" s="14"/>
      <c r="X638" s="14"/>
      <c r="Y638" s="14"/>
      <c r="Z638" s="12"/>
      <c r="AA638" s="12"/>
      <c r="AB638" s="12"/>
      <c r="AC638" s="12" t="s">
        <v>520</v>
      </c>
      <c r="AD638" s="12" t="s">
        <v>520</v>
      </c>
      <c r="AE638" s="12" t="s">
        <v>520</v>
      </c>
      <c r="AF638" s="52"/>
    </row>
    <row r="639" spans="1:32" s="16" customFormat="1" ht="18.600000000000001" customHeight="1">
      <c r="A639" s="39" t="s">
        <v>486</v>
      </c>
      <c r="B639" s="70" t="str">
        <f>VLOOKUP(A639,[1]screen!$G:$J,2,FALSE)</f>
        <v>자산 게시</v>
      </c>
      <c r="C639" s="13" t="str">
        <f>IF(B639&lt;&gt;"",D639&amp;"("&amp;B639&amp;")","")</f>
        <v>Asset Publishing(자산 게시)</v>
      </c>
      <c r="D639" s="70" t="str">
        <f>IF(B639&lt;&gt;"", VLOOKUP(B639,[1]screen!$A:$E,2,FALSE), "" )</f>
        <v>Asset Publishing</v>
      </c>
      <c r="E639" s="14" t="s">
        <v>46</v>
      </c>
      <c r="F639" s="13" t="str">
        <f t="shared" si="202"/>
        <v>New(신규)</v>
      </c>
      <c r="G639" s="18" t="str">
        <f>IF(E639&lt;&gt;"",VLOOKUP(E639,[1]Label!$A:$B,2,FALSE),"")</f>
        <v>New</v>
      </c>
      <c r="H639" s="14"/>
      <c r="I639" s="13" t="str">
        <f>IF(H639&lt;&gt;"",J639&amp;"("&amp;H639&amp;")","")</f>
        <v/>
      </c>
      <c r="J639" s="18" t="str">
        <f>IF(H639&lt;&gt;"", VLOOKUP(H639,[1]Label!$A:$E,2,FALSE),"")</f>
        <v/>
      </c>
      <c r="K639" s="29"/>
      <c r="L639" s="13" t="str">
        <f>IF(K639&lt;&gt;"",M639&amp;"("&amp;K639&amp;")","")</f>
        <v/>
      </c>
      <c r="M639" s="18" t="str">
        <f>IF(K639&lt;&gt;"",VLOOKUP(K639,[1]Label!$A:$B,2,FALSE),"")</f>
        <v/>
      </c>
      <c r="N639" s="35" t="s">
        <v>19</v>
      </c>
      <c r="O639" s="31" t="s">
        <v>300</v>
      </c>
      <c r="P639" s="33" t="str">
        <f>IF(O639&lt;&gt;"",Q639&amp;"&lt;br&gt;("&amp;O639&amp;")","")</f>
        <v>Region&lt;br&gt;(지역)</v>
      </c>
      <c r="Q639" s="18" t="str">
        <f>IF(O639&lt;&gt;"", VLOOKUP(O639, [1]Label!$A:$B, 2, FALSE), "")</f>
        <v>Region</v>
      </c>
      <c r="R639" s="14" t="s">
        <v>35</v>
      </c>
      <c r="S639" s="13" t="s">
        <v>44</v>
      </c>
      <c r="T639" s="13"/>
      <c r="U639" s="13"/>
      <c r="V639" s="14"/>
      <c r="W639" s="14"/>
      <c r="X639" s="14"/>
      <c r="Y639" s="14"/>
      <c r="Z639" s="12"/>
      <c r="AA639" s="12"/>
      <c r="AB639" s="12"/>
      <c r="AC639" s="12" t="s">
        <v>301</v>
      </c>
      <c r="AD639" s="12" t="s">
        <v>301</v>
      </c>
      <c r="AE639" s="12" t="s">
        <v>301</v>
      </c>
      <c r="AF639" s="52"/>
    </row>
    <row r="640" spans="1:32" s="16" customFormat="1" ht="18.600000000000001" customHeight="1">
      <c r="A640" s="39" t="s">
        <v>486</v>
      </c>
      <c r="B640" s="70" t="str">
        <f>VLOOKUP(A640,[1]screen!$G:$J,2,FALSE)</f>
        <v>자산 게시</v>
      </c>
      <c r="C640" s="13" t="str">
        <f>IF(B640&lt;&gt;"",D640&amp;"("&amp;B640&amp;")","")</f>
        <v>Asset Publishing(자산 게시)</v>
      </c>
      <c r="D640" s="70" t="str">
        <f>IF(B640&lt;&gt;"", VLOOKUP(B640,[1]screen!$A:$E,2,FALSE), "" )</f>
        <v>Asset Publishing</v>
      </c>
      <c r="E640" s="14" t="s">
        <v>46</v>
      </c>
      <c r="F640" s="13" t="str">
        <f t="shared" si="202"/>
        <v>New(신규)</v>
      </c>
      <c r="G640" s="18" t="str">
        <f>IF(E640&lt;&gt;"",VLOOKUP(E640,[1]Label!$A:$B,2,FALSE),"")</f>
        <v>New</v>
      </c>
      <c r="H640" s="14"/>
      <c r="I640" s="13" t="str">
        <f>IF(H640&lt;&gt;"",J640&amp;"("&amp;H640&amp;")","")</f>
        <v/>
      </c>
      <c r="J640" s="18" t="str">
        <f>IF(H640&lt;&gt;"", VLOOKUP(H640,[1]Label!$A:$E,2,FALSE),"")</f>
        <v/>
      </c>
      <c r="K640" s="29"/>
      <c r="L640" s="13" t="str">
        <f>IF(K640&lt;&gt;"",M640&amp;"("&amp;K640&amp;")","")</f>
        <v/>
      </c>
      <c r="M640" s="18" t="str">
        <f>IF(K640&lt;&gt;"",VLOOKUP(K640,[1]Label!$A:$B,2,FALSE),"")</f>
        <v/>
      </c>
      <c r="N640" s="35" t="s">
        <v>19</v>
      </c>
      <c r="O640" s="31" t="s">
        <v>325</v>
      </c>
      <c r="P640" s="33" t="str">
        <f>IF(O640&lt;&gt;"",Q640&amp;"&lt;br&gt;("&amp;O640&amp;")","")</f>
        <v>Processing date&lt;br&gt;(처리 일자)</v>
      </c>
      <c r="Q640" s="18" t="str">
        <f>IF(O640&lt;&gt;"", VLOOKUP(O640, [1]Label!$A:$B, 2, FALSE), "")</f>
        <v>Processing date</v>
      </c>
      <c r="R640" s="14" t="s">
        <v>35</v>
      </c>
      <c r="S640" s="13" t="s">
        <v>44</v>
      </c>
      <c r="T640" s="13"/>
      <c r="U640" s="13"/>
      <c r="V640" s="14"/>
      <c r="W640" s="14"/>
      <c r="X640" s="14"/>
      <c r="Y640" s="14"/>
      <c r="Z640" s="12"/>
      <c r="AA640" s="12"/>
      <c r="AB640" s="12"/>
      <c r="AC640" s="12" t="s">
        <v>310</v>
      </c>
      <c r="AD640" s="12" t="s">
        <v>310</v>
      </c>
      <c r="AE640" s="12" t="s">
        <v>310</v>
      </c>
      <c r="AF640" s="52"/>
    </row>
    <row r="641" spans="1:32" s="16" customFormat="1" ht="18.600000000000001" customHeight="1">
      <c r="A641" s="39" t="s">
        <v>486</v>
      </c>
      <c r="B641" s="70" t="str">
        <f>VLOOKUP(A641,[1]screen!$G:$J,2,FALSE)</f>
        <v>자산 게시</v>
      </c>
      <c r="C641" s="13" t="str">
        <f t="shared" ref="C641:C662" si="203">IF(B641&lt;&gt;"",D641&amp;"("&amp;B641&amp;")","")</f>
        <v>Asset Publishing(자산 게시)</v>
      </c>
      <c r="D641" s="70" t="str">
        <f>IF(B641&lt;&gt;"", VLOOKUP(B641,[1]screen!$A:$E,2,FALSE), "" )</f>
        <v>Asset Publishing</v>
      </c>
      <c r="E641" s="14" t="s">
        <v>46</v>
      </c>
      <c r="F641" s="13" t="str">
        <f t="shared" si="202"/>
        <v>New(신규)</v>
      </c>
      <c r="G641" s="18" t="str">
        <f>IF(E641&lt;&gt;"",VLOOKUP(E641,[1]Label!$A:$B,2,FALSE),"")</f>
        <v>New</v>
      </c>
      <c r="H641" s="14"/>
      <c r="I641" s="13" t="str">
        <f t="shared" ref="I641:I662" si="204">IF(H641&lt;&gt;"",J641&amp;"("&amp;H641&amp;")","")</f>
        <v/>
      </c>
      <c r="J641" s="18" t="str">
        <f>IF(H641&lt;&gt;"", VLOOKUP(H641,[1]Label!$A:$E,2,FALSE),"")</f>
        <v/>
      </c>
      <c r="K641" s="29"/>
      <c r="L641" s="13" t="str">
        <f t="shared" ref="L641:L662" si="205">IF(K641&lt;&gt;"",M641&amp;"("&amp;K641&amp;")","")</f>
        <v/>
      </c>
      <c r="M641" s="18" t="str">
        <f>IF(K641&lt;&gt;"",VLOOKUP(K641,[1]Label!$A:$B,2,FALSE),"")</f>
        <v/>
      </c>
      <c r="N641" s="35" t="s">
        <v>19</v>
      </c>
      <c r="O641" s="23" t="s">
        <v>286</v>
      </c>
      <c r="P641" s="33" t="str">
        <f t="shared" ref="P641:P652" si="206">IF(O641&lt;&gt;"",Q641&amp;"&lt;br&gt;("&amp;O641&amp;")","")</f>
        <v>Processing Status&lt;br&gt;(처리 상태)</v>
      </c>
      <c r="Q641" s="18" t="str">
        <f>IF(O641&lt;&gt;"", VLOOKUP(O641, [1]Label!$A:$B, 2, FALSE), "")</f>
        <v>Processing Status</v>
      </c>
      <c r="R641" s="14" t="s">
        <v>35</v>
      </c>
      <c r="S641" s="13" t="s">
        <v>44</v>
      </c>
      <c r="T641" s="13"/>
      <c r="U641" s="13"/>
      <c r="V641" s="14"/>
      <c r="W641" s="14"/>
      <c r="X641" s="14"/>
      <c r="Y641" s="14"/>
      <c r="Z641" s="12"/>
      <c r="AA641" s="12"/>
      <c r="AB641" s="12"/>
      <c r="AC641" s="12" t="s">
        <v>313</v>
      </c>
      <c r="AD641" s="12" t="s">
        <v>311</v>
      </c>
      <c r="AE641" s="12" t="s">
        <v>312</v>
      </c>
      <c r="AF641" s="52"/>
    </row>
    <row r="642" spans="1:32" s="16" customFormat="1" ht="18.600000000000001" customHeight="1">
      <c r="A642" s="39" t="s">
        <v>486</v>
      </c>
      <c r="B642" s="70" t="str">
        <f>VLOOKUP(A642,[1]screen!$G:$J,2,FALSE)</f>
        <v>자산 게시</v>
      </c>
      <c r="C642" s="13" t="str">
        <f t="shared" si="203"/>
        <v>Asset Publishing(자산 게시)</v>
      </c>
      <c r="D642" s="70" t="str">
        <f>IF(B642&lt;&gt;"", VLOOKUP(B642,[1]screen!$A:$E,2,FALSE), "" )</f>
        <v>Asset Publishing</v>
      </c>
      <c r="E642" s="14" t="s">
        <v>46</v>
      </c>
      <c r="F642" s="13" t="str">
        <f t="shared" si="202"/>
        <v>New(신규)</v>
      </c>
      <c r="G642" s="18" t="str">
        <f>IF(E642&lt;&gt;"",VLOOKUP(E642,[1]Label!$A:$B,2,FALSE),"")</f>
        <v>New</v>
      </c>
      <c r="H642" s="14"/>
      <c r="I642" s="13" t="str">
        <f t="shared" si="204"/>
        <v/>
      </c>
      <c r="J642" s="18" t="str">
        <f>IF(H642&lt;&gt;"", VLOOKUP(H642,[1]Label!$A:$E,2,FALSE),"")</f>
        <v/>
      </c>
      <c r="K642" s="29"/>
      <c r="L642" s="13" t="str">
        <f t="shared" si="205"/>
        <v/>
      </c>
      <c r="M642" s="18" t="str">
        <f>IF(K642&lt;&gt;"",VLOOKUP(K642,[1]Label!$A:$B,2,FALSE),"")</f>
        <v/>
      </c>
      <c r="N642" s="35" t="s">
        <v>19</v>
      </c>
      <c r="O642" s="31" t="s">
        <v>516</v>
      </c>
      <c r="P642" s="33" t="str">
        <f t="shared" si="206"/>
        <v>Application Number for Listing Assets for Public Auction&lt;br&gt;(공개경매를위한자산신청번호)</v>
      </c>
      <c r="Q642" s="18" t="str">
        <f>IF(O642&lt;&gt;"", VLOOKUP(O642, [1]Label!$A:$B, 2, FALSE), "")</f>
        <v>Application Number for Listing Assets for Public Auction</v>
      </c>
      <c r="R642" s="14" t="s">
        <v>35</v>
      </c>
      <c r="S642" s="13" t="s">
        <v>44</v>
      </c>
      <c r="T642" s="13"/>
      <c r="U642" s="13"/>
      <c r="V642" s="14"/>
      <c r="W642" s="14"/>
      <c r="X642" s="14"/>
      <c r="Y642" s="14"/>
      <c r="Z642" s="12"/>
      <c r="AA642" s="12"/>
      <c r="AB642" s="12"/>
      <c r="AC642" s="12" t="s">
        <v>517</v>
      </c>
      <c r="AD642" s="12" t="s">
        <v>517</v>
      </c>
      <c r="AE642" s="12" t="s">
        <v>517</v>
      </c>
      <c r="AF642" s="52"/>
    </row>
    <row r="643" spans="1:32" s="16" customFormat="1" ht="18.600000000000001" customHeight="1">
      <c r="A643" s="39" t="s">
        <v>486</v>
      </c>
      <c r="B643" s="70" t="str">
        <f>VLOOKUP(A643,[1]screen!$G:$J,2,FALSE)</f>
        <v>자산 게시</v>
      </c>
      <c r="C643" s="13" t="str">
        <f t="shared" si="203"/>
        <v>Asset Publishing(자산 게시)</v>
      </c>
      <c r="D643" s="70" t="str">
        <f>IF(B643&lt;&gt;"", VLOOKUP(B643,[1]screen!$A:$E,2,FALSE), "" )</f>
        <v>Asset Publishing</v>
      </c>
      <c r="E643" s="14" t="s">
        <v>46</v>
      </c>
      <c r="F643" s="13" t="str">
        <f t="shared" si="202"/>
        <v>New(신규)</v>
      </c>
      <c r="G643" s="18" t="str">
        <f>IF(E643&lt;&gt;"",VLOOKUP(E643,[1]Label!$A:$B,2,FALSE),"")</f>
        <v>New</v>
      </c>
      <c r="H643" s="14"/>
      <c r="I643" s="13" t="str">
        <f t="shared" si="204"/>
        <v/>
      </c>
      <c r="J643" s="18" t="str">
        <f>IF(H643&lt;&gt;"", VLOOKUP(H643,[1]Label!$A:$E,2,FALSE),"")</f>
        <v/>
      </c>
      <c r="K643" s="29"/>
      <c r="L643" s="13" t="str">
        <f t="shared" si="205"/>
        <v/>
      </c>
      <c r="M643" s="18" t="str">
        <f>IF(K643&lt;&gt;"",VLOOKUP(K643,[1]Label!$A:$B,2,FALSE),"")</f>
        <v/>
      </c>
      <c r="N643" s="35" t="s">
        <v>19</v>
      </c>
      <c r="O643" s="31" t="s">
        <v>389</v>
      </c>
      <c r="P643" s="33" t="str">
        <f t="shared" si="206"/>
        <v>Notification Number for Intention to Sell the Charged Asset&lt;br&gt;(부과자산 매각의사 통지번호)</v>
      </c>
      <c r="Q643" s="18" t="str">
        <f>IF(O643&lt;&gt;"", VLOOKUP(O643, [1]Label!$A:$B, 2, FALSE), "")</f>
        <v>Notification Number for Intention to Sell the Charged Asset</v>
      </c>
      <c r="R643" s="14" t="s">
        <v>35</v>
      </c>
      <c r="S643" s="13" t="s">
        <v>44</v>
      </c>
      <c r="T643" s="13"/>
      <c r="U643" s="13"/>
      <c r="V643" s="14"/>
      <c r="W643" s="14"/>
      <c r="X643" s="14"/>
      <c r="Y643" s="14"/>
      <c r="Z643" s="12"/>
      <c r="AA643" s="12"/>
      <c r="AB643" s="12"/>
      <c r="AC643" s="12" t="s">
        <v>314</v>
      </c>
      <c r="AD643" s="12" t="s">
        <v>314</v>
      </c>
      <c r="AE643" s="12" t="s">
        <v>314</v>
      </c>
      <c r="AF643" s="52"/>
    </row>
    <row r="644" spans="1:32" s="16" customFormat="1" ht="18.600000000000001" customHeight="1">
      <c r="A644" s="39" t="s">
        <v>486</v>
      </c>
      <c r="B644" s="70" t="str">
        <f>VLOOKUP(A644,[1]screen!$G:$J,2,FALSE)</f>
        <v>자산 게시</v>
      </c>
      <c r="C644" s="13" t="str">
        <f t="shared" si="203"/>
        <v>Asset Publishing(자산 게시)</v>
      </c>
      <c r="D644" s="70" t="str">
        <f>IF(B644&lt;&gt;"", VLOOKUP(B644,[1]screen!$A:$E,2,FALSE), "" )</f>
        <v>Asset Publishing</v>
      </c>
      <c r="E644" s="14" t="s">
        <v>46</v>
      </c>
      <c r="F644" s="13" t="str">
        <f t="shared" si="202"/>
        <v>New(신규)</v>
      </c>
      <c r="G644" s="18" t="str">
        <f>IF(E644&lt;&gt;"",VLOOKUP(E644,[1]Label!$A:$B,2,FALSE),"")</f>
        <v>New</v>
      </c>
      <c r="H644" s="14"/>
      <c r="I644" s="13" t="str">
        <f t="shared" si="204"/>
        <v/>
      </c>
      <c r="J644" s="18" t="str">
        <f>IF(H644&lt;&gt;"", VLOOKUP(H644,[1]Label!$A:$E,2,FALSE),"")</f>
        <v/>
      </c>
      <c r="K644" s="29"/>
      <c r="L644" s="13" t="str">
        <f t="shared" si="205"/>
        <v/>
      </c>
      <c r="M644" s="18" t="str">
        <f>IF(K644&lt;&gt;"",VLOOKUP(K644,[1]Label!$A:$B,2,FALSE),"")</f>
        <v/>
      </c>
      <c r="N644" s="61"/>
      <c r="O644" s="31"/>
      <c r="P644" s="33" t="str">
        <f t="shared" si="206"/>
        <v/>
      </c>
      <c r="Q644" s="18" t="str">
        <f>IF(O644&lt;&gt;"", VLOOKUP(O644, [1]Label!$A:$B, 2, FALSE), "")</f>
        <v/>
      </c>
      <c r="R644" s="14" t="s">
        <v>35</v>
      </c>
      <c r="S644" s="13" t="s">
        <v>44</v>
      </c>
      <c r="T644" s="13"/>
      <c r="U644" s="13"/>
      <c r="V644" s="14"/>
      <c r="W644" s="14"/>
      <c r="X644" s="14"/>
      <c r="Y644" s="14"/>
      <c r="Z644" s="12"/>
      <c r="AA644" s="12"/>
      <c r="AB644" s="12"/>
      <c r="AC644" s="12"/>
      <c r="AD644" s="12"/>
      <c r="AE644" s="12"/>
      <c r="AF644" s="52"/>
    </row>
    <row r="645" spans="1:32" s="37" customFormat="1" ht="17.45" customHeight="1">
      <c r="A645" s="39" t="s">
        <v>486</v>
      </c>
      <c r="B645" s="70" t="str">
        <f>VLOOKUP(A645,[1]screen!$G:$J,2,FALSE)</f>
        <v>자산 게시</v>
      </c>
      <c r="C645" s="33" t="str">
        <f t="shared" si="203"/>
        <v>Asset Publishing(자산 게시)</v>
      </c>
      <c r="D645" s="70" t="str">
        <f>IF(B645&lt;&gt;"", VLOOKUP(B645,[1]screen!$A:$E,2,FALSE), "" )</f>
        <v>Asset Publishing</v>
      </c>
      <c r="E645" s="14" t="s">
        <v>46</v>
      </c>
      <c r="F645" s="13" t="str">
        <f t="shared" si="202"/>
        <v>New(신규)</v>
      </c>
      <c r="G645" s="18" t="str">
        <f>IF(E645&lt;&gt;"",VLOOKUP(E645,[1]Label!$A:$B,2,FALSE),"")</f>
        <v>New</v>
      </c>
      <c r="H645" s="35" t="s">
        <v>490</v>
      </c>
      <c r="I645" s="33" t="str">
        <f t="shared" si="204"/>
        <v>Taxpayer Information(납세자 정보)</v>
      </c>
      <c r="J645" s="18" t="str">
        <f>IF(H645&lt;&gt;"", VLOOKUP(H645,[1]Label!$A:$E,2,FALSE),"")</f>
        <v>Taxpayer Information</v>
      </c>
      <c r="K645" s="34"/>
      <c r="L645" s="33" t="str">
        <f t="shared" si="205"/>
        <v/>
      </c>
      <c r="M645" s="18" t="str">
        <f>IF(K645&lt;&gt;"",VLOOKUP(K645,[1]Label!$A:$B,2,FALSE),"")</f>
        <v/>
      </c>
      <c r="N645" s="35" t="s">
        <v>19</v>
      </c>
      <c r="O645" s="36" t="s">
        <v>40</v>
      </c>
      <c r="P645" s="33" t="str">
        <f t="shared" si="206"/>
        <v>TIN&lt;br&gt;(TIN)</v>
      </c>
      <c r="Q645" s="18" t="str">
        <f>IF(O645&lt;&gt;"", VLOOKUP(O645, [1]Label!$A:$B, 2, FALSE), "")</f>
        <v>TIN</v>
      </c>
      <c r="R645" s="35" t="s">
        <v>35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 t="s">
        <v>78</v>
      </c>
      <c r="AD645" s="44" t="s">
        <v>78</v>
      </c>
      <c r="AE645" s="44" t="s">
        <v>78</v>
      </c>
      <c r="AF645" s="53"/>
    </row>
    <row r="646" spans="1:32" s="37" customFormat="1" ht="17.45" customHeight="1">
      <c r="A646" s="39" t="s">
        <v>486</v>
      </c>
      <c r="B646" s="70" t="str">
        <f>VLOOKUP(A646,[1]screen!$G:$J,2,FALSE)</f>
        <v>자산 게시</v>
      </c>
      <c r="C646" s="33" t="str">
        <f t="shared" si="203"/>
        <v>Asset Publishing(자산 게시)</v>
      </c>
      <c r="D646" s="70" t="str">
        <f>IF(B646&lt;&gt;"", VLOOKUP(B646,[1]screen!$A:$E,2,FALSE), "" )</f>
        <v>Asset Publishing</v>
      </c>
      <c r="E646" s="14" t="s">
        <v>46</v>
      </c>
      <c r="F646" s="13" t="str">
        <f t="shared" si="202"/>
        <v>New(신규)</v>
      </c>
      <c r="G646" s="18" t="str">
        <f>IF(E646&lt;&gt;"",VLOOKUP(E646,[1]Label!$A:$B,2,FALSE),"")</f>
        <v>New</v>
      </c>
      <c r="H646" s="35" t="s">
        <v>490</v>
      </c>
      <c r="I646" s="33" t="str">
        <f t="shared" si="204"/>
        <v>Taxpayer Information(납세자 정보)</v>
      </c>
      <c r="J646" s="18" t="str">
        <f>IF(H646&lt;&gt;"", VLOOKUP(H646,[1]Label!$A:$E,2,FALSE),"")</f>
        <v>Taxpayer Information</v>
      </c>
      <c r="K646" s="34"/>
      <c r="L646" s="33" t="str">
        <f t="shared" si="205"/>
        <v/>
      </c>
      <c r="M646" s="18" t="str">
        <f>IF(K646&lt;&gt;"",VLOOKUP(K646,[1]Label!$A:$B,2,FALSE),"")</f>
        <v/>
      </c>
      <c r="N646" s="35" t="s">
        <v>19</v>
      </c>
      <c r="O646" s="36" t="s">
        <v>283</v>
      </c>
      <c r="P646" s="33" t="str">
        <f t="shared" si="206"/>
        <v>Taxpayer's Name&lt;br&gt;(납세자 이름)</v>
      </c>
      <c r="Q646" s="18" t="str">
        <f>IF(O646&lt;&gt;"", VLOOKUP(O646, [1]Label!$A:$B, 2, FALSE), "")</f>
        <v>Taxpayer's Name</v>
      </c>
      <c r="R646" s="35" t="s">
        <v>35</v>
      </c>
      <c r="S646" s="33"/>
      <c r="T646" s="33"/>
      <c r="U646" s="33"/>
      <c r="V646" s="35"/>
      <c r="W646" s="35"/>
      <c r="X646" s="35"/>
      <c r="Y646" s="35"/>
      <c r="Z646" s="44"/>
      <c r="AA646" s="44"/>
      <c r="AB646" s="44"/>
      <c r="AC646" s="44" t="s">
        <v>152</v>
      </c>
      <c r="AD646" s="44" t="s">
        <v>152</v>
      </c>
      <c r="AE646" s="44" t="s">
        <v>152</v>
      </c>
      <c r="AF646" s="53"/>
    </row>
    <row r="647" spans="1:32" s="37" customFormat="1" ht="17.45" customHeight="1">
      <c r="A647" s="39" t="s">
        <v>486</v>
      </c>
      <c r="B647" s="70" t="str">
        <f>VLOOKUP(A647,[1]screen!$G:$J,2,FALSE)</f>
        <v>자산 게시</v>
      </c>
      <c r="C647" s="33" t="str">
        <f t="shared" si="203"/>
        <v>Asset Publishing(자산 게시)</v>
      </c>
      <c r="D647" s="70" t="str">
        <f>IF(B647&lt;&gt;"", VLOOKUP(B647,[1]screen!$A:$E,2,FALSE), "" )</f>
        <v>Asset Publishing</v>
      </c>
      <c r="E647" s="14" t="s">
        <v>46</v>
      </c>
      <c r="F647" s="13" t="str">
        <f t="shared" si="202"/>
        <v>New(신규)</v>
      </c>
      <c r="G647" s="18" t="str">
        <f>IF(E647&lt;&gt;"",VLOOKUP(E647,[1]Label!$A:$B,2,FALSE),"")</f>
        <v>New</v>
      </c>
      <c r="H647" s="35" t="s">
        <v>490</v>
      </c>
      <c r="I647" s="33" t="str">
        <f t="shared" si="204"/>
        <v>Taxpayer Information(납세자 정보)</v>
      </c>
      <c r="J647" s="18" t="str">
        <f>IF(H647&lt;&gt;"", VLOOKUP(H647,[1]Label!$A:$E,2,FALSE),"")</f>
        <v>Taxpayer Information</v>
      </c>
      <c r="K647" s="34"/>
      <c r="L647" s="33" t="str">
        <f t="shared" si="205"/>
        <v/>
      </c>
      <c r="M647" s="18" t="str">
        <f>IF(K647&lt;&gt;"",VLOOKUP(K647,[1]Label!$A:$B,2,FALSE),"")</f>
        <v/>
      </c>
      <c r="N647" s="35" t="s">
        <v>19</v>
      </c>
      <c r="O647" s="36" t="s">
        <v>284</v>
      </c>
      <c r="P647" s="33" t="str">
        <f t="shared" si="206"/>
        <v>Trading Name&lt;br&gt;(상호명)</v>
      </c>
      <c r="Q647" s="18" t="str">
        <f>IF(O647&lt;&gt;"", VLOOKUP(O647, [1]Label!$A:$B, 2, FALSE), "")</f>
        <v>Trading Name</v>
      </c>
      <c r="R647" s="35" t="s">
        <v>35</v>
      </c>
      <c r="S647" s="33"/>
      <c r="T647" s="33"/>
      <c r="U647" s="33"/>
      <c r="V647" s="35"/>
      <c r="W647" s="35"/>
      <c r="X647" s="35"/>
      <c r="Y647" s="35"/>
      <c r="Z647" s="32"/>
      <c r="AA647" s="32"/>
      <c r="AB647" s="32"/>
      <c r="AC647" s="44"/>
      <c r="AD647" s="44"/>
      <c r="AE647" s="44"/>
      <c r="AF647" s="53"/>
    </row>
    <row r="648" spans="1:32" s="37" customFormat="1" ht="18.600000000000001" customHeight="1">
      <c r="A648" s="39" t="s">
        <v>486</v>
      </c>
      <c r="B648" s="70" t="str">
        <f>VLOOKUP(A648,[1]screen!$G:$J,2,FALSE)</f>
        <v>자산 게시</v>
      </c>
      <c r="C648" s="33" t="str">
        <f t="shared" si="203"/>
        <v>Asset Publishing(자산 게시)</v>
      </c>
      <c r="D648" s="70" t="str">
        <f>IF(B648&lt;&gt;"", VLOOKUP(B648,[1]screen!$A:$E,2,FALSE), "" )</f>
        <v>Asset Publishing</v>
      </c>
      <c r="E648" s="14" t="s">
        <v>46</v>
      </c>
      <c r="F648" s="13" t="str">
        <f t="shared" si="202"/>
        <v>New(신규)</v>
      </c>
      <c r="G648" s="18" t="str">
        <f>IF(E648&lt;&gt;"",VLOOKUP(E648,[1]Label!$A:$B,2,FALSE),"")</f>
        <v>New</v>
      </c>
      <c r="H648" s="35" t="s">
        <v>490</v>
      </c>
      <c r="I648" s="33" t="str">
        <f t="shared" si="204"/>
        <v>Taxpayer Information(납세자 정보)</v>
      </c>
      <c r="J648" s="18" t="str">
        <f>IF(H648&lt;&gt;"", VLOOKUP(H648,[1]Label!$A:$E,2,FALSE),"")</f>
        <v>Taxpayer Information</v>
      </c>
      <c r="K648" s="34"/>
      <c r="L648" s="33" t="str">
        <f t="shared" si="205"/>
        <v/>
      </c>
      <c r="M648" s="18" t="str">
        <f>IF(K648&lt;&gt;"",VLOOKUP(K648,[1]Label!$A:$B,2,FALSE),"")</f>
        <v/>
      </c>
      <c r="N648" s="35" t="s">
        <v>19</v>
      </c>
      <c r="O648" s="36" t="s">
        <v>282</v>
      </c>
      <c r="P648" s="33" t="str">
        <f t="shared" si="206"/>
        <v>Tax Region&lt;br&gt;(세무 관할 지역)</v>
      </c>
      <c r="Q648" s="18" t="str">
        <f>IF(O648&lt;&gt;"", VLOOKUP(O648, [1]Label!$A:$B, 2, FALSE), "")</f>
        <v>Tax Region</v>
      </c>
      <c r="R648" s="35" t="s">
        <v>35</v>
      </c>
      <c r="S648" s="33"/>
      <c r="T648" s="33"/>
      <c r="U648" s="33"/>
      <c r="V648" s="35"/>
      <c r="W648" s="35"/>
      <c r="X648" s="35"/>
      <c r="Y648" s="35"/>
      <c r="Z648" s="32"/>
      <c r="AA648" s="32"/>
      <c r="AB648" s="32"/>
      <c r="AC648" s="32" t="s">
        <v>302</v>
      </c>
      <c r="AD648" s="32" t="s">
        <v>302</v>
      </c>
      <c r="AE648" s="32" t="s">
        <v>302</v>
      </c>
      <c r="AF648" s="54"/>
    </row>
    <row r="649" spans="1:32" s="37" customFormat="1" ht="18.600000000000001" customHeight="1">
      <c r="A649" s="39" t="s">
        <v>486</v>
      </c>
      <c r="B649" s="70" t="str">
        <f>VLOOKUP(A649,[1]screen!$G:$J,2,FALSE)</f>
        <v>자산 게시</v>
      </c>
      <c r="C649" s="33" t="str">
        <f t="shared" si="203"/>
        <v>Asset Publishing(자산 게시)</v>
      </c>
      <c r="D649" s="70" t="str">
        <f>IF(B649&lt;&gt;"", VLOOKUP(B649,[1]screen!$A:$E,2,FALSE), "" )</f>
        <v>Asset Publishing</v>
      </c>
      <c r="E649" s="14" t="s">
        <v>46</v>
      </c>
      <c r="F649" s="13" t="str">
        <f t="shared" si="202"/>
        <v>New(신규)</v>
      </c>
      <c r="G649" s="18" t="str">
        <f>IF(E649&lt;&gt;"",VLOOKUP(E649,[1]Label!$A:$B,2,FALSE),"")</f>
        <v>New</v>
      </c>
      <c r="H649" s="35" t="s">
        <v>490</v>
      </c>
      <c r="I649" s="33" t="str">
        <f t="shared" si="204"/>
        <v>Taxpayer Information(납세자 정보)</v>
      </c>
      <c r="J649" s="18" t="str">
        <f>IF(H649&lt;&gt;"", VLOOKUP(H649,[1]Label!$A:$E,2,FALSE),"")</f>
        <v>Taxpayer Information</v>
      </c>
      <c r="K649" s="34"/>
      <c r="L649" s="33" t="str">
        <f t="shared" si="205"/>
        <v/>
      </c>
      <c r="M649" s="18" t="str">
        <f>IF(K649&lt;&gt;"",VLOOKUP(K649,[1]Label!$A:$B,2,FALSE),"")</f>
        <v/>
      </c>
      <c r="N649" s="35" t="s">
        <v>19</v>
      </c>
      <c r="O649" s="36" t="s">
        <v>491</v>
      </c>
      <c r="P649" s="33" t="str">
        <f t="shared" si="206"/>
        <v>Email&lt;br&gt;(이메일)</v>
      </c>
      <c r="Q649" s="18" t="str">
        <f>IF(O649&lt;&gt;"", VLOOKUP(O649, [1]Label!$A:$B, 2, FALSE), "")</f>
        <v>Email</v>
      </c>
      <c r="R649" s="35" t="s">
        <v>35</v>
      </c>
      <c r="S649" s="33"/>
      <c r="T649" s="33"/>
      <c r="U649" s="33"/>
      <c r="V649" s="35"/>
      <c r="W649" s="35"/>
      <c r="X649" s="35"/>
      <c r="Y649" s="35"/>
      <c r="Z649" s="32"/>
      <c r="AA649" s="32"/>
      <c r="AB649" s="32"/>
      <c r="AC649" s="32"/>
      <c r="AD649" s="32"/>
      <c r="AE649" s="32"/>
      <c r="AF649" s="54"/>
    </row>
    <row r="650" spans="1:32" s="37" customFormat="1" ht="18.600000000000001" customHeight="1">
      <c r="A650" s="39" t="s">
        <v>486</v>
      </c>
      <c r="B650" s="70" t="str">
        <f>VLOOKUP(A650,[1]screen!$G:$J,2,FALSE)</f>
        <v>자산 게시</v>
      </c>
      <c r="C650" s="33" t="str">
        <f t="shared" si="203"/>
        <v>Asset Publishing(자산 게시)</v>
      </c>
      <c r="D650" s="70" t="str">
        <f>IF(B650&lt;&gt;"", VLOOKUP(B650,[1]screen!$A:$E,2,FALSE), "" )</f>
        <v>Asset Publishing</v>
      </c>
      <c r="E650" s="14" t="s">
        <v>46</v>
      </c>
      <c r="F650" s="13" t="str">
        <f t="shared" si="202"/>
        <v>New(신규)</v>
      </c>
      <c r="G650" s="18" t="str">
        <f>IF(E650&lt;&gt;"",VLOOKUP(E650,[1]Label!$A:$B,2,FALSE),"")</f>
        <v>New</v>
      </c>
      <c r="H650" s="35" t="s">
        <v>490</v>
      </c>
      <c r="I650" s="33" t="str">
        <f t="shared" si="204"/>
        <v>Taxpayer Information(납세자 정보)</v>
      </c>
      <c r="J650" s="18" t="str">
        <f>IF(H650&lt;&gt;"", VLOOKUP(H650,[1]Label!$A:$E,2,FALSE),"")</f>
        <v>Taxpayer Information</v>
      </c>
      <c r="K650" s="34"/>
      <c r="L650" s="33" t="str">
        <f t="shared" si="205"/>
        <v/>
      </c>
      <c r="M650" s="18" t="str">
        <f>IF(K650&lt;&gt;"",VLOOKUP(K650,[1]Label!$A:$B,2,FALSE),"")</f>
        <v/>
      </c>
      <c r="N650" s="35" t="s">
        <v>19</v>
      </c>
      <c r="O650" s="36" t="s">
        <v>281</v>
      </c>
      <c r="P650" s="33" t="str">
        <f t="shared" si="206"/>
        <v>Phone Number&lt;br&gt;(전화번호)</v>
      </c>
      <c r="Q650" s="18" t="str">
        <f>IF(O650&lt;&gt;"", VLOOKUP(O650, [1]Label!$A:$B, 2, FALSE), "")</f>
        <v>Phone Number</v>
      </c>
      <c r="R650" s="35" t="s">
        <v>35</v>
      </c>
      <c r="S650" s="33"/>
      <c r="T650" s="33"/>
      <c r="U650" s="33"/>
      <c r="V650" s="35"/>
      <c r="W650" s="35"/>
      <c r="X650" s="35"/>
      <c r="Y650" s="35"/>
      <c r="Z650" s="32"/>
      <c r="AA650" s="32"/>
      <c r="AB650" s="32"/>
      <c r="AC650" s="45" t="s">
        <v>158</v>
      </c>
      <c r="AD650" s="45" t="s">
        <v>158</v>
      </c>
      <c r="AE650" s="45" t="s">
        <v>158</v>
      </c>
      <c r="AF650" s="55"/>
    </row>
    <row r="651" spans="1:32" s="37" customFormat="1" ht="18.600000000000001" customHeight="1">
      <c r="A651" s="39" t="s">
        <v>486</v>
      </c>
      <c r="B651" s="70" t="str">
        <f>VLOOKUP(A651,[1]screen!$G:$J,2,FALSE)</f>
        <v>자산 게시</v>
      </c>
      <c r="C651" s="33" t="str">
        <f t="shared" si="203"/>
        <v>Asset Publishing(자산 게시)</v>
      </c>
      <c r="D651" s="70" t="str">
        <f>IF(B651&lt;&gt;"", VLOOKUP(B651,[1]screen!$A:$E,2,FALSE), "" )</f>
        <v>Asset Publishing</v>
      </c>
      <c r="E651" s="14" t="s">
        <v>46</v>
      </c>
      <c r="F651" s="13" t="str">
        <f t="shared" si="202"/>
        <v>New(신규)</v>
      </c>
      <c r="G651" s="18" t="str">
        <f>IF(E651&lt;&gt;"",VLOOKUP(E651,[1]Label!$A:$B,2,FALSE),"")</f>
        <v>New</v>
      </c>
      <c r="H651" s="35" t="s">
        <v>490</v>
      </c>
      <c r="I651" s="33" t="str">
        <f t="shared" si="204"/>
        <v>Taxpayer Information(납세자 정보)</v>
      </c>
      <c r="J651" s="18" t="str">
        <f>IF(H651&lt;&gt;"", VLOOKUP(H651,[1]Label!$A:$E,2,FALSE),"")</f>
        <v>Taxpayer Information</v>
      </c>
      <c r="K651" s="34"/>
      <c r="L651" s="33" t="str">
        <f t="shared" si="205"/>
        <v/>
      </c>
      <c r="M651" s="18" t="str">
        <f>IF(K651&lt;&gt;"",VLOOKUP(K651,[1]Label!$A:$B,2,FALSE),"")</f>
        <v/>
      </c>
      <c r="N651" s="35" t="s">
        <v>19</v>
      </c>
      <c r="O651" s="36" t="s">
        <v>263</v>
      </c>
      <c r="P651" s="33" t="str">
        <f t="shared" si="206"/>
        <v>Postal Address&lt;br&gt;(우편 주소)</v>
      </c>
      <c r="Q651" s="18" t="str">
        <f>IF(O651&lt;&gt;"", VLOOKUP(O651, [1]Label!$A:$B, 2, FALSE), "")</f>
        <v>Postal Address</v>
      </c>
      <c r="R651" s="35" t="s">
        <v>35</v>
      </c>
      <c r="S651" s="33"/>
      <c r="T651" s="33"/>
      <c r="U651" s="33"/>
      <c r="V651" s="35" t="s">
        <v>53</v>
      </c>
      <c r="W651" s="35"/>
      <c r="X651" s="35"/>
      <c r="Y651" s="35"/>
      <c r="Z651" s="32"/>
      <c r="AA651" s="32"/>
      <c r="AB651" s="32"/>
      <c r="AC651" s="32" t="s">
        <v>159</v>
      </c>
      <c r="AD651" s="32" t="s">
        <v>159</v>
      </c>
      <c r="AE651" s="32" t="s">
        <v>159</v>
      </c>
      <c r="AF651" s="54"/>
    </row>
    <row r="652" spans="1:32" s="37" customFormat="1" ht="18.600000000000001" customHeight="1">
      <c r="A652" s="39" t="s">
        <v>486</v>
      </c>
      <c r="B652" s="70" t="str">
        <f>VLOOKUP(A652,[1]screen!$G:$J,2,FALSE)</f>
        <v>자산 게시</v>
      </c>
      <c r="C652" s="33" t="str">
        <f t="shared" si="203"/>
        <v>Asset Publishing(자산 게시)</v>
      </c>
      <c r="D652" s="70" t="str">
        <f>IF(B652&lt;&gt;"", VLOOKUP(B652,[1]screen!$A:$E,2,FALSE), "" )</f>
        <v>Asset Publishing</v>
      </c>
      <c r="E652" s="14" t="s">
        <v>46</v>
      </c>
      <c r="F652" s="13" t="str">
        <f t="shared" si="202"/>
        <v>New(신규)</v>
      </c>
      <c r="G652" s="18" t="str">
        <f>IF(E652&lt;&gt;"",VLOOKUP(E652,[1]Label!$A:$B,2,FALSE),"")</f>
        <v>New</v>
      </c>
      <c r="H652" s="35" t="s">
        <v>490</v>
      </c>
      <c r="I652" s="33" t="str">
        <f t="shared" si="204"/>
        <v>Taxpayer Information(납세자 정보)</v>
      </c>
      <c r="J652" s="18" t="str">
        <f>IF(H652&lt;&gt;"", VLOOKUP(H652,[1]Label!$A:$E,2,FALSE),"")</f>
        <v>Taxpayer Information</v>
      </c>
      <c r="K652" s="34"/>
      <c r="L652" s="33" t="str">
        <f t="shared" si="205"/>
        <v/>
      </c>
      <c r="M652" s="18" t="str">
        <f>IF(K652&lt;&gt;"",VLOOKUP(K652,[1]Label!$A:$B,2,FALSE),"")</f>
        <v/>
      </c>
      <c r="N652" s="35" t="s">
        <v>19</v>
      </c>
      <c r="O652" s="36" t="s">
        <v>264</v>
      </c>
      <c r="P652" s="33" t="str">
        <f t="shared" si="206"/>
        <v>Physical Address&lt;br&gt;(실제 주소)</v>
      </c>
      <c r="Q652" s="18" t="str">
        <f>IF(O652&lt;&gt;"", VLOOKUP(O652, [1]Label!$A:$B, 2, FALSE), "")</f>
        <v>Physical Address</v>
      </c>
      <c r="R652" s="35" t="s">
        <v>35</v>
      </c>
      <c r="S652" s="33"/>
      <c r="T652" s="33"/>
      <c r="U652" s="33"/>
      <c r="V652" s="35" t="s">
        <v>53</v>
      </c>
      <c r="W652" s="35"/>
      <c r="X652" s="35"/>
      <c r="Y652" s="35"/>
      <c r="Z652" s="32"/>
      <c r="AA652" s="32"/>
      <c r="AB652" s="32"/>
      <c r="AC652" s="32" t="s">
        <v>160</v>
      </c>
      <c r="AD652" s="32" t="s">
        <v>160</v>
      </c>
      <c r="AE652" s="32" t="s">
        <v>160</v>
      </c>
      <c r="AF652" s="54"/>
    </row>
    <row r="653" spans="1:32" s="11" customFormat="1" ht="18.600000000000001" customHeight="1">
      <c r="A653" s="39" t="s">
        <v>486</v>
      </c>
      <c r="B653" s="40" t="str">
        <f>VLOOKUP(A653,[1]screen!$G:$J,2,FALSE)</f>
        <v>자산 게시</v>
      </c>
      <c r="C653" s="40" t="str">
        <f t="shared" si="203"/>
        <v>Asset Publishing(자산 게시)</v>
      </c>
      <c r="D653" s="40" t="str">
        <f>IF(B653&lt;&gt;"", VLOOKUP(B653,[1]screen!$A:$E,2,FALSE), "" )</f>
        <v>Asset Publishing</v>
      </c>
      <c r="E653" s="14" t="s">
        <v>46</v>
      </c>
      <c r="F653" s="40" t="str">
        <f t="shared" si="202"/>
        <v>New(신규)</v>
      </c>
      <c r="G653" s="40" t="str">
        <f>IF(E653&lt;&gt;"",VLOOKUP(E653,[1]Label!$A:$B,2,FALSE),"")</f>
        <v>New</v>
      </c>
      <c r="H653" s="35" t="s">
        <v>490</v>
      </c>
      <c r="I653" s="40" t="str">
        <f t="shared" si="204"/>
        <v>Taxpayer Information(납세자 정보)</v>
      </c>
      <c r="J653" s="40" t="str">
        <f>IF(H653&lt;&gt;"", VLOOKUP(H653,[1]Label!$A:$E,2,FALSE),"")</f>
        <v>Taxpayer Information</v>
      </c>
      <c r="K653" s="28"/>
      <c r="L653" s="9" t="str">
        <f>IF(K653&lt;&gt;"",M653&amp;"("&amp;K653&amp;")","")</f>
        <v/>
      </c>
      <c r="M653" s="18" t="str">
        <f>IF(K653&lt;&gt;"",VLOOKUP(K653,[1]Label!$A:$B,2,FALSE),"")</f>
        <v/>
      </c>
      <c r="N653" s="10"/>
      <c r="O653" s="98"/>
      <c r="P653" s="9" t="str">
        <f>IF(O653&lt;&gt;"",Q653&amp;"&lt;br&gt;("&amp;O653&amp;")","")</f>
        <v/>
      </c>
      <c r="Q653" s="40" t="str">
        <f>IF(O653&lt;&gt;"", VLOOKUP(O653, [1]Label!$A:$B, 2, FALSE), "")</f>
        <v/>
      </c>
      <c r="R653" s="35" t="s">
        <v>35</v>
      </c>
      <c r="S653" s="9" t="s">
        <v>44</v>
      </c>
      <c r="T653" s="9"/>
      <c r="U653" s="9"/>
      <c r="V653" s="10"/>
      <c r="W653" s="10"/>
      <c r="X653" s="10"/>
      <c r="Y653" s="10"/>
      <c r="Z653" s="8"/>
      <c r="AA653" s="8"/>
      <c r="AB653" s="8"/>
      <c r="AC653" s="8"/>
      <c r="AD653" s="8"/>
      <c r="AE653" s="8"/>
    </row>
    <row r="654" spans="1:32" s="11" customFormat="1" ht="18.600000000000001" customHeight="1">
      <c r="A654" s="39" t="s">
        <v>486</v>
      </c>
      <c r="B654" s="40" t="str">
        <f>VLOOKUP(A654,[1]screen!$G:$J,2,FALSE)</f>
        <v>자산 게시</v>
      </c>
      <c r="C654" s="40" t="str">
        <f t="shared" ref="C654:C660" si="207">IF(B654&lt;&gt;"",D654&amp;"("&amp;B654&amp;")","")</f>
        <v>Asset Publishing(자산 게시)</v>
      </c>
      <c r="D654" s="40" t="str">
        <f>IF(B654&lt;&gt;"", VLOOKUP(B654,[1]screen!$A:$E,2,FALSE), "" )</f>
        <v>Asset Publishing</v>
      </c>
      <c r="E654" s="14" t="s">
        <v>46</v>
      </c>
      <c r="F654" s="40" t="str">
        <f t="shared" ref="F654:F660" si="208">IF(E654&lt;&gt;"",G654&amp;"("&amp;E654&amp;")","")</f>
        <v>New(신규)</v>
      </c>
      <c r="G654" s="40" t="str">
        <f>IF(E654&lt;&gt;"",VLOOKUP(E654,[1]Label!$A:$B,2,FALSE),"")</f>
        <v>New</v>
      </c>
      <c r="H654" s="41" t="s">
        <v>492</v>
      </c>
      <c r="I654" s="40" t="str">
        <f t="shared" ref="I654:I660" si="209">IF(H654&lt;&gt;"",J654&amp;"("&amp;H654&amp;")","")</f>
        <v>Outstanding Liability(미납 세액)</v>
      </c>
      <c r="J654" s="40" t="str">
        <f>IF(H654&lt;&gt;"", VLOOKUP(H654,[1]Label!$A:$E,2,FALSE),"")</f>
        <v>Outstanding Liability</v>
      </c>
      <c r="K654" s="28"/>
      <c r="L654" s="9" t="str">
        <f>IF(K654&lt;&gt;"",M654&amp;"("&amp;K654&amp;")","")</f>
        <v/>
      </c>
      <c r="M654" s="18" t="str">
        <f>IF(K654&lt;&gt;"",VLOOKUP(K654,[1]Label!$A:$B,2,FALSE),"")</f>
        <v/>
      </c>
      <c r="N654" s="10"/>
      <c r="O654" s="98" t="s">
        <v>493</v>
      </c>
      <c r="P654" s="9" t="str">
        <f>IF(O654&lt;&gt;"",Q654&amp;"&lt;br&gt;("&amp;O654&amp;")","")</f>
        <v>Outstanding Liability Info&lt;br&gt;(미납 세액 정보)</v>
      </c>
      <c r="Q654" s="40" t="str">
        <f>IF(O654&lt;&gt;"", VLOOKUP(O654, [1]Label!$A:$B, 2, FALSE), "")</f>
        <v>Outstanding Liability Info</v>
      </c>
      <c r="R654" s="10" t="s">
        <v>36</v>
      </c>
      <c r="S654" s="9" t="s">
        <v>41</v>
      </c>
      <c r="T654" s="9" t="s">
        <v>8</v>
      </c>
      <c r="U654" s="9"/>
      <c r="V654" s="10"/>
      <c r="W654" s="10"/>
      <c r="X654" s="10"/>
      <c r="Y654" s="10"/>
      <c r="Z654" s="8" t="s">
        <v>494</v>
      </c>
      <c r="AA654" s="8" t="s">
        <v>494</v>
      </c>
      <c r="AB654" s="8" t="s">
        <v>494</v>
      </c>
      <c r="AC654" s="8"/>
      <c r="AD654" s="8"/>
      <c r="AE654" s="8"/>
    </row>
    <row r="655" spans="1:32" ht="18.600000000000001" customHeight="1">
      <c r="A655" s="39" t="s">
        <v>486</v>
      </c>
      <c r="B655" s="40" t="str">
        <f>VLOOKUP(A655,[1]screen!$G:$J,2,FALSE)</f>
        <v>자산 게시</v>
      </c>
      <c r="C655" s="40" t="str">
        <f t="shared" si="207"/>
        <v>Asset Publishing(자산 게시)</v>
      </c>
      <c r="D655" s="40" t="str">
        <f>IF(B655&lt;&gt;"", VLOOKUP(B655,[1]screen!$A:$E,2,FALSE), "" )</f>
        <v>Asset Publishing</v>
      </c>
      <c r="E655" s="14" t="s">
        <v>46</v>
      </c>
      <c r="F655" s="40" t="str">
        <f t="shared" si="208"/>
        <v>New(신규)</v>
      </c>
      <c r="G655" s="40" t="str">
        <f>IF(E655&lt;&gt;"",VLOOKUP(E655,[1]Label!$A:$B,2,FALSE),"")</f>
        <v>New</v>
      </c>
      <c r="H655" s="41" t="s">
        <v>492</v>
      </c>
      <c r="I655" s="40" t="str">
        <f t="shared" si="209"/>
        <v>Outstanding Liability(미납 세액)</v>
      </c>
      <c r="J655" s="40" t="str">
        <f>IF(H655&lt;&gt;"", VLOOKUP(H655,[1]Label!$A:$E,2,FALSE),"")</f>
        <v>Outstanding Liability</v>
      </c>
      <c r="K655" s="42"/>
      <c r="L655" s="40" t="str">
        <f t="shared" ref="L655:L660" si="210">IF(K655&lt;&gt;"",M655&amp;"("&amp;K655&amp;")","")</f>
        <v/>
      </c>
      <c r="M655" s="18" t="str">
        <f>IF(K655&lt;&gt;"",VLOOKUP(K655,[1]Label!$A:$B,2,FALSE),"")</f>
        <v/>
      </c>
      <c r="N655" s="41" t="s">
        <v>495</v>
      </c>
      <c r="O655" s="43" t="s">
        <v>496</v>
      </c>
      <c r="P655" s="40" t="str">
        <f t="shared" ref="P655:P660" si="211">IF(O655&lt;&gt;"",Q655&amp;"&lt;br&gt;("&amp;O655&amp;")","")</f>
        <v>Debit Amount&lt;br&gt;(부과 금액)</v>
      </c>
      <c r="Q655" s="40" t="str">
        <f>IF(O655&lt;&gt;"", VLOOKUP(O655, [1]Label!$A:$B, 2, FALSE), "")</f>
        <v>Debit Amount</v>
      </c>
      <c r="R655" s="41" t="s">
        <v>35</v>
      </c>
      <c r="S655" s="40"/>
      <c r="T655" s="40"/>
      <c r="U655" s="40"/>
      <c r="V655" s="41"/>
      <c r="W655" s="41"/>
      <c r="X655" s="41"/>
      <c r="Y655" s="41"/>
      <c r="Z655" s="39"/>
      <c r="AA655" s="39"/>
      <c r="AB655" s="39"/>
      <c r="AC655" s="120" t="s">
        <v>617</v>
      </c>
      <c r="AD655" s="120" t="s">
        <v>617</v>
      </c>
      <c r="AE655" s="120" t="s">
        <v>617</v>
      </c>
    </row>
    <row r="656" spans="1:32" ht="18.600000000000001" customHeight="1">
      <c r="A656" s="39" t="s">
        <v>486</v>
      </c>
      <c r="B656" s="40" t="str">
        <f>VLOOKUP(A656,[1]screen!$G:$J,2,FALSE)</f>
        <v>자산 게시</v>
      </c>
      <c r="C656" s="40" t="str">
        <f t="shared" si="207"/>
        <v>Asset Publishing(자산 게시)</v>
      </c>
      <c r="D656" s="40" t="str">
        <f>IF(B656&lt;&gt;"", VLOOKUP(B656,[1]screen!$A:$E,2,FALSE), "" )</f>
        <v>Asset Publishing</v>
      </c>
      <c r="E656" s="14" t="s">
        <v>46</v>
      </c>
      <c r="F656" s="40" t="str">
        <f t="shared" si="208"/>
        <v>New(신규)</v>
      </c>
      <c r="G656" s="40" t="str">
        <f>IF(E656&lt;&gt;"",VLOOKUP(E656,[1]Label!$A:$B,2,FALSE),"")</f>
        <v>New</v>
      </c>
      <c r="H656" s="41" t="s">
        <v>492</v>
      </c>
      <c r="I656" s="40" t="str">
        <f t="shared" si="209"/>
        <v>Outstanding Liability(미납 세액)</v>
      </c>
      <c r="J656" s="40" t="str">
        <f>IF(H656&lt;&gt;"", VLOOKUP(H656,[1]Label!$A:$E,2,FALSE),"")</f>
        <v>Outstanding Liability</v>
      </c>
      <c r="K656" s="42"/>
      <c r="L656" s="40" t="str">
        <f t="shared" si="210"/>
        <v/>
      </c>
      <c r="M656" s="18" t="str">
        <f>IF(K656&lt;&gt;"",VLOOKUP(K656,[1]Label!$A:$B,2,FALSE),"")</f>
        <v/>
      </c>
      <c r="N656" s="41" t="s">
        <v>495</v>
      </c>
      <c r="O656" s="43" t="s">
        <v>497</v>
      </c>
      <c r="P656" s="40" t="str">
        <f t="shared" si="211"/>
        <v>Payment&lt;br&gt;(납부)</v>
      </c>
      <c r="Q656" s="40" t="str">
        <f>IF(O656&lt;&gt;"", VLOOKUP(O656, [1]Label!$A:$B, 2, FALSE), "")</f>
        <v>Payment</v>
      </c>
      <c r="R656" s="41" t="s">
        <v>35</v>
      </c>
      <c r="S656" s="40"/>
      <c r="T656" s="40"/>
      <c r="U656" s="40"/>
      <c r="V656" s="41"/>
      <c r="W656" s="41"/>
      <c r="X656" s="41"/>
      <c r="Y656" s="41"/>
      <c r="Z656" s="39"/>
      <c r="AA656" s="39"/>
      <c r="AB656" s="39"/>
      <c r="AC656" s="120">
        <v>0</v>
      </c>
      <c r="AD656" s="120">
        <v>0</v>
      </c>
      <c r="AE656" s="120">
        <v>0</v>
      </c>
    </row>
    <row r="657" spans="1:32" ht="18.600000000000001" customHeight="1">
      <c r="A657" s="39" t="s">
        <v>486</v>
      </c>
      <c r="B657" s="40" t="str">
        <f>VLOOKUP(A657,[1]screen!$G:$J,2,FALSE)</f>
        <v>자산 게시</v>
      </c>
      <c r="C657" s="40" t="str">
        <f t="shared" si="207"/>
        <v>Asset Publishing(자산 게시)</v>
      </c>
      <c r="D657" s="40" t="str">
        <f>IF(B657&lt;&gt;"", VLOOKUP(B657,[1]screen!$A:$E,2,FALSE), "" )</f>
        <v>Asset Publishing</v>
      </c>
      <c r="E657" s="14" t="s">
        <v>46</v>
      </c>
      <c r="F657" s="40" t="str">
        <f t="shared" si="208"/>
        <v>New(신규)</v>
      </c>
      <c r="G657" s="40" t="str">
        <f>IF(E657&lt;&gt;"",VLOOKUP(E657,[1]Label!$A:$B,2,FALSE),"")</f>
        <v>New</v>
      </c>
      <c r="H657" s="41" t="s">
        <v>492</v>
      </c>
      <c r="I657" s="40" t="str">
        <f t="shared" si="209"/>
        <v>Outstanding Liability(미납 세액)</v>
      </c>
      <c r="J657" s="40" t="str">
        <f>IF(H657&lt;&gt;"", VLOOKUP(H657,[1]Label!$A:$E,2,FALSE),"")</f>
        <v>Outstanding Liability</v>
      </c>
      <c r="K657" s="42"/>
      <c r="L657" s="40" t="str">
        <f t="shared" si="210"/>
        <v/>
      </c>
      <c r="M657" s="18" t="str">
        <f>IF(K657&lt;&gt;"",VLOOKUP(K657,[1]Label!$A:$B,2,FALSE),"")</f>
        <v/>
      </c>
      <c r="N657" s="41" t="s">
        <v>495</v>
      </c>
      <c r="O657" s="43" t="s">
        <v>498</v>
      </c>
      <c r="P657" s="40" t="str">
        <f t="shared" si="211"/>
        <v>Discharge&lt;br&gt;(소멸)</v>
      </c>
      <c r="Q657" s="40" t="str">
        <f>IF(O657&lt;&gt;"", VLOOKUP(O657, [1]Label!$A:$B, 2, FALSE), "")</f>
        <v>Discharge</v>
      </c>
      <c r="R657" s="41" t="s">
        <v>35</v>
      </c>
      <c r="S657" s="40"/>
      <c r="T657" s="40"/>
      <c r="U657" s="40"/>
      <c r="V657" s="41"/>
      <c r="W657" s="41"/>
      <c r="X657" s="41"/>
      <c r="Y657" s="41"/>
      <c r="Z657" s="39"/>
      <c r="AA657" s="39"/>
      <c r="AB657" s="39"/>
      <c r="AC657" s="121" t="s">
        <v>616</v>
      </c>
      <c r="AD657" s="121" t="s">
        <v>616</v>
      </c>
      <c r="AE657" s="121" t="s">
        <v>616</v>
      </c>
    </row>
    <row r="658" spans="1:32" ht="18.600000000000001" customHeight="1">
      <c r="A658" s="39" t="s">
        <v>486</v>
      </c>
      <c r="B658" s="40" t="str">
        <f>VLOOKUP(A658,[1]screen!$G:$J,2,FALSE)</f>
        <v>자산 게시</v>
      </c>
      <c r="C658" s="40" t="str">
        <f t="shared" si="207"/>
        <v>Asset Publishing(자산 게시)</v>
      </c>
      <c r="D658" s="40" t="str">
        <f>IF(B658&lt;&gt;"", VLOOKUP(B658,[1]screen!$A:$E,2,FALSE), "" )</f>
        <v>Asset Publishing</v>
      </c>
      <c r="E658" s="14" t="s">
        <v>46</v>
      </c>
      <c r="F658" s="40" t="str">
        <f t="shared" si="208"/>
        <v>New(신규)</v>
      </c>
      <c r="G658" s="40" t="str">
        <f>IF(E658&lt;&gt;"",VLOOKUP(E658,[1]Label!$A:$B,2,FALSE),"")</f>
        <v>New</v>
      </c>
      <c r="H658" s="41" t="s">
        <v>492</v>
      </c>
      <c r="I658" s="40" t="str">
        <f t="shared" si="209"/>
        <v>Outstanding Liability(미납 세액)</v>
      </c>
      <c r="J658" s="40" t="str">
        <f>IF(H658&lt;&gt;"", VLOOKUP(H658,[1]Label!$A:$E,2,FALSE),"")</f>
        <v>Outstanding Liability</v>
      </c>
      <c r="K658" s="42"/>
      <c r="L658" s="40" t="str">
        <f t="shared" si="210"/>
        <v/>
      </c>
      <c r="M658" s="18" t="str">
        <f>IF(K658&lt;&gt;"",VLOOKUP(K658,[1]Label!$A:$B,2,FALSE),"")</f>
        <v/>
      </c>
      <c r="N658" s="41" t="s">
        <v>495</v>
      </c>
      <c r="O658" s="43" t="s">
        <v>499</v>
      </c>
      <c r="P658" s="40" t="str">
        <f t="shared" si="211"/>
        <v>Balance&lt;br&gt;(잔액)</v>
      </c>
      <c r="Q658" s="40" t="str">
        <f>IF(O658&lt;&gt;"", VLOOKUP(O658, [1]Label!$A:$B, 2, FALSE), "")</f>
        <v>Balance</v>
      </c>
      <c r="R658" s="41" t="s">
        <v>35</v>
      </c>
      <c r="S658" s="40"/>
      <c r="T658" s="40"/>
      <c r="U658" s="40"/>
      <c r="V658" s="41"/>
      <c r="W658" s="41"/>
      <c r="X658" s="41"/>
      <c r="Y658" s="41"/>
      <c r="Z658" s="39"/>
      <c r="AA658" s="39"/>
      <c r="AB658" s="39"/>
      <c r="AC658" s="120" t="s">
        <v>617</v>
      </c>
      <c r="AD658" s="120" t="s">
        <v>617</v>
      </c>
      <c r="AE658" s="120" t="s">
        <v>617</v>
      </c>
    </row>
    <row r="659" spans="1:32" ht="18.600000000000001" customHeight="1">
      <c r="A659" s="39" t="s">
        <v>486</v>
      </c>
      <c r="B659" s="40" t="str">
        <f>VLOOKUP(A659,[1]screen!$G:$J,2,FALSE)</f>
        <v>자산 게시</v>
      </c>
      <c r="C659" s="40" t="str">
        <f t="shared" si="207"/>
        <v>Asset Publishing(자산 게시)</v>
      </c>
      <c r="D659" s="40" t="str">
        <f>IF(B659&lt;&gt;"", VLOOKUP(B659,[1]screen!$A:$E,2,FALSE), "" )</f>
        <v>Asset Publishing</v>
      </c>
      <c r="E659" s="14" t="s">
        <v>46</v>
      </c>
      <c r="F659" s="40" t="str">
        <f t="shared" si="208"/>
        <v>New(신규)</v>
      </c>
      <c r="G659" s="40" t="str">
        <f>IF(E659&lt;&gt;"",VLOOKUP(E659,[1]Label!$A:$B,2,FALSE),"")</f>
        <v>New</v>
      </c>
      <c r="H659" s="41" t="s">
        <v>492</v>
      </c>
      <c r="I659" s="40" t="str">
        <f t="shared" si="209"/>
        <v>Outstanding Liability(미납 세액)</v>
      </c>
      <c r="J659" s="40" t="str">
        <f>IF(H659&lt;&gt;"", VLOOKUP(H659,[1]Label!$A:$E,2,FALSE),"")</f>
        <v>Outstanding Liability</v>
      </c>
      <c r="K659" s="42"/>
      <c r="L659" s="40" t="str">
        <f t="shared" si="210"/>
        <v/>
      </c>
      <c r="M659" s="18" t="str">
        <f>IF(K659&lt;&gt;"",VLOOKUP(K659,[1]Label!$A:$B,2,FALSE),"")</f>
        <v/>
      </c>
      <c r="N659" s="41" t="s">
        <v>495</v>
      </c>
      <c r="O659" s="43" t="s">
        <v>500</v>
      </c>
      <c r="P659" s="40" t="str">
        <f t="shared" si="211"/>
        <v>Interest&lt;br&gt;(이자)</v>
      </c>
      <c r="Q659" s="40" t="str">
        <f>IF(O659&lt;&gt;"", VLOOKUP(O659, [1]Label!$A:$B, 2, FALSE), "")</f>
        <v>Interest</v>
      </c>
      <c r="R659" s="41" t="s">
        <v>35</v>
      </c>
      <c r="S659" s="40"/>
      <c r="T659" s="40"/>
      <c r="U659" s="40"/>
      <c r="V659" s="41"/>
      <c r="W659" s="41"/>
      <c r="X659" s="41"/>
      <c r="Y659" s="41"/>
      <c r="Z659" s="39"/>
      <c r="AA659" s="39"/>
      <c r="AB659" s="39"/>
      <c r="AC659" s="120" t="s">
        <v>618</v>
      </c>
      <c r="AD659" s="120" t="s">
        <v>618</v>
      </c>
      <c r="AE659" s="120" t="s">
        <v>618</v>
      </c>
    </row>
    <row r="660" spans="1:32" ht="18.600000000000001" customHeight="1">
      <c r="A660" s="39" t="s">
        <v>486</v>
      </c>
      <c r="B660" s="40" t="str">
        <f>VLOOKUP(A660,[1]screen!$G:$J,2,FALSE)</f>
        <v>자산 게시</v>
      </c>
      <c r="C660" s="40" t="str">
        <f t="shared" si="207"/>
        <v>Asset Publishing(자산 게시)</v>
      </c>
      <c r="D660" s="40" t="str">
        <f>IF(B660&lt;&gt;"", VLOOKUP(B660,[1]screen!$A:$E,2,FALSE), "" )</f>
        <v>Asset Publishing</v>
      </c>
      <c r="E660" s="14" t="s">
        <v>46</v>
      </c>
      <c r="F660" s="40" t="str">
        <f t="shared" si="208"/>
        <v>New(신규)</v>
      </c>
      <c r="G660" s="40" t="str">
        <f>IF(E660&lt;&gt;"",VLOOKUP(E660,[1]Label!$A:$B,2,FALSE),"")</f>
        <v>New</v>
      </c>
      <c r="H660" s="41" t="s">
        <v>492</v>
      </c>
      <c r="I660" s="40" t="str">
        <f t="shared" si="209"/>
        <v>Outstanding Liability(미납 세액)</v>
      </c>
      <c r="J660" s="40" t="str">
        <f>IF(H660&lt;&gt;"", VLOOKUP(H660,[1]Label!$A:$E,2,FALSE),"")</f>
        <v>Outstanding Liability</v>
      </c>
      <c r="K660" s="42"/>
      <c r="L660" s="40" t="str">
        <f t="shared" si="210"/>
        <v/>
      </c>
      <c r="M660" s="18" t="str">
        <f>IF(K660&lt;&gt;"",VLOOKUP(K660,[1]Label!$A:$B,2,FALSE),"")</f>
        <v/>
      </c>
      <c r="N660" s="41" t="s">
        <v>495</v>
      </c>
      <c r="O660" s="43" t="s">
        <v>501</v>
      </c>
      <c r="P660" s="40" t="str">
        <f t="shared" si="211"/>
        <v>Total&lt;br&gt;(합계)</v>
      </c>
      <c r="Q660" s="40" t="str">
        <f>IF(O660&lt;&gt;"", VLOOKUP(O660, [1]Label!$A:$B, 2, FALSE), "")</f>
        <v>Total</v>
      </c>
      <c r="R660" s="41" t="s">
        <v>35</v>
      </c>
      <c r="S660" s="40"/>
      <c r="T660" s="40"/>
      <c r="U660" s="40"/>
      <c r="V660" s="41"/>
      <c r="W660" s="41"/>
      <c r="X660" s="41"/>
      <c r="Y660" s="41"/>
      <c r="Z660" s="39"/>
      <c r="AA660" s="39"/>
      <c r="AB660" s="39"/>
      <c r="AC660" s="120" t="s">
        <v>619</v>
      </c>
      <c r="AD660" s="120" t="s">
        <v>619</v>
      </c>
      <c r="AE660" s="120" t="s">
        <v>619</v>
      </c>
    </row>
    <row r="661" spans="1:32" s="7" customFormat="1" ht="18.600000000000001" customHeight="1">
      <c r="A661" s="39" t="s">
        <v>486</v>
      </c>
      <c r="B661" s="70" t="str">
        <f>VLOOKUP(A661,[1]screen!$G:$J,2,FALSE)</f>
        <v>자산 게시</v>
      </c>
      <c r="C661" s="70" t="str">
        <f t="shared" si="203"/>
        <v>Asset Publishing(자산 게시)</v>
      </c>
      <c r="D661" s="70" t="str">
        <f>IF(B661&lt;&gt;"", VLOOKUP(B661,[1]screen!$A:$E,2,FALSE), "" )</f>
        <v>Asset Publishing</v>
      </c>
      <c r="E661" s="14" t="s">
        <v>46</v>
      </c>
      <c r="F661" s="13" t="str">
        <f t="shared" si="202"/>
        <v>New(신규)</v>
      </c>
      <c r="G661" s="18" t="str">
        <f>IF(E661&lt;&gt;"",VLOOKUP(E661,[1]Label!$A:$B,2,FALSE),"")</f>
        <v>New</v>
      </c>
      <c r="H661" s="71"/>
      <c r="I661" s="70" t="str">
        <f t="shared" si="204"/>
        <v/>
      </c>
      <c r="J661" s="70" t="str">
        <f>IF(H661&lt;&gt;"", VLOOKUP(H661,[1]Label!$A:$E,2,FALSE),"")</f>
        <v/>
      </c>
      <c r="K661" s="72"/>
      <c r="L661" s="70" t="str">
        <f t="shared" si="205"/>
        <v/>
      </c>
      <c r="M661" s="70" t="str">
        <f>IF(K661&lt;&gt;"",VLOOKUP(K661,[1]Label!$A:$B,2,FALSE),"")</f>
        <v/>
      </c>
      <c r="N661" s="71"/>
      <c r="O661" s="75"/>
      <c r="P661" s="70"/>
      <c r="Q661" s="70" t="str">
        <f>IF(O661&lt;&gt;"", VLOOKUP(O661, [1]Label!$A:$B, 2, FALSE), "")</f>
        <v/>
      </c>
      <c r="R661" s="71" t="s">
        <v>35</v>
      </c>
      <c r="S661" s="70" t="s">
        <v>44</v>
      </c>
      <c r="T661" s="70"/>
      <c r="U661" s="70"/>
      <c r="V661" s="71"/>
      <c r="W661" s="71"/>
      <c r="X661" s="71"/>
      <c r="Y661" s="71"/>
      <c r="Z661" s="69"/>
      <c r="AA661" s="69"/>
      <c r="AB661" s="69"/>
      <c r="AC661" s="69"/>
      <c r="AD661" s="69"/>
      <c r="AE661" s="69"/>
      <c r="AF661" s="74"/>
    </row>
    <row r="662" spans="1:32" s="37" customFormat="1" ht="18.600000000000001" customHeight="1">
      <c r="A662" s="39" t="s">
        <v>486</v>
      </c>
      <c r="B662" s="33" t="str">
        <f>VLOOKUP(A662,[1]screen!$G:$J,2,FALSE)</f>
        <v>자산 게시</v>
      </c>
      <c r="C662" s="33" t="str">
        <f t="shared" si="203"/>
        <v>Asset Publishing(자산 게시)</v>
      </c>
      <c r="D662" s="33" t="str">
        <f>IF(B662&lt;&gt;"", VLOOKUP(B662,[1]screen!$A:$E,2,FALSE), "" )</f>
        <v>Asset Publishing</v>
      </c>
      <c r="E662" s="14" t="s">
        <v>46</v>
      </c>
      <c r="F662" s="13" t="str">
        <f t="shared" si="202"/>
        <v>New(신규)</v>
      </c>
      <c r="G662" s="18" t="str">
        <f>IF(E662&lt;&gt;"",VLOOKUP(E662,[1]Label!$A:$B,2,FALSE),"")</f>
        <v>New</v>
      </c>
      <c r="H662" s="35"/>
      <c r="I662" s="33" t="str">
        <f t="shared" si="204"/>
        <v/>
      </c>
      <c r="J662" s="33" t="str">
        <f>IF(H662&lt;&gt;"", VLOOKUP(H662,[1]Label!$A:$E,2,FALSE),"")</f>
        <v/>
      </c>
      <c r="K662" s="34" t="s">
        <v>390</v>
      </c>
      <c r="L662" s="33" t="str">
        <f t="shared" si="205"/>
        <v>IDRAS(IDRAS)</v>
      </c>
      <c r="M662" s="33" t="str">
        <f>IF(K662&lt;&gt;"",VLOOKUP(K662,[1]Label!$A:$B,2,FALSE),"")</f>
        <v>IDRAS</v>
      </c>
      <c r="N662" s="35"/>
      <c r="O662" s="36" t="s">
        <v>279</v>
      </c>
      <c r="P662" s="33" t="str">
        <f t="shared" ref="P662" si="212">IF(O662&lt;&gt;"",Q662&amp;"&lt;br&gt;("&amp;O662&amp;")","")</f>
        <v>List of Assets&lt;br&gt;(자산 목록)</v>
      </c>
      <c r="Q662" s="33" t="str">
        <f>IF(O662&lt;&gt;"", VLOOKUP(O662, [1]Label!$A:$B, 2, FALSE), "")</f>
        <v>List of Assets</v>
      </c>
      <c r="R662" s="35" t="s">
        <v>35</v>
      </c>
      <c r="S662" s="33" t="s">
        <v>44</v>
      </c>
      <c r="T662" s="33" t="s">
        <v>329</v>
      </c>
      <c r="U662" s="33"/>
      <c r="V662" s="35"/>
      <c r="W662" s="35"/>
      <c r="X662" s="35"/>
      <c r="Y662" s="35"/>
      <c r="Z662" s="32"/>
      <c r="AA662" s="32"/>
      <c r="AB662" s="32"/>
      <c r="AC662" s="32"/>
      <c r="AD662" s="32"/>
      <c r="AE662" s="32"/>
      <c r="AF662" s="54"/>
    </row>
    <row r="663" spans="1:32" s="16" customFormat="1" ht="17.45" customHeight="1">
      <c r="A663" s="39" t="s">
        <v>486</v>
      </c>
      <c r="B663" s="70" t="str">
        <f>VLOOKUP(A663,[1]screen!$G:$J,2,FALSE)</f>
        <v>자산 게시</v>
      </c>
      <c r="C663" s="13" t="str">
        <f t="shared" ref="C663:C710" si="213">IF(B663&lt;&gt;"",D663&amp;"("&amp;B663&amp;")","")</f>
        <v>Asset Publishing(자산 게시)</v>
      </c>
      <c r="D663" s="70" t="str">
        <f>IF(B663&lt;&gt;"", VLOOKUP(B663,[1]screen!$A:$E,2,FALSE), "" )</f>
        <v>Asset Publishing</v>
      </c>
      <c r="E663" s="14" t="s">
        <v>46</v>
      </c>
      <c r="F663" s="13" t="str">
        <f t="shared" si="202"/>
        <v>New(신규)</v>
      </c>
      <c r="G663" s="18" t="str">
        <f>IF(E663&lt;&gt;"",VLOOKUP(E663,[1]Label!$A:$B,2,FALSE),"")</f>
        <v>New</v>
      </c>
      <c r="H663" s="14"/>
      <c r="I663" s="13" t="str">
        <f t="shared" ref="I663:I710" si="214">IF(H663&lt;&gt;"",J663&amp;"("&amp;H663&amp;")","")</f>
        <v/>
      </c>
      <c r="J663" s="18" t="str">
        <f>IF(H663&lt;&gt;"", VLOOKUP(H663,[1]Label!$A:$E,2,FALSE),"")</f>
        <v/>
      </c>
      <c r="K663" s="72" t="s">
        <v>390</v>
      </c>
      <c r="L663" s="13" t="str">
        <f t="shared" ref="L663:L710" si="215">IF(K663&lt;&gt;"",M663&amp;"("&amp;K663&amp;")","")</f>
        <v>IDRAS(IDRAS)</v>
      </c>
      <c r="M663" s="18" t="str">
        <f>IF(K663&lt;&gt;"",VLOOKUP(K663,[1]Label!$A:$B,2,FALSE),"")</f>
        <v>IDRAS</v>
      </c>
      <c r="N663" s="14" t="s">
        <v>65</v>
      </c>
      <c r="O663" s="31"/>
      <c r="P663" s="13" t="str">
        <f t="shared" ref="P663:P669" si="216">IF(O663&lt;&gt;"",Q663&amp;"&lt;br&gt;("&amp;O663&amp;")","")</f>
        <v/>
      </c>
      <c r="Q663" s="18" t="str">
        <f>IF(O663&lt;&gt;"", VLOOKUP(O663, [1]Label!$A:$B, 2, FALSE), "")</f>
        <v/>
      </c>
      <c r="R663" s="14" t="s">
        <v>51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/>
      <c r="AD663" s="15"/>
      <c r="AE663" s="15"/>
      <c r="AF663" s="56"/>
    </row>
    <row r="664" spans="1:32" s="16" customFormat="1" ht="17.45" customHeight="1">
      <c r="A664" s="39" t="s">
        <v>486</v>
      </c>
      <c r="B664" s="70" t="str">
        <f>VLOOKUP(A664,[1]screen!$G:$J,2,FALSE)</f>
        <v>자산 게시</v>
      </c>
      <c r="C664" s="13" t="str">
        <f t="shared" si="213"/>
        <v>Asset Publishing(자산 게시)</v>
      </c>
      <c r="D664" s="70" t="str">
        <f>IF(B664&lt;&gt;"", VLOOKUP(B664,[1]screen!$A:$E,2,FALSE), "" )</f>
        <v>Asset Publishing</v>
      </c>
      <c r="E664" s="14" t="s">
        <v>46</v>
      </c>
      <c r="F664" s="13" t="str">
        <f t="shared" si="202"/>
        <v>New(신규)</v>
      </c>
      <c r="G664" s="18" t="str">
        <f>IF(E664&lt;&gt;"",VLOOKUP(E664,[1]Label!$A:$B,2,FALSE),"")</f>
        <v>New</v>
      </c>
      <c r="H664" s="14"/>
      <c r="I664" s="13" t="str">
        <f t="shared" si="214"/>
        <v/>
      </c>
      <c r="J664" s="18" t="str">
        <f>IF(H664&lt;&gt;"", VLOOKUP(H664,[1]Label!$A:$E,2,FALSE),"")</f>
        <v/>
      </c>
      <c r="K664" s="72" t="s">
        <v>390</v>
      </c>
      <c r="L664" s="13" t="str">
        <f t="shared" si="215"/>
        <v>IDRAS(IDRAS)</v>
      </c>
      <c r="M664" s="18" t="str">
        <f>IF(K664&lt;&gt;"",VLOOKUP(K664,[1]Label!$A:$B,2,FALSE),"")</f>
        <v>IDRAS</v>
      </c>
      <c r="N664" s="14" t="s">
        <v>65</v>
      </c>
      <c r="O664" s="31" t="s">
        <v>261</v>
      </c>
      <c r="P664" s="13" t="str">
        <f t="shared" si="216"/>
        <v>Asset No.&lt;br&gt;(자산 번호)</v>
      </c>
      <c r="Q664" s="18" t="str">
        <f>IF(O664&lt;&gt;"", VLOOKUP(O664, [1]Label!$A:$B, 2, FALSE), "")</f>
        <v>Asset No.</v>
      </c>
      <c r="R664" s="14" t="s">
        <v>35</v>
      </c>
      <c r="S664" s="13" t="s">
        <v>514</v>
      </c>
      <c r="T664" s="13"/>
      <c r="U664" s="13"/>
      <c r="V664" s="14"/>
      <c r="W664" s="14"/>
      <c r="X664" s="14"/>
      <c r="Y664" s="14"/>
      <c r="Z664" s="15" t="s">
        <v>635</v>
      </c>
      <c r="AA664" s="15" t="s">
        <v>635</v>
      </c>
      <c r="AB664" s="15" t="s">
        <v>635</v>
      </c>
      <c r="AC664" s="15" t="s">
        <v>620</v>
      </c>
      <c r="AD664" s="15" t="s">
        <v>620</v>
      </c>
      <c r="AE664" s="15" t="s">
        <v>620</v>
      </c>
      <c r="AF664" s="56"/>
    </row>
    <row r="665" spans="1:32" s="16" customFormat="1" ht="17.45" customHeight="1">
      <c r="A665" s="39" t="s">
        <v>486</v>
      </c>
      <c r="B665" s="70" t="str">
        <f>VLOOKUP(A665,[1]screen!$G:$J,2,FALSE)</f>
        <v>자산 게시</v>
      </c>
      <c r="C665" s="13" t="str">
        <f t="shared" si="213"/>
        <v>Asset Publishing(자산 게시)</v>
      </c>
      <c r="D665" s="70" t="str">
        <f>IF(B665&lt;&gt;"", VLOOKUP(B665,[1]screen!$A:$E,2,FALSE), "" )</f>
        <v>Asset Publishing</v>
      </c>
      <c r="E665" s="14" t="s">
        <v>46</v>
      </c>
      <c r="F665" s="13" t="str">
        <f t="shared" si="202"/>
        <v>New(신규)</v>
      </c>
      <c r="G665" s="18" t="str">
        <f>IF(E665&lt;&gt;"",VLOOKUP(E665,[1]Label!$A:$B,2,FALSE),"")</f>
        <v>New</v>
      </c>
      <c r="H665" s="14"/>
      <c r="I665" s="13" t="str">
        <f t="shared" si="214"/>
        <v/>
      </c>
      <c r="J665" s="18" t="str">
        <f>IF(H665&lt;&gt;"", VLOOKUP(H665,[1]Label!$A:$E,2,FALSE),"")</f>
        <v/>
      </c>
      <c r="K665" s="72" t="s">
        <v>390</v>
      </c>
      <c r="L665" s="13" t="str">
        <f t="shared" si="215"/>
        <v>IDRAS(IDRAS)</v>
      </c>
      <c r="M665" s="18" t="str">
        <f>IF(K665&lt;&gt;"",VLOOKUP(K665,[1]Label!$A:$B,2,FALSE),"")</f>
        <v>IDRAS</v>
      </c>
      <c r="N665" s="14" t="s">
        <v>65</v>
      </c>
      <c r="O665" s="31" t="s">
        <v>265</v>
      </c>
      <c r="P665" s="13" t="str">
        <f t="shared" si="216"/>
        <v>Asset Category&lt;br&gt;(자산 분류)</v>
      </c>
      <c r="Q665" s="18" t="str">
        <f>IF(O665&lt;&gt;"", VLOOKUP(O665, [1]Label!$A:$B, 2, FALSE), "")</f>
        <v>Asset Category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77" t="s">
        <v>621</v>
      </c>
      <c r="AD665" s="77" t="s">
        <v>627</v>
      </c>
      <c r="AE665" s="77" t="s">
        <v>630</v>
      </c>
      <c r="AF665" s="56"/>
    </row>
    <row r="666" spans="1:32" s="16" customFormat="1" ht="17.45" customHeight="1">
      <c r="A666" s="39" t="s">
        <v>486</v>
      </c>
      <c r="B666" s="70" t="str">
        <f>VLOOKUP(A666,[1]screen!$G:$J,2,FALSE)</f>
        <v>자산 게시</v>
      </c>
      <c r="C666" s="13" t="str">
        <f t="shared" si="213"/>
        <v>Asset Publishing(자산 게시)</v>
      </c>
      <c r="D666" s="70" t="str">
        <f>IF(B666&lt;&gt;"", VLOOKUP(B666,[1]screen!$A:$E,2,FALSE), "" )</f>
        <v>Asset Publishing</v>
      </c>
      <c r="E666" s="14" t="s">
        <v>46</v>
      </c>
      <c r="F666" s="13" t="str">
        <f t="shared" si="202"/>
        <v>New(신규)</v>
      </c>
      <c r="G666" s="18" t="str">
        <f>IF(E666&lt;&gt;"",VLOOKUP(E666,[1]Label!$A:$B,2,FALSE),"")</f>
        <v>New</v>
      </c>
      <c r="H666" s="14"/>
      <c r="I666" s="13" t="str">
        <f t="shared" si="214"/>
        <v/>
      </c>
      <c r="J666" s="18" t="str">
        <f>IF(H666&lt;&gt;"", VLOOKUP(H666,[1]Label!$A:$E,2,FALSE),"")</f>
        <v/>
      </c>
      <c r="K666" s="72" t="s">
        <v>390</v>
      </c>
      <c r="L666" s="13" t="str">
        <f t="shared" si="215"/>
        <v>IDRAS(IDRAS)</v>
      </c>
      <c r="M666" s="18" t="str">
        <f>IF(K666&lt;&gt;"",VLOOKUP(K666,[1]Label!$A:$B,2,FALSE),"")</f>
        <v>IDRAS</v>
      </c>
      <c r="N666" s="14" t="s">
        <v>65</v>
      </c>
      <c r="O666" s="31" t="s">
        <v>266</v>
      </c>
      <c r="P666" s="13" t="str">
        <f t="shared" si="216"/>
        <v>Asset Type&lt;br&gt;(자산 유형)</v>
      </c>
      <c r="Q666" s="18" t="str">
        <f>IF(O666&lt;&gt;"", VLOOKUP(O666, [1]Label!$A:$B, 2, FALSE), "")</f>
        <v>Asset Type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47" t="s">
        <v>622</v>
      </c>
      <c r="AD666" s="47" t="s">
        <v>628</v>
      </c>
      <c r="AE666" s="47" t="s">
        <v>631</v>
      </c>
      <c r="AF666" s="56"/>
    </row>
    <row r="667" spans="1:32" s="16" customFormat="1" ht="17.45" customHeight="1">
      <c r="A667" s="39" t="s">
        <v>486</v>
      </c>
      <c r="B667" s="70" t="str">
        <f>VLOOKUP(A667,[1]screen!$G:$J,2,FALSE)</f>
        <v>자산 게시</v>
      </c>
      <c r="C667" s="13" t="str">
        <f t="shared" si="213"/>
        <v>Asset Publishing(자산 게시)</v>
      </c>
      <c r="D667" s="70" t="str">
        <f>IF(B667&lt;&gt;"", VLOOKUP(B667,[1]screen!$A:$E,2,FALSE), "" )</f>
        <v>Asset Publishing</v>
      </c>
      <c r="E667" s="14" t="s">
        <v>46</v>
      </c>
      <c r="F667" s="13" t="str">
        <f t="shared" si="202"/>
        <v>New(신규)</v>
      </c>
      <c r="G667" s="18" t="str">
        <f>IF(E667&lt;&gt;"",VLOOKUP(E667,[1]Label!$A:$B,2,FALSE),"")</f>
        <v>New</v>
      </c>
      <c r="H667" s="14"/>
      <c r="I667" s="13" t="str">
        <f t="shared" si="214"/>
        <v/>
      </c>
      <c r="J667" s="18" t="str">
        <f>IF(H667&lt;&gt;"", VLOOKUP(H667,[1]Label!$A:$E,2,FALSE),"")</f>
        <v/>
      </c>
      <c r="K667" s="72" t="s">
        <v>390</v>
      </c>
      <c r="L667" s="13" t="str">
        <f t="shared" si="215"/>
        <v>IDRAS(IDRAS)</v>
      </c>
      <c r="M667" s="18" t="str">
        <f>IF(K667&lt;&gt;"",VLOOKUP(K667,[1]Label!$A:$B,2,FALSE),"")</f>
        <v>IDRAS</v>
      </c>
      <c r="N667" s="14" t="s">
        <v>65</v>
      </c>
      <c r="O667" s="31" t="s">
        <v>267</v>
      </c>
      <c r="P667" s="13" t="str">
        <f t="shared" si="216"/>
        <v>Asset Name&lt;br&gt;(자산 이름)</v>
      </c>
      <c r="Q667" s="18" t="str">
        <f>IF(O667&lt;&gt;"", VLOOKUP(O667, [1]Label!$A:$B, 2, FALSE), "")</f>
        <v>Asset Name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623</v>
      </c>
      <c r="AD667" s="15" t="s">
        <v>623</v>
      </c>
      <c r="AE667" s="15" t="s">
        <v>623</v>
      </c>
      <c r="AF667" s="56"/>
    </row>
    <row r="668" spans="1:32" s="16" customFormat="1" ht="17.45" customHeight="1">
      <c r="A668" s="39" t="s">
        <v>486</v>
      </c>
      <c r="B668" s="70" t="str">
        <f>VLOOKUP(A668,[1]screen!$G:$J,2,FALSE)</f>
        <v>자산 게시</v>
      </c>
      <c r="C668" s="13" t="str">
        <f t="shared" si="213"/>
        <v>Asset Publishing(자산 게시)</v>
      </c>
      <c r="D668" s="70" t="str">
        <f>IF(B668&lt;&gt;"", VLOOKUP(B668,[1]screen!$A:$E,2,FALSE), "" )</f>
        <v>Asset Publishing</v>
      </c>
      <c r="E668" s="14" t="s">
        <v>46</v>
      </c>
      <c r="F668" s="13" t="str">
        <f t="shared" si="202"/>
        <v>New(신규)</v>
      </c>
      <c r="G668" s="18" t="str">
        <f>IF(E668&lt;&gt;"",VLOOKUP(E668,[1]Label!$A:$B,2,FALSE),"")</f>
        <v>New</v>
      </c>
      <c r="H668" s="14"/>
      <c r="I668" s="13" t="str">
        <f t="shared" si="214"/>
        <v/>
      </c>
      <c r="J668" s="18" t="str">
        <f>IF(H668&lt;&gt;"", VLOOKUP(H668,[1]Label!$A:$E,2,FALSE),"")</f>
        <v/>
      </c>
      <c r="K668" s="72" t="s">
        <v>390</v>
      </c>
      <c r="L668" s="13" t="str">
        <f t="shared" si="215"/>
        <v>IDRAS(IDRAS)</v>
      </c>
      <c r="M668" s="18" t="str">
        <f>IF(K668&lt;&gt;"",VLOOKUP(K668,[1]Label!$A:$B,2,FALSE),"")</f>
        <v>IDRAS</v>
      </c>
      <c r="N668" s="14" t="s">
        <v>65</v>
      </c>
      <c r="O668" s="31" t="s">
        <v>236</v>
      </c>
      <c r="P668" s="13" t="str">
        <f t="shared" si="216"/>
        <v>Valuation Amount (TZS)&lt;br&gt;(평가 금액 (TZS))</v>
      </c>
      <c r="Q668" s="18" t="str">
        <f>IF(O668&lt;&gt;"", VLOOKUP(O668, [1]Label!$A:$B, 2, FALSE), "")</f>
        <v>Valuation Amount (TZS)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2" t="s">
        <v>626</v>
      </c>
      <c r="AD668" s="12" t="s">
        <v>626</v>
      </c>
      <c r="AE668" s="12" t="s">
        <v>626</v>
      </c>
      <c r="AF668" s="56"/>
    </row>
    <row r="669" spans="1:32" s="16" customFormat="1" ht="17.45" customHeight="1">
      <c r="A669" s="39" t="s">
        <v>486</v>
      </c>
      <c r="B669" s="70" t="str">
        <f>VLOOKUP(A669,[1]screen!$G:$J,2,FALSE)</f>
        <v>자산 게시</v>
      </c>
      <c r="C669" s="13" t="str">
        <f t="shared" si="213"/>
        <v>Asset Publishing(자산 게시)</v>
      </c>
      <c r="D669" s="70" t="str">
        <f>IF(B669&lt;&gt;"", VLOOKUP(B669,[1]screen!$A:$E,2,FALSE), "" )</f>
        <v>Asset Publishing</v>
      </c>
      <c r="E669" s="14" t="s">
        <v>46</v>
      </c>
      <c r="F669" s="13" t="str">
        <f t="shared" si="202"/>
        <v>New(신규)</v>
      </c>
      <c r="G669" s="18" t="str">
        <f>IF(E669&lt;&gt;"",VLOOKUP(E669,[1]Label!$A:$B,2,FALSE),"")</f>
        <v>New</v>
      </c>
      <c r="H669" s="14"/>
      <c r="I669" s="13" t="str">
        <f t="shared" si="214"/>
        <v/>
      </c>
      <c r="J669" s="18" t="str">
        <f>IF(H669&lt;&gt;"", VLOOKUP(H669,[1]Label!$A:$E,2,FALSE),"")</f>
        <v/>
      </c>
      <c r="K669" s="72" t="s">
        <v>390</v>
      </c>
      <c r="L669" s="13" t="str">
        <f t="shared" si="215"/>
        <v>IDRAS(IDRAS)</v>
      </c>
      <c r="M669" s="18" t="str">
        <f>IF(K669&lt;&gt;"",VLOOKUP(K669,[1]Label!$A:$B,2,FALSE),"")</f>
        <v>IDRAS</v>
      </c>
      <c r="N669" s="14" t="s">
        <v>65</v>
      </c>
      <c r="O669" s="31" t="s">
        <v>487</v>
      </c>
      <c r="P669" s="13" t="str">
        <f t="shared" si="216"/>
        <v>Link Item No&lt;br&gt;(Link Item No)</v>
      </c>
      <c r="Q669" s="18" t="str">
        <f>IF(O669&lt;&gt;"", VLOOKUP(O669, [1]Label!$A:$B, 2, FALSE), "")</f>
        <v>Link Item No</v>
      </c>
      <c r="R669" s="14" t="s">
        <v>35</v>
      </c>
      <c r="S669" s="13"/>
      <c r="T669" s="13"/>
      <c r="U669" s="13"/>
      <c r="V669" s="14"/>
      <c r="W669" s="14" t="s">
        <v>53</v>
      </c>
      <c r="X669" s="14" t="s">
        <v>101</v>
      </c>
      <c r="Y669" s="14"/>
      <c r="Z669" s="15"/>
      <c r="AA669" s="15"/>
      <c r="AB669" s="15"/>
      <c r="AC669" s="15" t="s">
        <v>638</v>
      </c>
      <c r="AD669" s="15" t="s">
        <v>638</v>
      </c>
      <c r="AE669" s="15" t="s">
        <v>638</v>
      </c>
      <c r="AF669" s="56"/>
    </row>
    <row r="670" spans="1:32" s="37" customFormat="1" ht="17.45" customHeight="1">
      <c r="A670" s="39" t="s">
        <v>486</v>
      </c>
      <c r="B670" s="33" t="str">
        <f>VLOOKUP(A670,[1]screen!$G:$J,2,FALSE)</f>
        <v>자산 게시</v>
      </c>
      <c r="C670" s="33" t="str">
        <f t="shared" si="213"/>
        <v>Asset Publishing(자산 게시)</v>
      </c>
      <c r="D670" s="33" t="str">
        <f>IF(B670&lt;&gt;"", VLOOKUP(B670,[1]screen!$A:$E,2,FALSE), "" )</f>
        <v>Asset Publishing</v>
      </c>
      <c r="E670" s="14" t="s">
        <v>46</v>
      </c>
      <c r="F670" s="13" t="str">
        <f t="shared" si="202"/>
        <v>New(신규)</v>
      </c>
      <c r="G670" s="18" t="str">
        <f>IF(E670&lt;&gt;"",VLOOKUP(E670,[1]Label!$A:$B,2,FALSE),"")</f>
        <v>New</v>
      </c>
      <c r="H670" s="35"/>
      <c r="I670" s="33" t="str">
        <f t="shared" si="214"/>
        <v/>
      </c>
      <c r="J670" s="33" t="str">
        <f>IF(H670&lt;&gt;"", VLOOKUP(H670,[1]Label!$A:$E,2,FALSE),"")</f>
        <v/>
      </c>
      <c r="K670" s="72" t="s">
        <v>390</v>
      </c>
      <c r="L670" s="33" t="str">
        <f t="shared" si="215"/>
        <v>IDRAS(IDRAS)</v>
      </c>
      <c r="M670" s="33" t="str">
        <f>IF(K670&lt;&gt;"",VLOOKUP(K670,[1]Label!$A:$B,2,FALSE),"")</f>
        <v>IDRAS</v>
      </c>
      <c r="N670" s="35"/>
      <c r="O670" s="36"/>
      <c r="P670" s="33" t="str">
        <f t="shared" ref="P670:P725" si="217">IF(O670&lt;&gt;"",Q670&amp;"&lt;br&gt;("&amp;O670&amp;")","")</f>
        <v/>
      </c>
      <c r="Q670" s="33" t="str">
        <f>IF(O670&lt;&gt;"", VLOOKUP(O670, [1]Label!$A:$B, 2, FALSE), "")</f>
        <v/>
      </c>
      <c r="R670" s="35" t="s">
        <v>35</v>
      </c>
      <c r="S670" s="33" t="s">
        <v>44</v>
      </c>
      <c r="T670" s="33"/>
      <c r="U670" s="33"/>
      <c r="V670" s="35"/>
      <c r="W670" s="35"/>
      <c r="X670" s="35"/>
      <c r="Y670" s="35"/>
      <c r="Z670" s="44"/>
      <c r="AA670" s="44"/>
      <c r="AB670" s="44"/>
      <c r="AC670" s="33"/>
      <c r="AD670" s="33"/>
      <c r="AE670" s="33"/>
    </row>
    <row r="671" spans="1:32" s="37" customFormat="1" ht="17.45" customHeight="1">
      <c r="A671" s="39" t="s">
        <v>486</v>
      </c>
      <c r="B671" s="33" t="str">
        <f>VLOOKUP(A671,[1]screen!$G:$J,2,FALSE)</f>
        <v>자산 게시</v>
      </c>
      <c r="C671" s="33" t="str">
        <f t="shared" si="213"/>
        <v>Asset Publishing(자산 게시)</v>
      </c>
      <c r="D671" s="33" t="str">
        <f>IF(B671&lt;&gt;"", VLOOKUP(B671,[1]screen!$A:$E,2,FALSE), "" )</f>
        <v>Asset Publishing</v>
      </c>
      <c r="E671" s="14" t="s">
        <v>46</v>
      </c>
      <c r="F671" s="13" t="str">
        <f t="shared" si="202"/>
        <v>New(신규)</v>
      </c>
      <c r="G671" s="18" t="str">
        <f>IF(E671&lt;&gt;"",VLOOKUP(E671,[1]Label!$A:$B,2,FALSE),"")</f>
        <v>New</v>
      </c>
      <c r="H671" s="35"/>
      <c r="I671" s="33" t="str">
        <f t="shared" si="214"/>
        <v/>
      </c>
      <c r="J671" s="33" t="str">
        <f>IF(H671&lt;&gt;"", VLOOKUP(H671,[1]Label!$A:$E,2,FALSE),"")</f>
        <v/>
      </c>
      <c r="K671" s="34" t="s">
        <v>391</v>
      </c>
      <c r="L671" s="33" t="str">
        <f t="shared" si="215"/>
        <v>TANCIS(TANCIS)</v>
      </c>
      <c r="M671" s="33" t="str">
        <f>IF(K671&lt;&gt;"",VLOOKUP(K671,[1]Label!$A:$B,2,FALSE),"")</f>
        <v>TANCIS</v>
      </c>
      <c r="N671" s="35"/>
      <c r="O671" s="36" t="s">
        <v>397</v>
      </c>
      <c r="P671" s="33" t="str">
        <f t="shared" si="217"/>
        <v>Asset List&lt;br&gt;(자산목록)</v>
      </c>
      <c r="Q671" s="33" t="str">
        <f>IF(O671&lt;&gt;"", VLOOKUP(O671, [1]Label!$A:$B, 2, FALSE), "")</f>
        <v>Asset List</v>
      </c>
      <c r="R671" s="35" t="s">
        <v>35</v>
      </c>
      <c r="S671" s="33" t="s">
        <v>44</v>
      </c>
      <c r="T671" s="33" t="s">
        <v>329</v>
      </c>
      <c r="U671" s="33"/>
      <c r="V671" s="35"/>
      <c r="W671" s="35"/>
      <c r="X671" s="35"/>
      <c r="Y671" s="35"/>
      <c r="Z671" s="44"/>
      <c r="AA671" s="44"/>
      <c r="AB671" s="44"/>
      <c r="AC671" s="44"/>
      <c r="AD671" s="44"/>
      <c r="AE671" s="44"/>
      <c r="AF671" s="53"/>
    </row>
    <row r="672" spans="1:32" s="16" customFormat="1" ht="17.45" customHeight="1">
      <c r="A672" s="39" t="s">
        <v>486</v>
      </c>
      <c r="B672" s="70" t="str">
        <f>VLOOKUP(A672,[1]screen!$G:$J,2,FALSE)</f>
        <v>자산 게시</v>
      </c>
      <c r="C672" s="13" t="str">
        <f t="shared" si="213"/>
        <v>Asset Publishing(자산 게시)</v>
      </c>
      <c r="D672" s="70" t="str">
        <f>IF(B672&lt;&gt;"", VLOOKUP(B672,[1]screen!$A:$E,2,FALSE), "" )</f>
        <v>Asset Publishing</v>
      </c>
      <c r="E672" s="14" t="s">
        <v>46</v>
      </c>
      <c r="F672" s="13" t="str">
        <f t="shared" si="202"/>
        <v>New(신규)</v>
      </c>
      <c r="G672" s="18" t="str">
        <f>IF(E672&lt;&gt;"",VLOOKUP(E672,[1]Label!$A:$B,2,FALSE),"")</f>
        <v>New</v>
      </c>
      <c r="H672" s="14"/>
      <c r="I672" s="13" t="str">
        <f t="shared" si="214"/>
        <v/>
      </c>
      <c r="J672" s="18" t="str">
        <f>IF(H672&lt;&gt;"", VLOOKUP(H672,[1]Label!$A:$E,2,FALSE),"")</f>
        <v/>
      </c>
      <c r="K672" s="29" t="s">
        <v>391</v>
      </c>
      <c r="L672" s="13" t="str">
        <f t="shared" si="215"/>
        <v>TANCIS(TANCIS)</v>
      </c>
      <c r="M672" s="18" t="str">
        <f>IF(K672&lt;&gt;"",VLOOKUP(K672,[1]Label!$A:$B,2,FALSE),"")</f>
        <v>TANCIS</v>
      </c>
      <c r="N672" s="41" t="s">
        <v>19</v>
      </c>
      <c r="O672" s="31" t="s">
        <v>398</v>
      </c>
      <c r="P672" s="13" t="str">
        <f t="shared" si="217"/>
        <v>Declaration No&lt;br&gt;(신고서번호)</v>
      </c>
      <c r="Q672" s="18" t="str">
        <f>IF(O672&lt;&gt;"", VLOOKUP(O672, [1]Label!$A:$B, 2, FALSE), "")</f>
        <v>Declaration No</v>
      </c>
      <c r="R672" s="41" t="s">
        <v>35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 t="s">
        <v>400</v>
      </c>
      <c r="AD672" s="15" t="s">
        <v>400</v>
      </c>
      <c r="AE672" s="15" t="s">
        <v>400</v>
      </c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자산 게시</v>
      </c>
      <c r="C673" s="13" t="str">
        <f t="shared" si="213"/>
        <v>Asset Publishing(자산 게시)</v>
      </c>
      <c r="D673" s="70" t="str">
        <f>IF(B673&lt;&gt;"", VLOOKUP(B673,[1]screen!$A:$E,2,FALSE), "" )</f>
        <v>Asset Publishing</v>
      </c>
      <c r="E673" s="14" t="s">
        <v>46</v>
      </c>
      <c r="F673" s="13" t="str">
        <f t="shared" si="202"/>
        <v>New(신규)</v>
      </c>
      <c r="G673" s="18" t="str">
        <f>IF(E673&lt;&gt;"",VLOOKUP(E673,[1]Label!$A:$B,2,FALSE),"")</f>
        <v>New</v>
      </c>
      <c r="H673" s="14"/>
      <c r="I673" s="13" t="str">
        <f t="shared" si="214"/>
        <v/>
      </c>
      <c r="J673" s="18" t="str">
        <f>IF(H673&lt;&gt;"", VLOOKUP(H673,[1]Label!$A:$E,2,FALSE),"")</f>
        <v/>
      </c>
      <c r="K673" s="29" t="s">
        <v>391</v>
      </c>
      <c r="L673" s="13" t="str">
        <f t="shared" si="215"/>
        <v>TANCIS(TANCIS)</v>
      </c>
      <c r="M673" s="18" t="str">
        <f>IF(K673&lt;&gt;"",VLOOKUP(K673,[1]Label!$A:$B,2,FALSE),"")</f>
        <v>TANCIS</v>
      </c>
      <c r="N673" s="41" t="s">
        <v>19</v>
      </c>
      <c r="O673" s="31" t="s">
        <v>399</v>
      </c>
      <c r="P673" s="13" t="str">
        <f t="shared" si="217"/>
        <v>Asset Ref. No.&lt;br&gt;(자산참조번호)</v>
      </c>
      <c r="Q673" s="18" t="str">
        <f>IF(O673&lt;&gt;"", VLOOKUP(O673, [1]Label!$A:$B, 2, FALSE), "")</f>
        <v>Asset Ref. No.</v>
      </c>
      <c r="R673" s="41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371</v>
      </c>
      <c r="AD673" s="15" t="s">
        <v>371</v>
      </c>
      <c r="AE673" s="15" t="s">
        <v>371</v>
      </c>
      <c r="AF673" s="56"/>
    </row>
    <row r="674" spans="1:32" s="37" customFormat="1" ht="17.45" customHeight="1">
      <c r="A674" s="39" t="s">
        <v>486</v>
      </c>
      <c r="B674" s="33" t="str">
        <f>VLOOKUP(A674,[1]screen!$G:$J,2,FALSE)</f>
        <v>자산 게시</v>
      </c>
      <c r="C674" s="33" t="str">
        <f t="shared" si="213"/>
        <v>Asset Publishing(자산 게시)</v>
      </c>
      <c r="D674" s="33" t="str">
        <f>IF(B674&lt;&gt;"", VLOOKUP(B674,[1]screen!$A:$E,2,FALSE), "" )</f>
        <v>Asset Publishing</v>
      </c>
      <c r="E674" s="14" t="s">
        <v>46</v>
      </c>
      <c r="F674" s="13" t="str">
        <f t="shared" si="202"/>
        <v>New(신규)</v>
      </c>
      <c r="G674" s="18" t="str">
        <f>IF(E674&lt;&gt;"",VLOOKUP(E674,[1]Label!$A:$B,2,FALSE),"")</f>
        <v>New</v>
      </c>
      <c r="H674" s="35"/>
      <c r="I674" s="33" t="str">
        <f t="shared" si="214"/>
        <v/>
      </c>
      <c r="J674" s="33" t="str">
        <f>IF(H674&lt;&gt;"", VLOOKUP(H674,[1]Label!$A:$E,2,FALSE),"")</f>
        <v/>
      </c>
      <c r="K674" s="29" t="s">
        <v>391</v>
      </c>
      <c r="L674" s="33" t="str">
        <f t="shared" si="215"/>
        <v>TANCIS(TANCIS)</v>
      </c>
      <c r="M674" s="33" t="str">
        <f>IF(K674&lt;&gt;"",VLOOKUP(K674,[1]Label!$A:$B,2,FALSE),"")</f>
        <v>TANCIS</v>
      </c>
      <c r="N674" s="35"/>
      <c r="O674" s="36"/>
      <c r="P674" s="33" t="str">
        <f t="shared" si="217"/>
        <v/>
      </c>
      <c r="Q674" s="33" t="str">
        <f>IF(O674&lt;&gt;"", VLOOKUP(O674, [1]Label!$A:$B, 2, FALSE), "")</f>
        <v/>
      </c>
      <c r="R674" s="35" t="s">
        <v>35</v>
      </c>
      <c r="S674" s="33" t="s">
        <v>44</v>
      </c>
      <c r="T674" s="33"/>
      <c r="U674" s="33"/>
      <c r="V674" s="35"/>
      <c r="W674" s="35"/>
      <c r="X674" s="35"/>
      <c r="Y674" s="35"/>
      <c r="Z674" s="44"/>
      <c r="AA674" s="44"/>
      <c r="AB674" s="44"/>
      <c r="AC674" s="33"/>
      <c r="AD674" s="33"/>
      <c r="AE674" s="33"/>
    </row>
    <row r="675" spans="1:32" s="37" customFormat="1" ht="17.45" customHeight="1">
      <c r="A675" s="39" t="s">
        <v>486</v>
      </c>
      <c r="B675" s="33" t="str">
        <f>VLOOKUP(A675,[1]screen!$G:$J,2,FALSE)</f>
        <v>자산 게시</v>
      </c>
      <c r="C675" s="33" t="str">
        <f t="shared" si="213"/>
        <v>Asset Publishing(자산 게시)</v>
      </c>
      <c r="D675" s="33" t="str">
        <f>IF(B675&lt;&gt;"", VLOOKUP(B675,[1]screen!$A:$E,2,FALSE), "" )</f>
        <v>Asset Publishing</v>
      </c>
      <c r="E675" s="14" t="s">
        <v>46</v>
      </c>
      <c r="F675" s="13" t="str">
        <f t="shared" si="202"/>
        <v>New(신규)</v>
      </c>
      <c r="G675" s="18" t="str">
        <f>IF(E675&lt;&gt;"",VLOOKUP(E675,[1]Label!$A:$B,2,FALSE),"")</f>
        <v>New</v>
      </c>
      <c r="H675" s="35"/>
      <c r="I675" s="33" t="str">
        <f t="shared" si="214"/>
        <v/>
      </c>
      <c r="J675" s="33" t="str">
        <f>IF(H675&lt;&gt;"", VLOOKUP(H675,[1]Label!$A:$E,2,FALSE),"")</f>
        <v/>
      </c>
      <c r="K675" s="34" t="s">
        <v>391</v>
      </c>
      <c r="L675" s="33" t="str">
        <f t="shared" si="215"/>
        <v>TANCIS(TANCIS)</v>
      </c>
      <c r="M675" s="33" t="str">
        <f>IF(K675&lt;&gt;"",VLOOKUP(K675,[1]Label!$A:$B,2,FALSE),"")</f>
        <v>TANCIS</v>
      </c>
      <c r="N675" s="35"/>
      <c r="O675" s="36" t="s">
        <v>392</v>
      </c>
      <c r="P675" s="33" t="str">
        <f t="shared" si="217"/>
        <v>Asset Application Registration Detail&lt;br&gt;(자산 신청 등록 상세)</v>
      </c>
      <c r="Q675" s="33" t="str">
        <f>IF(O675&lt;&gt;"", VLOOKUP(O675, [1]Label!$A:$B, 2, FALSE), "")</f>
        <v>Asset Application Registration Detail</v>
      </c>
      <c r="R675" s="35" t="s">
        <v>35</v>
      </c>
      <c r="S675" s="33" t="s">
        <v>44</v>
      </c>
      <c r="T675" s="33" t="s">
        <v>329</v>
      </c>
      <c r="U675" s="33"/>
      <c r="V675" s="35"/>
      <c r="W675" s="35"/>
      <c r="X675" s="35"/>
      <c r="Y675" s="35"/>
      <c r="Z675" s="44"/>
      <c r="AA675" s="44"/>
      <c r="AB675" s="44"/>
      <c r="AC675" s="44"/>
      <c r="AD675" s="44"/>
      <c r="AE675" s="44"/>
      <c r="AF675" s="53"/>
    </row>
    <row r="676" spans="1:32" s="16" customFormat="1" ht="17.45" customHeight="1">
      <c r="A676" s="39" t="s">
        <v>486</v>
      </c>
      <c r="B676" s="70" t="str">
        <f>VLOOKUP(A676,[1]screen!$G:$J,2,FALSE)</f>
        <v>자산 게시</v>
      </c>
      <c r="C676" s="13" t="str">
        <f t="shared" si="213"/>
        <v>Asset Publishing(자산 게시)</v>
      </c>
      <c r="D676" s="70" t="str">
        <f>IF(B676&lt;&gt;"", VLOOKUP(B676,[1]screen!$A:$E,2,FALSE), "" )</f>
        <v>Asset Publishing</v>
      </c>
      <c r="E676" s="14" t="s">
        <v>46</v>
      </c>
      <c r="F676" s="13" t="str">
        <f t="shared" si="202"/>
        <v>New(신규)</v>
      </c>
      <c r="G676" s="18" t="str">
        <f>IF(E676&lt;&gt;"",VLOOKUP(E676,[1]Label!$A:$B,2,FALSE),"")</f>
        <v>New</v>
      </c>
      <c r="H676" s="14"/>
      <c r="I676" s="13" t="str">
        <f t="shared" si="214"/>
        <v/>
      </c>
      <c r="J676" s="18" t="str">
        <f>IF(H676&lt;&gt;"", VLOOKUP(H676,[1]Label!$A:$E,2,FALSE),"")</f>
        <v/>
      </c>
      <c r="K676" s="29" t="s">
        <v>391</v>
      </c>
      <c r="L676" s="13" t="str">
        <f t="shared" si="215"/>
        <v>TANCIS(TANCIS)</v>
      </c>
      <c r="M676" s="18" t="str">
        <f>IF(K676&lt;&gt;"",VLOOKUP(K676,[1]Label!$A:$B,2,FALSE),"")</f>
        <v>TANCIS</v>
      </c>
      <c r="N676" s="41" t="s">
        <v>65</v>
      </c>
      <c r="O676" s="31"/>
      <c r="P676" s="13" t="str">
        <f t="shared" si="217"/>
        <v/>
      </c>
      <c r="Q676" s="18" t="str">
        <f>IF(O676&lt;&gt;"", VLOOKUP(O676, [1]Label!$A:$B, 2, FALSE), "")</f>
        <v/>
      </c>
      <c r="R676" s="14" t="s">
        <v>51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/>
      <c r="AD676" s="15"/>
      <c r="AE676" s="15"/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자산 게시</v>
      </c>
      <c r="C677" s="13" t="str">
        <f t="shared" si="213"/>
        <v>Asset Publishing(자산 게시)</v>
      </c>
      <c r="D677" s="70" t="str">
        <f>IF(B677&lt;&gt;"", VLOOKUP(B677,[1]screen!$A:$E,2,FALSE), "" )</f>
        <v>Asset Publishing</v>
      </c>
      <c r="E677" s="14" t="s">
        <v>46</v>
      </c>
      <c r="F677" s="13" t="str">
        <f t="shared" si="202"/>
        <v>New(신규)</v>
      </c>
      <c r="G677" s="18" t="str">
        <f>IF(E677&lt;&gt;"",VLOOKUP(E677,[1]Label!$A:$B,2,FALSE),"")</f>
        <v>New</v>
      </c>
      <c r="H677" s="14"/>
      <c r="I677" s="13" t="str">
        <f t="shared" si="214"/>
        <v/>
      </c>
      <c r="J677" s="18" t="str">
        <f>IF(H677&lt;&gt;"", VLOOKUP(H677,[1]Label!$A:$E,2,FALSE),"")</f>
        <v/>
      </c>
      <c r="K677" s="29" t="s">
        <v>391</v>
      </c>
      <c r="L677" s="13" t="str">
        <f t="shared" si="215"/>
        <v>TANCIS(TANCIS)</v>
      </c>
      <c r="M677" s="18" t="str">
        <f>IF(K677&lt;&gt;"",VLOOKUP(K677,[1]Label!$A:$B,2,FALSE),"")</f>
        <v>TANCIS</v>
      </c>
      <c r="N677" s="41" t="s">
        <v>65</v>
      </c>
      <c r="O677" s="31" t="s">
        <v>471</v>
      </c>
      <c r="P677" s="13" t="str">
        <f t="shared" si="217"/>
        <v>Link No&lt;br&gt;(Link No)</v>
      </c>
      <c r="Q677" s="18" t="str">
        <f>IF(O677&lt;&gt;"", VLOOKUP(O677, [1]Label!$A:$B, 2, FALSE), "")</f>
        <v>Link No</v>
      </c>
      <c r="R677" s="41" t="s">
        <v>35</v>
      </c>
      <c r="S677" s="13" t="s">
        <v>607</v>
      </c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473</v>
      </c>
      <c r="AD677" s="15" t="s">
        <v>473</v>
      </c>
      <c r="AE677" s="15" t="s">
        <v>473</v>
      </c>
      <c r="AF677" s="56"/>
    </row>
    <row r="678" spans="1:32" s="16" customFormat="1" ht="17.45" customHeight="1">
      <c r="A678" s="39" t="s">
        <v>486</v>
      </c>
      <c r="B678" s="70" t="str">
        <f>VLOOKUP(A678,[1]screen!$G:$J,2,FALSE)</f>
        <v>자산 게시</v>
      </c>
      <c r="C678" s="13" t="str">
        <f t="shared" si="213"/>
        <v>Asset Publishing(자산 게시)</v>
      </c>
      <c r="D678" s="70" t="str">
        <f>IF(B678&lt;&gt;"", VLOOKUP(B678,[1]screen!$A:$E,2,FALSE), "" )</f>
        <v>Asset Publishing</v>
      </c>
      <c r="E678" s="14" t="s">
        <v>46</v>
      </c>
      <c r="F678" s="13" t="str">
        <f t="shared" si="202"/>
        <v>New(신규)</v>
      </c>
      <c r="G678" s="18" t="str">
        <f>IF(E678&lt;&gt;"",VLOOKUP(E678,[1]Label!$A:$B,2,FALSE),"")</f>
        <v>New</v>
      </c>
      <c r="H678" s="14"/>
      <c r="I678" s="13" t="str">
        <f t="shared" si="214"/>
        <v/>
      </c>
      <c r="J678" s="18" t="str">
        <f>IF(H678&lt;&gt;"", VLOOKUP(H678,[1]Label!$A:$E,2,FALSE),"")</f>
        <v/>
      </c>
      <c r="K678" s="29" t="s">
        <v>391</v>
      </c>
      <c r="L678" s="13" t="str">
        <f t="shared" si="215"/>
        <v>TANCIS(TANCIS)</v>
      </c>
      <c r="M678" s="18" t="str">
        <f>IF(K678&lt;&gt;"",VLOOKUP(K678,[1]Label!$A:$B,2,FALSE),"")</f>
        <v>TANCIS</v>
      </c>
      <c r="N678" s="41" t="s">
        <v>65</v>
      </c>
      <c r="O678" s="31" t="s">
        <v>605</v>
      </c>
      <c r="P678" s="13" t="str">
        <f t="shared" si="217"/>
        <v>Inventory No&lt;br&gt;(재고 번호)</v>
      </c>
      <c r="Q678" s="18" t="str">
        <f>IF(O678&lt;&gt;"", VLOOKUP(O678, [1]Label!$A:$B, 2, FALSE), "")</f>
        <v>Inventory No</v>
      </c>
      <c r="R678" s="41" t="s">
        <v>35</v>
      </c>
      <c r="S678" s="13"/>
      <c r="T678" s="13"/>
      <c r="U678" s="13"/>
      <c r="V678" s="14"/>
      <c r="W678" s="14"/>
      <c r="X678" s="14"/>
      <c r="Y678" s="14"/>
      <c r="Z678" s="15"/>
      <c r="AA678" s="15"/>
      <c r="AB678" s="15"/>
      <c r="AC678" s="15" t="s">
        <v>360</v>
      </c>
      <c r="AD678" s="15" t="s">
        <v>360</v>
      </c>
      <c r="AE678" s="15" t="s">
        <v>360</v>
      </c>
      <c r="AF678" s="56"/>
    </row>
    <row r="679" spans="1:32" s="16" customFormat="1" ht="17.45" customHeight="1">
      <c r="A679" s="39" t="s">
        <v>486</v>
      </c>
      <c r="B679" s="70" t="str">
        <f>VLOOKUP(A679,[1]screen!$G:$J,2,FALSE)</f>
        <v>자산 게시</v>
      </c>
      <c r="C679" s="13" t="str">
        <f t="shared" si="213"/>
        <v>Asset Publishing(자산 게시)</v>
      </c>
      <c r="D679" s="70" t="str">
        <f>IF(B679&lt;&gt;"", VLOOKUP(B679,[1]screen!$A:$E,2,FALSE), "" )</f>
        <v>Asset Publishing</v>
      </c>
      <c r="E679" s="14" t="s">
        <v>46</v>
      </c>
      <c r="F679" s="13" t="str">
        <f t="shared" si="202"/>
        <v>New(신규)</v>
      </c>
      <c r="G679" s="18" t="str">
        <f>IF(E679&lt;&gt;"",VLOOKUP(E679,[1]Label!$A:$B,2,FALSE),"")</f>
        <v>New</v>
      </c>
      <c r="H679" s="14"/>
      <c r="I679" s="13" t="str">
        <f t="shared" si="214"/>
        <v/>
      </c>
      <c r="J679" s="18" t="str">
        <f>IF(H679&lt;&gt;"", VLOOKUP(H679,[1]Label!$A:$E,2,FALSE),"")</f>
        <v/>
      </c>
      <c r="K679" s="29" t="s">
        <v>391</v>
      </c>
      <c r="L679" s="13" t="str">
        <f t="shared" si="215"/>
        <v>TANCIS(TANCIS)</v>
      </c>
      <c r="M679" s="18" t="str">
        <f>IF(K679&lt;&gt;"",VLOOKUP(K679,[1]Label!$A:$B,2,FALSE),"")</f>
        <v>TANCIS</v>
      </c>
      <c r="N679" s="41" t="s">
        <v>65</v>
      </c>
      <c r="O679" s="31" t="s">
        <v>606</v>
      </c>
      <c r="P679" s="13" t="str">
        <f t="shared" si="217"/>
        <v>Asset Code&lt;br&gt;(자산 코드)</v>
      </c>
      <c r="Q679" s="18" t="str">
        <f>IF(O679&lt;&gt;"", VLOOKUP(O679, [1]Label!$A:$B, 2, FALSE), "")</f>
        <v>Asset Code</v>
      </c>
      <c r="R679" s="41" t="s">
        <v>35</v>
      </c>
      <c r="S679" s="13" t="s">
        <v>147</v>
      </c>
      <c r="T679" s="13"/>
      <c r="U679" s="13"/>
      <c r="V679" s="14"/>
      <c r="W679" s="14"/>
      <c r="X679" s="14"/>
      <c r="Y679" s="14"/>
      <c r="Z679" s="15"/>
      <c r="AA679" s="15"/>
      <c r="AB679" s="15"/>
      <c r="AC679" s="15" t="s">
        <v>361</v>
      </c>
      <c r="AD679" s="15" t="s">
        <v>361</v>
      </c>
      <c r="AE679" s="15" t="s">
        <v>361</v>
      </c>
      <c r="AF679" s="56"/>
    </row>
    <row r="680" spans="1:32" s="16" customFormat="1" ht="17.45" customHeight="1">
      <c r="A680" s="39" t="s">
        <v>486</v>
      </c>
      <c r="B680" s="70" t="str">
        <f>VLOOKUP(A680,[1]screen!$G:$J,2,FALSE)</f>
        <v>자산 게시</v>
      </c>
      <c r="C680" s="13" t="str">
        <f t="shared" si="213"/>
        <v>Asset Publishing(자산 게시)</v>
      </c>
      <c r="D680" s="70" t="str">
        <f>IF(B680&lt;&gt;"", VLOOKUP(B680,[1]screen!$A:$E,2,FALSE), "" )</f>
        <v>Asset Publishing</v>
      </c>
      <c r="E680" s="14" t="s">
        <v>46</v>
      </c>
      <c r="F680" s="13" t="str">
        <f t="shared" si="202"/>
        <v>New(신규)</v>
      </c>
      <c r="G680" s="18" t="str">
        <f>IF(E680&lt;&gt;"",VLOOKUP(E680,[1]Label!$A:$B,2,FALSE),"")</f>
        <v>New</v>
      </c>
      <c r="H680" s="14"/>
      <c r="I680" s="13" t="str">
        <f t="shared" si="214"/>
        <v/>
      </c>
      <c r="J680" s="18" t="str">
        <f>IF(H680&lt;&gt;"", VLOOKUP(H680,[1]Label!$A:$E,2,FALSE),"")</f>
        <v/>
      </c>
      <c r="K680" s="29" t="s">
        <v>391</v>
      </c>
      <c r="L680" s="13" t="str">
        <f t="shared" si="215"/>
        <v>TANCIS(TANCIS)</v>
      </c>
      <c r="M680" s="18" t="str">
        <f>IF(K680&lt;&gt;"",VLOOKUP(K680,[1]Label!$A:$B,2,FALSE),"")</f>
        <v>TANCIS</v>
      </c>
      <c r="N680" s="41" t="s">
        <v>65</v>
      </c>
      <c r="O680" s="31" t="s">
        <v>358</v>
      </c>
      <c r="P680" s="13" t="str">
        <f t="shared" si="217"/>
        <v>Asset Physical Location&lt;br&gt;(자산물리적위치)</v>
      </c>
      <c r="Q680" s="18" t="str">
        <f>IF(O680&lt;&gt;"", VLOOKUP(O680, [1]Label!$A:$B, 2, FALSE), "")</f>
        <v>Asset Physical Location</v>
      </c>
      <c r="R680" s="41" t="s">
        <v>35</v>
      </c>
      <c r="S680" s="13"/>
      <c r="T680" s="13"/>
      <c r="U680" s="13"/>
      <c r="V680" s="14"/>
      <c r="W680" s="14"/>
      <c r="X680" s="14"/>
      <c r="Y680" s="14"/>
      <c r="Z680" s="15"/>
      <c r="AA680" s="15"/>
      <c r="AB680" s="15"/>
      <c r="AC680" s="15" t="s">
        <v>362</v>
      </c>
      <c r="AD680" s="15" t="s">
        <v>362</v>
      </c>
      <c r="AE680" s="15" t="s">
        <v>362</v>
      </c>
      <c r="AF680" s="56"/>
    </row>
    <row r="681" spans="1:32" s="16" customFormat="1" ht="17.45" customHeight="1">
      <c r="A681" s="39" t="s">
        <v>486</v>
      </c>
      <c r="B681" s="70" t="str">
        <f>VLOOKUP(A681,[1]screen!$G:$J,2,FALSE)</f>
        <v>자산 게시</v>
      </c>
      <c r="C681" s="13" t="str">
        <f t="shared" si="213"/>
        <v>Asset Publishing(자산 게시)</v>
      </c>
      <c r="D681" s="70" t="str">
        <f>IF(B681&lt;&gt;"", VLOOKUP(B681,[1]screen!$A:$E,2,FALSE), "" )</f>
        <v>Asset Publishing</v>
      </c>
      <c r="E681" s="14" t="s">
        <v>46</v>
      </c>
      <c r="F681" s="13" t="str">
        <f t="shared" si="202"/>
        <v>New(신규)</v>
      </c>
      <c r="G681" s="18" t="str">
        <f>IF(E681&lt;&gt;"",VLOOKUP(E681,[1]Label!$A:$B,2,FALSE),"")</f>
        <v>New</v>
      </c>
      <c r="H681" s="14"/>
      <c r="I681" s="13" t="str">
        <f t="shared" si="214"/>
        <v/>
      </c>
      <c r="J681" s="18" t="str">
        <f>IF(H681&lt;&gt;"", VLOOKUP(H681,[1]Label!$A:$E,2,FALSE),"")</f>
        <v/>
      </c>
      <c r="K681" s="29" t="s">
        <v>391</v>
      </c>
      <c r="L681" s="13" t="str">
        <f t="shared" si="215"/>
        <v>TANCIS(TANCIS)</v>
      </c>
      <c r="M681" s="18" t="str">
        <f>IF(K681&lt;&gt;"",VLOOKUP(K681,[1]Label!$A:$B,2,FALSE),"")</f>
        <v>TANCIS</v>
      </c>
      <c r="N681" s="41" t="s">
        <v>65</v>
      </c>
      <c r="O681" s="31" t="s">
        <v>359</v>
      </c>
      <c r="P681" s="13" t="str">
        <f t="shared" si="217"/>
        <v>Asset Value(Tsh)&lt;br&gt;(자산가치(Tsh))</v>
      </c>
      <c r="Q681" s="18" t="str">
        <f>IF(O681&lt;&gt;"", VLOOKUP(O681, [1]Label!$A:$B, 2, FALSE), "")</f>
        <v>Asset Value(Tsh)</v>
      </c>
      <c r="R681" s="41" t="s">
        <v>35</v>
      </c>
      <c r="S681" s="13"/>
      <c r="T681" s="13"/>
      <c r="U681" s="13"/>
      <c r="V681" s="14"/>
      <c r="W681" s="14"/>
      <c r="X681" s="14"/>
      <c r="Y681" s="14"/>
      <c r="Z681" s="15"/>
      <c r="AA681" s="15"/>
      <c r="AB681" s="15"/>
      <c r="AC681" s="15" t="s">
        <v>476</v>
      </c>
      <c r="AD681" s="15" t="s">
        <v>476</v>
      </c>
      <c r="AE681" s="15" t="s">
        <v>476</v>
      </c>
      <c r="AF681" s="56"/>
    </row>
    <row r="682" spans="1:32" s="84" customFormat="1" ht="17.45" customHeight="1">
      <c r="A682" s="78" t="s">
        <v>486</v>
      </c>
      <c r="B682" s="79" t="str">
        <f>VLOOKUP(A682,[1]screen!$G:$J,2,FALSE)</f>
        <v>자산 게시</v>
      </c>
      <c r="C682" s="79" t="str">
        <f t="shared" ref="C682" si="218">IF(B682&lt;&gt;"",D682&amp;"("&amp;B682&amp;")","")</f>
        <v>Asset Publishing(자산 게시)</v>
      </c>
      <c r="D682" s="79" t="str">
        <f>IF(B682&lt;&gt;"", VLOOKUP(B682,[1]screen!$A:$E,2,FALSE), "" )</f>
        <v>Asset Publishing</v>
      </c>
      <c r="E682" s="80" t="s">
        <v>46</v>
      </c>
      <c r="F682" s="79" t="str">
        <f t="shared" ref="F682" si="219">IF(E682&lt;&gt;"",G682&amp;"("&amp;E682&amp;")","")</f>
        <v>New(신규)</v>
      </c>
      <c r="G682" s="79" t="str">
        <f>IF(E682&lt;&gt;"",VLOOKUP(E682,[1]Label!$A:$B,2,FALSE),"")</f>
        <v>New</v>
      </c>
      <c r="H682" s="80"/>
      <c r="I682" s="79" t="str">
        <f t="shared" ref="I682" si="220">IF(H682&lt;&gt;"",J682&amp;"("&amp;H682&amp;")","")</f>
        <v/>
      </c>
      <c r="J682" s="79" t="str">
        <f>IF(H682&lt;&gt;"", VLOOKUP(H682,[1]Label!$A:$E,2,FALSE),"")</f>
        <v/>
      </c>
      <c r="K682" s="81" t="s">
        <v>391</v>
      </c>
      <c r="L682" s="79" t="str">
        <f t="shared" ref="L682" si="221">IF(K682&lt;&gt;"",M682&amp;"("&amp;K682&amp;")","")</f>
        <v>TANCIS(TANCIS)</v>
      </c>
      <c r="M682" s="79" t="str">
        <f>IF(K682&lt;&gt;"",VLOOKUP(K682,[1]Label!$A:$B,2,FALSE),"")</f>
        <v>TANCIS</v>
      </c>
      <c r="N682" s="80" t="s">
        <v>65</v>
      </c>
      <c r="O682" s="96" t="s">
        <v>540</v>
      </c>
      <c r="P682" s="79" t="str">
        <f t="shared" ref="P682" si="222">IF(O682&lt;&gt;"",Q682&amp;"&lt;br&gt;("&amp;O682&amp;")","")</f>
        <v>Storage No&lt;br&gt;(보관번호)</v>
      </c>
      <c r="Q682" s="79" t="str">
        <f>IF(O682&lt;&gt;"", VLOOKUP(O682, [1]Label!$A:$B, 2, FALSE), "")</f>
        <v>Storage No</v>
      </c>
      <c r="R682" s="80" t="s">
        <v>35</v>
      </c>
      <c r="S682" s="79"/>
      <c r="T682" s="79"/>
      <c r="U682" s="79"/>
      <c r="V682" s="80"/>
      <c r="W682" s="80"/>
      <c r="X682" s="80"/>
      <c r="Y682" s="80"/>
      <c r="Z682" s="82"/>
      <c r="AA682" s="82"/>
      <c r="AB682" s="82"/>
      <c r="AC682" s="82" t="s">
        <v>542</v>
      </c>
      <c r="AD682" s="82" t="s">
        <v>542</v>
      </c>
      <c r="AE682" s="82" t="s">
        <v>542</v>
      </c>
      <c r="AF682" s="83"/>
    </row>
    <row r="683" spans="1:32" s="84" customFormat="1" ht="17.45" customHeight="1">
      <c r="A683" s="78" t="s">
        <v>486</v>
      </c>
      <c r="B683" s="79" t="str">
        <f>VLOOKUP(A683,[1]screen!$G:$J,2,FALSE)</f>
        <v>자산 게시</v>
      </c>
      <c r="C683" s="79" t="str">
        <f t="shared" ref="C683" si="223">IF(B683&lt;&gt;"",D683&amp;"("&amp;B683&amp;")","")</f>
        <v>Asset Publishing(자산 게시)</v>
      </c>
      <c r="D683" s="79" t="str">
        <f>IF(B683&lt;&gt;"", VLOOKUP(B683,[1]screen!$A:$E,2,FALSE), "" )</f>
        <v>Asset Publishing</v>
      </c>
      <c r="E683" s="80" t="s">
        <v>46</v>
      </c>
      <c r="F683" s="79" t="str">
        <f t="shared" ref="F683" si="224">IF(E683&lt;&gt;"",G683&amp;"("&amp;E683&amp;")","")</f>
        <v>New(신규)</v>
      </c>
      <c r="G683" s="79" t="str">
        <f>IF(E683&lt;&gt;"",VLOOKUP(E683,[1]Label!$A:$B,2,FALSE),"")</f>
        <v>New</v>
      </c>
      <c r="H683" s="80"/>
      <c r="I683" s="79" t="str">
        <f t="shared" ref="I683" si="225">IF(H683&lt;&gt;"",J683&amp;"("&amp;H683&amp;")","")</f>
        <v/>
      </c>
      <c r="J683" s="79" t="str">
        <f>IF(H683&lt;&gt;"", VLOOKUP(H683,[1]Label!$A:$E,2,FALSE),"")</f>
        <v/>
      </c>
      <c r="K683" s="81" t="s">
        <v>391</v>
      </c>
      <c r="L683" s="79" t="str">
        <f t="shared" ref="L683" si="226">IF(K683&lt;&gt;"",M683&amp;"("&amp;K683&amp;")","")</f>
        <v>TANCIS(TANCIS)</v>
      </c>
      <c r="M683" s="79" t="str">
        <f>IF(K683&lt;&gt;"",VLOOKUP(K683,[1]Label!$A:$B,2,FALSE),"")</f>
        <v>TANCIS</v>
      </c>
      <c r="N683" s="80" t="s">
        <v>65</v>
      </c>
      <c r="O683" s="96" t="s">
        <v>541</v>
      </c>
      <c r="P683" s="79" t="str">
        <f t="shared" ref="P683" si="227">IF(O683&lt;&gt;"",Q683&amp;"&lt;br&gt;("&amp;O683&amp;")","")</f>
        <v>Assessment Lots No&lt;br&gt;(평가LOTS번호)</v>
      </c>
      <c r="Q683" s="79" t="str">
        <f>IF(O683&lt;&gt;"", VLOOKUP(O683, [1]Label!$A:$B, 2, FALSE), "")</f>
        <v>Assessment Lots No</v>
      </c>
      <c r="R683" s="80" t="s">
        <v>35</v>
      </c>
      <c r="S683" s="79"/>
      <c r="T683" s="79"/>
      <c r="U683" s="79"/>
      <c r="V683" s="80"/>
      <c r="W683" s="80"/>
      <c r="X683" s="80"/>
      <c r="Y683" s="80"/>
      <c r="Z683" s="82"/>
      <c r="AA683" s="82"/>
      <c r="AB683" s="82"/>
      <c r="AC683" s="82" t="s">
        <v>543</v>
      </c>
      <c r="AD683" s="82" t="s">
        <v>543</v>
      </c>
      <c r="AE683" s="82" t="s">
        <v>543</v>
      </c>
      <c r="AF683" s="83"/>
    </row>
    <row r="684" spans="1:32" s="37" customFormat="1" ht="17.45" customHeight="1">
      <c r="A684" s="39" t="s">
        <v>486</v>
      </c>
      <c r="B684" s="33" t="str">
        <f>VLOOKUP(A684,[1]screen!$G:$J,2,FALSE)</f>
        <v>자산 게시</v>
      </c>
      <c r="C684" s="33" t="str">
        <f t="shared" si="213"/>
        <v>Asset Publishing(자산 게시)</v>
      </c>
      <c r="D684" s="33" t="str">
        <f>IF(B684&lt;&gt;"", VLOOKUP(B684,[1]screen!$A:$E,2,FALSE), "" )</f>
        <v>Asset Publishing</v>
      </c>
      <c r="E684" s="14" t="s">
        <v>46</v>
      </c>
      <c r="F684" s="13" t="str">
        <f t="shared" si="202"/>
        <v>New(신규)</v>
      </c>
      <c r="G684" s="18" t="str">
        <f>IF(E684&lt;&gt;"",VLOOKUP(E684,[1]Label!$A:$B,2,FALSE),"")</f>
        <v>New</v>
      </c>
      <c r="H684" s="35"/>
      <c r="I684" s="33" t="str">
        <f t="shared" si="214"/>
        <v/>
      </c>
      <c r="J684" s="33" t="str">
        <f>IF(H684&lt;&gt;"", VLOOKUP(H684,[1]Label!$A:$E,2,FALSE),"")</f>
        <v/>
      </c>
      <c r="K684" s="34" t="s">
        <v>391</v>
      </c>
      <c r="L684" s="33" t="str">
        <f t="shared" si="215"/>
        <v>TANCIS(TANCIS)</v>
      </c>
      <c r="M684" s="33" t="str">
        <f>IF(K684&lt;&gt;"",VLOOKUP(K684,[1]Label!$A:$B,2,FALSE),"")</f>
        <v>TANCIS</v>
      </c>
      <c r="N684" s="35"/>
      <c r="O684" s="36" t="s">
        <v>393</v>
      </c>
      <c r="P684" s="33" t="str">
        <f t="shared" si="217"/>
        <v>General Information&lt;br&gt;(일반정보)</v>
      </c>
      <c r="Q684" s="33" t="str">
        <f>IF(O684&lt;&gt;"", VLOOKUP(O684, [1]Label!$A:$B, 2, FALSE), "")</f>
        <v>General Information</v>
      </c>
      <c r="R684" s="35" t="s">
        <v>35</v>
      </c>
      <c r="S684" s="33" t="s">
        <v>44</v>
      </c>
      <c r="T684" s="33" t="s">
        <v>329</v>
      </c>
      <c r="U684" s="33"/>
      <c r="V684" s="35"/>
      <c r="W684" s="35"/>
      <c r="X684" s="35"/>
      <c r="Y684" s="35"/>
      <c r="Z684" s="44"/>
      <c r="AA684" s="44"/>
      <c r="AB684" s="44"/>
      <c r="AC684" s="44"/>
      <c r="AD684" s="44"/>
      <c r="AE684" s="44"/>
      <c r="AF684" s="53"/>
    </row>
    <row r="685" spans="1:32" s="16" customFormat="1" ht="17.45" customHeight="1">
      <c r="A685" s="39" t="s">
        <v>486</v>
      </c>
      <c r="B685" s="70" t="str">
        <f>VLOOKUP(A685,[1]screen!$G:$J,2,FALSE)</f>
        <v>자산 게시</v>
      </c>
      <c r="C685" s="13" t="str">
        <f t="shared" si="213"/>
        <v>Asset Publishing(자산 게시)</v>
      </c>
      <c r="D685" s="70" t="str">
        <f>IF(B685&lt;&gt;"", VLOOKUP(B685,[1]screen!$A:$E,2,FALSE), "" )</f>
        <v>Asset Publishing</v>
      </c>
      <c r="E685" s="14" t="s">
        <v>46</v>
      </c>
      <c r="F685" s="13" t="str">
        <f t="shared" si="202"/>
        <v>New(신규)</v>
      </c>
      <c r="G685" s="18" t="str">
        <f>IF(E685&lt;&gt;"",VLOOKUP(E685,[1]Label!$A:$B,2,FALSE),"")</f>
        <v>New</v>
      </c>
      <c r="H685" s="14"/>
      <c r="I685" s="13" t="str">
        <f t="shared" si="214"/>
        <v/>
      </c>
      <c r="J685" s="18" t="str">
        <f>IF(H685&lt;&gt;"", VLOOKUP(H685,[1]Label!$A:$E,2,FALSE),"")</f>
        <v/>
      </c>
      <c r="K685" s="29" t="s">
        <v>391</v>
      </c>
      <c r="L685" s="13" t="str">
        <f t="shared" si="215"/>
        <v>TANCIS(TANCIS)</v>
      </c>
      <c r="M685" s="18" t="str">
        <f>IF(K685&lt;&gt;"",VLOOKUP(K685,[1]Label!$A:$B,2,FALSE),"")</f>
        <v>TANCIS</v>
      </c>
      <c r="N685" s="41" t="s">
        <v>19</v>
      </c>
      <c r="O685" s="31" t="s">
        <v>471</v>
      </c>
      <c r="P685" s="13" t="str">
        <f t="shared" si="217"/>
        <v>Link No&lt;br&gt;(Link No)</v>
      </c>
      <c r="Q685" s="18" t="str">
        <f>IF(O685&lt;&gt;"", VLOOKUP(O685, [1]Label!$A:$B, 2, FALSE), "")</f>
        <v>Link No</v>
      </c>
      <c r="R685" s="41" t="s">
        <v>35</v>
      </c>
      <c r="S685" s="13"/>
      <c r="T685" s="13"/>
      <c r="U685" s="13"/>
      <c r="V685" s="14" t="s">
        <v>53</v>
      </c>
      <c r="W685" s="14"/>
      <c r="X685" s="14"/>
      <c r="Y685" s="14"/>
      <c r="Z685" s="15"/>
      <c r="AA685" s="15"/>
      <c r="AB685" s="15"/>
      <c r="AC685" s="15" t="s">
        <v>472</v>
      </c>
      <c r="AD685" s="15" t="s">
        <v>472</v>
      </c>
      <c r="AE685" s="15" t="s">
        <v>472</v>
      </c>
      <c r="AF685" s="56"/>
    </row>
    <row r="686" spans="1:32" s="16" customFormat="1" ht="17.45" customHeight="1">
      <c r="A686" s="39" t="s">
        <v>486</v>
      </c>
      <c r="B686" s="70" t="str">
        <f>VLOOKUP(A686,[1]screen!$G:$J,2,FALSE)</f>
        <v>자산 게시</v>
      </c>
      <c r="C686" s="13" t="str">
        <f t="shared" si="213"/>
        <v>Asset Publishing(자산 게시)</v>
      </c>
      <c r="D686" s="70" t="str">
        <f>IF(B686&lt;&gt;"", VLOOKUP(B686,[1]screen!$A:$E,2,FALSE), "" )</f>
        <v>Asset Publishing</v>
      </c>
      <c r="E686" s="14" t="s">
        <v>46</v>
      </c>
      <c r="F686" s="13" t="str">
        <f t="shared" si="202"/>
        <v>New(신규)</v>
      </c>
      <c r="G686" s="18" t="str">
        <f>IF(E686&lt;&gt;"",VLOOKUP(E686,[1]Label!$A:$B,2,FALSE),"")</f>
        <v>New</v>
      </c>
      <c r="H686" s="14"/>
      <c r="I686" s="13" t="str">
        <f t="shared" si="214"/>
        <v/>
      </c>
      <c r="J686" s="18" t="str">
        <f>IF(H686&lt;&gt;"", VLOOKUP(H686,[1]Label!$A:$E,2,FALSE),"")</f>
        <v/>
      </c>
      <c r="K686" s="29" t="s">
        <v>391</v>
      </c>
      <c r="L686" s="13" t="str">
        <f t="shared" si="215"/>
        <v>TANCIS(TANCIS)</v>
      </c>
      <c r="M686" s="18" t="str">
        <f>IF(K686&lt;&gt;"",VLOOKUP(K686,[1]Label!$A:$B,2,FALSE),"")</f>
        <v>TANCIS</v>
      </c>
      <c r="N686" s="41" t="s">
        <v>19</v>
      </c>
      <c r="O686" s="31" t="s">
        <v>606</v>
      </c>
      <c r="P686" s="13" t="str">
        <f t="shared" si="217"/>
        <v>Asset Code&lt;br&gt;(자산 코드)</v>
      </c>
      <c r="Q686" s="18" t="str">
        <f>IF(O686&lt;&gt;"", VLOOKUP(O686, [1]Label!$A:$B, 2, FALSE), "")</f>
        <v>Asset Code</v>
      </c>
      <c r="R686" s="41" t="s">
        <v>35</v>
      </c>
      <c r="S686" s="13"/>
      <c r="T686" s="13"/>
      <c r="U686" s="13"/>
      <c r="V686" s="14"/>
      <c r="W686" s="14"/>
      <c r="X686" s="14"/>
      <c r="Y686" s="14"/>
      <c r="Z686" s="15"/>
      <c r="AA686" s="15"/>
      <c r="AB686" s="15"/>
      <c r="AC686" s="15" t="s">
        <v>370</v>
      </c>
      <c r="AD686" s="15" t="s">
        <v>370</v>
      </c>
      <c r="AE686" s="15" t="s">
        <v>370</v>
      </c>
      <c r="AF686" s="56"/>
    </row>
    <row r="687" spans="1:32" s="16" customFormat="1" ht="17.45" customHeight="1">
      <c r="A687" s="39" t="s">
        <v>486</v>
      </c>
      <c r="B687" s="70" t="str">
        <f>VLOOKUP(A687,[1]screen!$G:$J,2,FALSE)</f>
        <v>자산 게시</v>
      </c>
      <c r="C687" s="13" t="str">
        <f t="shared" si="213"/>
        <v>Asset Publishing(자산 게시)</v>
      </c>
      <c r="D687" s="70" t="str">
        <f>IF(B687&lt;&gt;"", VLOOKUP(B687,[1]screen!$A:$E,2,FALSE), "" )</f>
        <v>Asset Publishing</v>
      </c>
      <c r="E687" s="14" t="s">
        <v>46</v>
      </c>
      <c r="F687" s="13" t="str">
        <f t="shared" si="202"/>
        <v>New(신규)</v>
      </c>
      <c r="G687" s="18" t="str">
        <f>IF(E687&lt;&gt;"",VLOOKUP(E687,[1]Label!$A:$B,2,FALSE),"")</f>
        <v>New</v>
      </c>
      <c r="H687" s="14"/>
      <c r="I687" s="13" t="str">
        <f t="shared" si="214"/>
        <v/>
      </c>
      <c r="J687" s="18" t="str">
        <f>IF(H687&lt;&gt;"", VLOOKUP(H687,[1]Label!$A:$E,2,FALSE),"")</f>
        <v/>
      </c>
      <c r="K687" s="29" t="s">
        <v>391</v>
      </c>
      <c r="L687" s="13" t="str">
        <f t="shared" si="215"/>
        <v>TANCIS(TANCIS)</v>
      </c>
      <c r="M687" s="18" t="str">
        <f>IF(K687&lt;&gt;"",VLOOKUP(K687,[1]Label!$A:$B,2,FALSE),"")</f>
        <v>TANCIS</v>
      </c>
      <c r="N687" s="41" t="s">
        <v>19</v>
      </c>
      <c r="O687" s="31" t="s">
        <v>605</v>
      </c>
      <c r="P687" s="13" t="str">
        <f t="shared" si="217"/>
        <v>Inventory No&lt;br&gt;(재고 번호)</v>
      </c>
      <c r="Q687" s="18" t="str">
        <f>IF(O687&lt;&gt;"", VLOOKUP(O687, [1]Label!$A:$B, 2, FALSE), "")</f>
        <v>Inventory No</v>
      </c>
      <c r="R687" s="41" t="s">
        <v>35</v>
      </c>
      <c r="S687" s="13"/>
      <c r="T687" s="13"/>
      <c r="U687" s="13"/>
      <c r="V687" s="14"/>
      <c r="W687" s="14"/>
      <c r="X687" s="14"/>
      <c r="Y687" s="14"/>
      <c r="Z687" s="15"/>
      <c r="AA687" s="15"/>
      <c r="AB687" s="15"/>
      <c r="AC687" s="15" t="s">
        <v>371</v>
      </c>
      <c r="AD687" s="15" t="s">
        <v>371</v>
      </c>
      <c r="AE687" s="15" t="s">
        <v>371</v>
      </c>
      <c r="AF687" s="56"/>
    </row>
    <row r="688" spans="1:32" s="16" customFormat="1" ht="17.45" customHeight="1">
      <c r="A688" s="39" t="s">
        <v>486</v>
      </c>
      <c r="B688" s="70" t="str">
        <f>VLOOKUP(A688,[1]screen!$G:$J,2,FALSE)</f>
        <v>자산 게시</v>
      </c>
      <c r="C688" s="13" t="str">
        <f t="shared" si="213"/>
        <v>Asset Publishing(자산 게시)</v>
      </c>
      <c r="D688" s="70" t="str">
        <f>IF(B688&lt;&gt;"", VLOOKUP(B688,[1]screen!$A:$E,2,FALSE), "" )</f>
        <v>Asset Publishing</v>
      </c>
      <c r="E688" s="14" t="s">
        <v>46</v>
      </c>
      <c r="F688" s="13" t="str">
        <f t="shared" si="202"/>
        <v>New(신규)</v>
      </c>
      <c r="G688" s="18" t="str">
        <f>IF(E688&lt;&gt;"",VLOOKUP(E688,[1]Label!$A:$B,2,FALSE),"")</f>
        <v>New</v>
      </c>
      <c r="H688" s="14"/>
      <c r="I688" s="13" t="str">
        <f t="shared" si="214"/>
        <v/>
      </c>
      <c r="J688" s="18" t="str">
        <f>IF(H688&lt;&gt;"", VLOOKUP(H688,[1]Label!$A:$E,2,FALSE),"")</f>
        <v/>
      </c>
      <c r="K688" s="29" t="s">
        <v>391</v>
      </c>
      <c r="L688" s="13" t="str">
        <f t="shared" si="215"/>
        <v>TANCIS(TANCIS)</v>
      </c>
      <c r="M688" s="18" t="str">
        <f>IF(K688&lt;&gt;"",VLOOKUP(K688,[1]Label!$A:$B,2,FALSE),"")</f>
        <v>TANCIS</v>
      </c>
      <c r="N688" s="41" t="s">
        <v>19</v>
      </c>
      <c r="O688" s="31" t="s">
        <v>710</v>
      </c>
      <c r="P688" s="13" t="str">
        <f t="shared" si="217"/>
        <v>Approval Date&lt;br&gt;(승인 일자)</v>
      </c>
      <c r="Q688" s="18" t="str">
        <f>IF(O688&lt;&gt;"", VLOOKUP(O688, [1]Label!$A:$B, 2, FALSE), "")</f>
        <v>Approval Date</v>
      </c>
      <c r="R688" s="14" t="s">
        <v>71</v>
      </c>
      <c r="S688" s="13"/>
      <c r="T688" s="13"/>
      <c r="U688" s="76"/>
      <c r="V688" s="14"/>
      <c r="W688" s="14" t="s">
        <v>53</v>
      </c>
      <c r="X688" s="14" t="s">
        <v>101</v>
      </c>
      <c r="Y688" s="14"/>
      <c r="Z688" s="15"/>
      <c r="AA688" s="15"/>
      <c r="AB688" s="15"/>
      <c r="AC688" s="15" t="s">
        <v>310</v>
      </c>
      <c r="AD688" s="15" t="s">
        <v>310</v>
      </c>
      <c r="AE688" s="15" t="s">
        <v>310</v>
      </c>
      <c r="AF688" s="56"/>
    </row>
    <row r="689" spans="1:32" s="16" customFormat="1" ht="17.45" customHeight="1">
      <c r="A689" s="39" t="s">
        <v>486</v>
      </c>
      <c r="B689" s="70" t="str">
        <f>VLOOKUP(A689,[1]screen!$G:$J,2,FALSE)</f>
        <v>자산 게시</v>
      </c>
      <c r="C689" s="13" t="str">
        <f t="shared" si="213"/>
        <v>Asset Publishing(자산 게시)</v>
      </c>
      <c r="D689" s="70" t="str">
        <f>IF(B689&lt;&gt;"", VLOOKUP(B689,[1]screen!$A:$E,2,FALSE), "" )</f>
        <v>Asset Publishing</v>
      </c>
      <c r="E689" s="14" t="s">
        <v>46</v>
      </c>
      <c r="F689" s="13" t="str">
        <f t="shared" si="202"/>
        <v>New(신규)</v>
      </c>
      <c r="G689" s="18" t="str">
        <f>IF(E689&lt;&gt;"",VLOOKUP(E689,[1]Label!$A:$B,2,FALSE),"")</f>
        <v>New</v>
      </c>
      <c r="H689" s="14"/>
      <c r="I689" s="13" t="str">
        <f t="shared" si="214"/>
        <v/>
      </c>
      <c r="J689" s="18" t="str">
        <f>IF(H689&lt;&gt;"", VLOOKUP(H689,[1]Label!$A:$E,2,FALSE),"")</f>
        <v/>
      </c>
      <c r="K689" s="29" t="s">
        <v>391</v>
      </c>
      <c r="L689" s="13" t="str">
        <f t="shared" si="215"/>
        <v>TANCIS(TANCIS)</v>
      </c>
      <c r="M689" s="18" t="str">
        <f>IF(K689&lt;&gt;"",VLOOKUP(K689,[1]Label!$A:$B,2,FALSE),"")</f>
        <v>TANCIS</v>
      </c>
      <c r="N689" s="41" t="s">
        <v>19</v>
      </c>
      <c r="O689" s="31" t="s">
        <v>346</v>
      </c>
      <c r="P689" s="13" t="str">
        <f t="shared" si="217"/>
        <v>Deposit Place&lt;br&gt;(보관장소)</v>
      </c>
      <c r="Q689" s="18" t="str">
        <f>IF(O689&lt;&gt;"", VLOOKUP(O689, [1]Label!$A:$B, 2, FALSE), "")</f>
        <v>Deposit Place</v>
      </c>
      <c r="R689" s="14" t="s">
        <v>38</v>
      </c>
      <c r="S689" s="13"/>
      <c r="T689" s="13"/>
      <c r="U689" s="13"/>
      <c r="V689" s="14"/>
      <c r="W689" s="14" t="s">
        <v>53</v>
      </c>
      <c r="X689" s="14" t="s">
        <v>101</v>
      </c>
      <c r="Y689" s="14"/>
      <c r="Z689" s="15" t="s">
        <v>373</v>
      </c>
      <c r="AA689" s="15" t="s">
        <v>373</v>
      </c>
      <c r="AB689" s="15" t="s">
        <v>373</v>
      </c>
      <c r="AC689" s="15" t="s">
        <v>373</v>
      </c>
      <c r="AD689" s="15" t="s">
        <v>373</v>
      </c>
      <c r="AE689" s="15" t="s">
        <v>373</v>
      </c>
      <c r="AF689" s="56"/>
    </row>
    <row r="690" spans="1:32" s="16" customFormat="1" ht="17.45" customHeight="1">
      <c r="A690" s="39" t="s">
        <v>486</v>
      </c>
      <c r="B690" s="70" t="str">
        <f>VLOOKUP(A690,[1]screen!$G:$J,2,FALSE)</f>
        <v>자산 게시</v>
      </c>
      <c r="C690" s="13" t="str">
        <f t="shared" si="213"/>
        <v>Asset Publishing(자산 게시)</v>
      </c>
      <c r="D690" s="70" t="str">
        <f>IF(B690&lt;&gt;"", VLOOKUP(B690,[1]screen!$A:$E,2,FALSE), "" )</f>
        <v>Asset Publishing</v>
      </c>
      <c r="E690" s="14" t="s">
        <v>46</v>
      </c>
      <c r="F690" s="13" t="str">
        <f t="shared" si="202"/>
        <v>New(신규)</v>
      </c>
      <c r="G690" s="18" t="str">
        <f>IF(E690&lt;&gt;"",VLOOKUP(E690,[1]Label!$A:$B,2,FALSE),"")</f>
        <v>New</v>
      </c>
      <c r="H690" s="14"/>
      <c r="I690" s="13" t="str">
        <f t="shared" si="214"/>
        <v/>
      </c>
      <c r="J690" s="18" t="str">
        <f>IF(H690&lt;&gt;"", VLOOKUP(H690,[1]Label!$A:$E,2,FALSE),"")</f>
        <v/>
      </c>
      <c r="K690" s="29" t="s">
        <v>391</v>
      </c>
      <c r="L690" s="13" t="str">
        <f t="shared" si="215"/>
        <v>TANCIS(TANCIS)</v>
      </c>
      <c r="M690" s="18" t="str">
        <f>IF(K690&lt;&gt;"",VLOOKUP(K690,[1]Label!$A:$B,2,FALSE),"")</f>
        <v>TANCIS</v>
      </c>
      <c r="N690" s="41" t="s">
        <v>19</v>
      </c>
      <c r="O690" s="31" t="s">
        <v>347</v>
      </c>
      <c r="P690" s="13" t="str">
        <f t="shared" si="217"/>
        <v>Reason for Deposit&lt;br&gt;(보관사유)</v>
      </c>
      <c r="Q690" s="18" t="str">
        <f>IF(O690&lt;&gt;"", VLOOKUP(O690, [1]Label!$A:$B, 2, FALSE), "")</f>
        <v>Reason for Deposit</v>
      </c>
      <c r="R690" s="14" t="s">
        <v>37</v>
      </c>
      <c r="S690" s="13"/>
      <c r="T690" s="13"/>
      <c r="U690" s="13"/>
      <c r="V690" s="14" t="s">
        <v>53</v>
      </c>
      <c r="W690" s="14" t="s">
        <v>53</v>
      </c>
      <c r="X690" s="14" t="s">
        <v>101</v>
      </c>
      <c r="Y690" s="14"/>
      <c r="Z690" s="15"/>
      <c r="AA690" s="15"/>
      <c r="AB690" s="15"/>
      <c r="AC690" s="15" t="s">
        <v>372</v>
      </c>
      <c r="AD690" s="15" t="s">
        <v>372</v>
      </c>
      <c r="AE690" s="15" t="s">
        <v>372</v>
      </c>
      <c r="AF690" s="56"/>
    </row>
    <row r="691" spans="1:32" s="16" customFormat="1" ht="17.45" customHeight="1">
      <c r="A691" s="39" t="s">
        <v>486</v>
      </c>
      <c r="B691" s="70" t="str">
        <f>VLOOKUP(A691,[1]screen!$G:$J,2,FALSE)</f>
        <v>자산 게시</v>
      </c>
      <c r="C691" s="13" t="str">
        <f t="shared" si="213"/>
        <v>Asset Publishing(자산 게시)</v>
      </c>
      <c r="D691" s="70" t="str">
        <f>IF(B691&lt;&gt;"", VLOOKUP(B691,[1]screen!$A:$E,2,FALSE), "" )</f>
        <v>Asset Publishing</v>
      </c>
      <c r="E691" s="14" t="s">
        <v>46</v>
      </c>
      <c r="F691" s="13" t="str">
        <f t="shared" si="202"/>
        <v>New(신규)</v>
      </c>
      <c r="G691" s="18" t="str">
        <f>IF(E691&lt;&gt;"",VLOOKUP(E691,[1]Label!$A:$B,2,FALSE),"")</f>
        <v>New</v>
      </c>
      <c r="H691" s="14"/>
      <c r="I691" s="13" t="str">
        <f t="shared" si="214"/>
        <v/>
      </c>
      <c r="J691" s="18" t="str">
        <f>IF(H691&lt;&gt;"", VLOOKUP(H691,[1]Label!$A:$E,2,FALSE),"")</f>
        <v/>
      </c>
      <c r="K691" s="29" t="s">
        <v>391</v>
      </c>
      <c r="L691" s="13" t="str">
        <f t="shared" si="215"/>
        <v>TANCIS(TANCIS)</v>
      </c>
      <c r="M691" s="18" t="str">
        <f>IF(K691&lt;&gt;"",VLOOKUP(K691,[1]Label!$A:$B,2,FALSE),"")</f>
        <v>TANCIS</v>
      </c>
      <c r="N691" s="41"/>
      <c r="O691" s="31"/>
      <c r="P691" s="13" t="str">
        <f t="shared" si="217"/>
        <v/>
      </c>
      <c r="Q691" s="18" t="str">
        <f>IF(O691&lt;&gt;"", VLOOKUP(O691, [1]Label!$A:$B, 2, FALSE), "")</f>
        <v/>
      </c>
      <c r="R691" s="14" t="s">
        <v>35</v>
      </c>
      <c r="S691" s="13" t="s">
        <v>44</v>
      </c>
      <c r="T691" s="13"/>
      <c r="U691" s="13"/>
      <c r="V691" s="14"/>
      <c r="W691" s="14"/>
      <c r="X691" s="14"/>
      <c r="Y691" s="14"/>
      <c r="Z691" s="15"/>
      <c r="AA691" s="15"/>
      <c r="AB691" s="15"/>
      <c r="AC691" s="15"/>
      <c r="AD691" s="15"/>
      <c r="AE691" s="15"/>
      <c r="AF691" s="56"/>
    </row>
    <row r="692" spans="1:32" s="37" customFormat="1" ht="17.45" customHeight="1">
      <c r="A692" s="39" t="s">
        <v>486</v>
      </c>
      <c r="B692" s="33" t="str">
        <f>VLOOKUP(A692,[1]screen!$G:$J,2,FALSE)</f>
        <v>자산 게시</v>
      </c>
      <c r="C692" s="33" t="str">
        <f t="shared" si="213"/>
        <v>Asset Publishing(자산 게시)</v>
      </c>
      <c r="D692" s="33" t="str">
        <f>IF(B692&lt;&gt;"", VLOOKUP(B692,[1]screen!$A:$E,2,FALSE), "" )</f>
        <v>Asset Publishing</v>
      </c>
      <c r="E692" s="14" t="s">
        <v>46</v>
      </c>
      <c r="F692" s="13" t="str">
        <f t="shared" ref="F692:F734" si="228">IF(E692&lt;&gt;"",G692&amp;"("&amp;E692&amp;")","")</f>
        <v>New(신규)</v>
      </c>
      <c r="G692" s="18" t="str">
        <f>IF(E692&lt;&gt;"",VLOOKUP(E692,[1]Label!$A:$B,2,FALSE),"")</f>
        <v>New</v>
      </c>
      <c r="H692" s="35"/>
      <c r="I692" s="33" t="str">
        <f t="shared" si="214"/>
        <v/>
      </c>
      <c r="J692" s="33" t="str">
        <f>IF(H692&lt;&gt;"", VLOOKUP(H692,[1]Label!$A:$E,2,FALSE),"")</f>
        <v/>
      </c>
      <c r="K692" s="34" t="s">
        <v>391</v>
      </c>
      <c r="L692" s="33" t="str">
        <f t="shared" si="215"/>
        <v>TANCIS(TANCIS)</v>
      </c>
      <c r="M692" s="33" t="str">
        <f>IF(K692&lt;&gt;"",VLOOKUP(K692,[1]Label!$A:$B,2,FALSE),"")</f>
        <v>TANCIS</v>
      </c>
      <c r="N692" s="35"/>
      <c r="O692" s="36" t="s">
        <v>394</v>
      </c>
      <c r="P692" s="33" t="str">
        <f t="shared" si="217"/>
        <v>Asset Description&lt;br&gt;(자산설명)</v>
      </c>
      <c r="Q692" s="33" t="str">
        <f>IF(O692&lt;&gt;"", VLOOKUP(O692, [1]Label!$A:$B, 2, FALSE), "")</f>
        <v>Asset Description</v>
      </c>
      <c r="R692" s="35" t="s">
        <v>35</v>
      </c>
      <c r="S692" s="33" t="s">
        <v>44</v>
      </c>
      <c r="T692" s="33" t="s">
        <v>329</v>
      </c>
      <c r="U692" s="33"/>
      <c r="V692" s="35"/>
      <c r="W692" s="35"/>
      <c r="X692" s="35"/>
      <c r="Y692" s="35"/>
      <c r="Z692" s="44"/>
      <c r="AA692" s="44"/>
      <c r="AB692" s="44"/>
      <c r="AC692" s="44"/>
      <c r="AD692" s="44"/>
      <c r="AE692" s="44"/>
      <c r="AF692" s="53"/>
    </row>
    <row r="693" spans="1:32" s="37" customFormat="1" ht="17.45" customHeight="1">
      <c r="A693" s="39" t="s">
        <v>486</v>
      </c>
      <c r="B693" s="33" t="str">
        <f>VLOOKUP(A693,[1]screen!$G:$J,2,FALSE)</f>
        <v>자산 게시</v>
      </c>
      <c r="C693" s="33" t="str">
        <f t="shared" si="213"/>
        <v>Asset Publishing(자산 게시)</v>
      </c>
      <c r="D693" s="33" t="str">
        <f>IF(B693&lt;&gt;"", VLOOKUP(B693,[1]screen!$A:$E,2,FALSE), "" )</f>
        <v>Asset Publishing</v>
      </c>
      <c r="E693" s="14" t="s">
        <v>46</v>
      </c>
      <c r="F693" s="13" t="str">
        <f t="shared" si="228"/>
        <v>New(신규)</v>
      </c>
      <c r="G693" s="18" t="str">
        <f>IF(E693&lt;&gt;"",VLOOKUP(E693,[1]Label!$A:$B,2,FALSE),"")</f>
        <v>New</v>
      </c>
      <c r="H693" s="35"/>
      <c r="I693" s="33" t="str">
        <f t="shared" si="214"/>
        <v/>
      </c>
      <c r="J693" s="33" t="str">
        <f>IF(H693&lt;&gt;"", VLOOKUP(H693,[1]Label!$A:$E,2,FALSE),"")</f>
        <v/>
      </c>
      <c r="K693" s="29" t="s">
        <v>391</v>
      </c>
      <c r="L693" s="33" t="str">
        <f t="shared" si="215"/>
        <v>TANCIS(TANCIS)</v>
      </c>
      <c r="M693" s="33" t="str">
        <f>IF(K693&lt;&gt;"",VLOOKUP(K693,[1]Label!$A:$B,2,FALSE),"")</f>
        <v>TANCIS</v>
      </c>
      <c r="N693" s="41" t="s">
        <v>19</v>
      </c>
      <c r="O693" s="36" t="s">
        <v>348</v>
      </c>
      <c r="P693" s="33" t="str">
        <f t="shared" si="217"/>
        <v>Description of Assets&lt;br&gt;(자산들의 설명)</v>
      </c>
      <c r="Q693" s="33" t="str">
        <f>IF(O693&lt;&gt;"", VLOOKUP(O693, [1]Label!$A:$B, 2, FALSE), "")</f>
        <v>Description of Assets</v>
      </c>
      <c r="R693" s="35" t="s">
        <v>37</v>
      </c>
      <c r="S693" s="33"/>
      <c r="T693" s="33"/>
      <c r="U693" s="33"/>
      <c r="V693" s="35" t="s">
        <v>53</v>
      </c>
      <c r="W693" s="35" t="s">
        <v>53</v>
      </c>
      <c r="X693" s="35" t="s">
        <v>101</v>
      </c>
      <c r="Y693" s="35"/>
      <c r="Z693" s="44"/>
      <c r="AA693" s="44"/>
      <c r="AB693" s="44"/>
      <c r="AC693" s="44" t="s">
        <v>374</v>
      </c>
      <c r="AD693" s="44" t="s">
        <v>374</v>
      </c>
      <c r="AE693" s="44" t="s">
        <v>374</v>
      </c>
      <c r="AF693" s="53"/>
    </row>
    <row r="694" spans="1:32" s="7" customFormat="1" ht="17.45" customHeight="1">
      <c r="A694" s="39" t="s">
        <v>486</v>
      </c>
      <c r="B694" s="70" t="str">
        <f>VLOOKUP(A694,[1]screen!$G:$J,2,FALSE)</f>
        <v>자산 게시</v>
      </c>
      <c r="C694" s="70" t="str">
        <f t="shared" si="213"/>
        <v>Asset Publishing(자산 게시)</v>
      </c>
      <c r="D694" s="70" t="str">
        <f>IF(B694&lt;&gt;"", VLOOKUP(B694,[1]screen!$A:$E,2,FALSE), "" )</f>
        <v>Asset Publishing</v>
      </c>
      <c r="E694" s="14" t="s">
        <v>46</v>
      </c>
      <c r="F694" s="13" t="str">
        <f t="shared" si="228"/>
        <v>New(신규)</v>
      </c>
      <c r="G694" s="18" t="str">
        <f>IF(E694&lt;&gt;"",VLOOKUP(E694,[1]Label!$A:$B,2,FALSE),"")</f>
        <v>New</v>
      </c>
      <c r="H694" s="71"/>
      <c r="I694" s="70" t="str">
        <f t="shared" si="214"/>
        <v/>
      </c>
      <c r="J694" s="70" t="str">
        <f>IF(H694&lt;&gt;"", VLOOKUP(H694,[1]Label!$A:$E,2,FALSE),"")</f>
        <v/>
      </c>
      <c r="K694" s="29" t="s">
        <v>391</v>
      </c>
      <c r="L694" s="70" t="str">
        <f t="shared" si="215"/>
        <v>TANCIS(TANCIS)</v>
      </c>
      <c r="M694" s="70" t="str">
        <f>IF(K694&lt;&gt;"",VLOOKUP(K694,[1]Label!$A:$B,2,FALSE),"")</f>
        <v>TANCIS</v>
      </c>
      <c r="N694" s="41" t="s">
        <v>19</v>
      </c>
      <c r="O694" s="75" t="s">
        <v>349</v>
      </c>
      <c r="P694" s="70" t="str">
        <f t="shared" si="217"/>
        <v>Quantity&lt;br&gt;(수량)</v>
      </c>
      <c r="Q694" s="70" t="str">
        <f>IF(O694&lt;&gt;"", VLOOKUP(O694, [1]Label!$A:$B, 2, FALSE), "")</f>
        <v>Quantity</v>
      </c>
      <c r="R694" s="71" t="s">
        <v>37</v>
      </c>
      <c r="S694" s="70" t="s">
        <v>38</v>
      </c>
      <c r="T694" s="70"/>
      <c r="U694" s="70"/>
      <c r="V694" s="71"/>
      <c r="W694" s="71" t="s">
        <v>53</v>
      </c>
      <c r="X694" s="71" t="s">
        <v>101</v>
      </c>
      <c r="Y694" s="71"/>
      <c r="Z694" s="77" t="s">
        <v>378</v>
      </c>
      <c r="AA694" s="77" t="s">
        <v>378</v>
      </c>
      <c r="AB694" s="77" t="s">
        <v>378</v>
      </c>
      <c r="AC694" s="77" t="s">
        <v>407</v>
      </c>
      <c r="AD694" s="77" t="s">
        <v>407</v>
      </c>
      <c r="AE694" s="77" t="s">
        <v>330</v>
      </c>
      <c r="AF694" s="73"/>
    </row>
    <row r="695" spans="1:32" s="16" customFormat="1" ht="17.45" customHeight="1">
      <c r="A695" s="39" t="s">
        <v>486</v>
      </c>
      <c r="B695" s="70" t="str">
        <f>VLOOKUP(A695,[1]screen!$G:$J,2,FALSE)</f>
        <v>자산 게시</v>
      </c>
      <c r="C695" s="13" t="str">
        <f t="shared" si="213"/>
        <v>Asset Publishing(자산 게시)</v>
      </c>
      <c r="D695" s="70" t="str">
        <f>IF(B695&lt;&gt;"", VLOOKUP(B695,[1]screen!$A:$E,2,FALSE), "" )</f>
        <v>Asset Publishing</v>
      </c>
      <c r="E695" s="14" t="s">
        <v>46</v>
      </c>
      <c r="F695" s="13" t="str">
        <f t="shared" si="228"/>
        <v>New(신규)</v>
      </c>
      <c r="G695" s="18" t="str">
        <f>IF(E695&lt;&gt;"",VLOOKUP(E695,[1]Label!$A:$B,2,FALSE),"")</f>
        <v>New</v>
      </c>
      <c r="H695" s="14"/>
      <c r="I695" s="13" t="str">
        <f t="shared" si="214"/>
        <v/>
      </c>
      <c r="J695" s="18" t="str">
        <f>IF(H695&lt;&gt;"", VLOOKUP(H695,[1]Label!$A:$E,2,FALSE),"")</f>
        <v/>
      </c>
      <c r="K695" s="29" t="s">
        <v>391</v>
      </c>
      <c r="L695" s="13" t="str">
        <f t="shared" si="215"/>
        <v>TANCIS(TANCIS)</v>
      </c>
      <c r="M695" s="18" t="str">
        <f>IF(K695&lt;&gt;"",VLOOKUP(K695,[1]Label!$A:$B,2,FALSE),"")</f>
        <v>TANCIS</v>
      </c>
      <c r="N695" s="41" t="s">
        <v>19</v>
      </c>
      <c r="O695" s="31" t="s">
        <v>350</v>
      </c>
      <c r="P695" s="13" t="str">
        <f t="shared" si="217"/>
        <v>Net Weight&lt;br&gt;(순중량)</v>
      </c>
      <c r="Q695" s="18" t="str">
        <f>IF(O695&lt;&gt;"", VLOOKUP(O695, [1]Label!$A:$B, 2, FALSE), "")</f>
        <v>Net Weight</v>
      </c>
      <c r="R695" s="14" t="s">
        <v>37</v>
      </c>
      <c r="S695" s="13" t="s">
        <v>38</v>
      </c>
      <c r="T695" s="13"/>
      <c r="U695" s="13"/>
      <c r="V695" s="14"/>
      <c r="W695" s="14"/>
      <c r="X695" s="14" t="s">
        <v>101</v>
      </c>
      <c r="Y695" s="14"/>
      <c r="Z695" s="15" t="s">
        <v>379</v>
      </c>
      <c r="AA695" s="15" t="s">
        <v>379</v>
      </c>
      <c r="AB695" s="15" t="s">
        <v>380</v>
      </c>
      <c r="AC695" s="15"/>
      <c r="AD695" s="15"/>
      <c r="AE695" s="15"/>
      <c r="AF695" s="56"/>
    </row>
    <row r="696" spans="1:32" s="16" customFormat="1" ht="17.45" customHeight="1">
      <c r="A696" s="39" t="s">
        <v>486</v>
      </c>
      <c r="B696" s="70" t="str">
        <f>VLOOKUP(A696,[1]screen!$G:$J,2,FALSE)</f>
        <v>자산 게시</v>
      </c>
      <c r="C696" s="13" t="str">
        <f t="shared" si="213"/>
        <v>Asset Publishing(자산 게시)</v>
      </c>
      <c r="D696" s="70" t="str">
        <f>IF(B696&lt;&gt;"", VLOOKUP(B696,[1]screen!$A:$E,2,FALSE), "" )</f>
        <v>Asset Publishing</v>
      </c>
      <c r="E696" s="14" t="s">
        <v>46</v>
      </c>
      <c r="F696" s="13" t="str">
        <f t="shared" si="228"/>
        <v>New(신규)</v>
      </c>
      <c r="G696" s="18" t="str">
        <f>IF(E696&lt;&gt;"",VLOOKUP(E696,[1]Label!$A:$B,2,FALSE),"")</f>
        <v>New</v>
      </c>
      <c r="H696" s="14"/>
      <c r="I696" s="13" t="str">
        <f t="shared" si="214"/>
        <v/>
      </c>
      <c r="J696" s="18" t="str">
        <f>IF(H696&lt;&gt;"", VLOOKUP(H696,[1]Label!$A:$E,2,FALSE),"")</f>
        <v/>
      </c>
      <c r="K696" s="29" t="s">
        <v>391</v>
      </c>
      <c r="L696" s="13" t="str">
        <f t="shared" si="215"/>
        <v>TANCIS(TANCIS)</v>
      </c>
      <c r="M696" s="18" t="str">
        <f>IF(K696&lt;&gt;"",VLOOKUP(K696,[1]Label!$A:$B,2,FALSE),"")</f>
        <v>TANCIS</v>
      </c>
      <c r="N696" s="41" t="s">
        <v>19</v>
      </c>
      <c r="O696" s="31" t="s">
        <v>351</v>
      </c>
      <c r="P696" s="13" t="str">
        <f t="shared" si="217"/>
        <v>Asset Value&lt;br&gt;(자산가치)</v>
      </c>
      <c r="Q696" s="18" t="str">
        <f>IF(O696&lt;&gt;"", VLOOKUP(O696, [1]Label!$A:$B, 2, FALSE), "")</f>
        <v>Asset Value</v>
      </c>
      <c r="R696" s="14" t="s">
        <v>37</v>
      </c>
      <c r="S696" s="13" t="s">
        <v>38</v>
      </c>
      <c r="T696" s="13"/>
      <c r="U696" s="13"/>
      <c r="V696" s="14" t="s">
        <v>53</v>
      </c>
      <c r="W696" s="14" t="s">
        <v>53</v>
      </c>
      <c r="X696" s="14" t="s">
        <v>101</v>
      </c>
      <c r="Y696" s="14"/>
      <c r="Z696" s="15" t="s">
        <v>381</v>
      </c>
      <c r="AA696" s="15" t="s">
        <v>381</v>
      </c>
      <c r="AB696" s="15" t="s">
        <v>381</v>
      </c>
      <c r="AC696" s="15" t="s">
        <v>406</v>
      </c>
      <c r="AD696" s="15" t="s">
        <v>406</v>
      </c>
      <c r="AE696" s="15" t="s">
        <v>406</v>
      </c>
      <c r="AF696" s="56"/>
    </row>
    <row r="697" spans="1:32" s="37" customFormat="1" ht="17.45" customHeight="1">
      <c r="A697" s="39" t="s">
        <v>486</v>
      </c>
      <c r="B697" s="33" t="str">
        <f>VLOOKUP(A697,[1]screen!$G:$J,2,FALSE)</f>
        <v>자산 게시</v>
      </c>
      <c r="C697" s="33" t="str">
        <f t="shared" si="213"/>
        <v>Asset Publishing(자산 게시)</v>
      </c>
      <c r="D697" s="33" t="str">
        <f>IF(B697&lt;&gt;"", VLOOKUP(B697,[1]screen!$A:$E,2,FALSE), "" )</f>
        <v>Asset Publishing</v>
      </c>
      <c r="E697" s="14" t="s">
        <v>46</v>
      </c>
      <c r="F697" s="13" t="str">
        <f t="shared" si="228"/>
        <v>New(신규)</v>
      </c>
      <c r="G697" s="18" t="str">
        <f>IF(E697&lt;&gt;"",VLOOKUP(E697,[1]Label!$A:$B,2,FALSE),"")</f>
        <v>New</v>
      </c>
      <c r="H697" s="35"/>
      <c r="I697" s="33" t="str">
        <f t="shared" si="214"/>
        <v/>
      </c>
      <c r="J697" s="33" t="str">
        <f>IF(H697&lt;&gt;"", VLOOKUP(H697,[1]Label!$A:$E,2,FALSE),"")</f>
        <v/>
      </c>
      <c r="K697" s="34" t="s">
        <v>391</v>
      </c>
      <c r="L697" s="33" t="str">
        <f t="shared" si="215"/>
        <v>TANCIS(TANCIS)</v>
      </c>
      <c r="M697" s="33" t="str">
        <f>IF(K697&lt;&gt;"",VLOOKUP(K697,[1]Label!$A:$B,2,FALSE),"")</f>
        <v>TANCIS</v>
      </c>
      <c r="N697" s="35"/>
      <c r="O697" s="36"/>
      <c r="P697" s="33" t="str">
        <f t="shared" si="217"/>
        <v/>
      </c>
      <c r="Q697" s="33" t="str">
        <f>IF(O697&lt;&gt;"", VLOOKUP(O697, [1]Label!$A:$B, 2, FALSE), "")</f>
        <v/>
      </c>
      <c r="R697" s="35" t="s">
        <v>35</v>
      </c>
      <c r="S697" s="33" t="s">
        <v>44</v>
      </c>
      <c r="T697" s="33"/>
      <c r="U697" s="33"/>
      <c r="V697" s="35"/>
      <c r="W697" s="35"/>
      <c r="X697" s="35"/>
      <c r="Y697" s="35"/>
      <c r="Z697" s="44"/>
      <c r="AA697" s="44"/>
      <c r="AB697" s="44"/>
      <c r="AC697" s="44"/>
      <c r="AD697" s="44"/>
      <c r="AE697" s="44"/>
      <c r="AF697" s="53"/>
    </row>
    <row r="698" spans="1:32" s="95" customFormat="1" ht="17.45" customHeight="1">
      <c r="A698" s="39" t="s">
        <v>486</v>
      </c>
      <c r="B698" s="86" t="str">
        <f>VLOOKUP(A698,[1]screen!$G:$J,2,FALSE)</f>
        <v>자산 게시</v>
      </c>
      <c r="C698" s="86" t="str">
        <f t="shared" si="213"/>
        <v>Asset Publishing(자산 게시)</v>
      </c>
      <c r="D698" s="86" t="str">
        <f>IF(B698&lt;&gt;"", VLOOKUP(B698,[1]screen!$A:$E,2,FALSE), "" )</f>
        <v>Asset Publishing</v>
      </c>
      <c r="E698" s="87" t="s">
        <v>46</v>
      </c>
      <c r="F698" s="88" t="str">
        <f t="shared" si="228"/>
        <v>New(신규)</v>
      </c>
      <c r="G698" s="89" t="str">
        <f>IF(E698&lt;&gt;"",VLOOKUP(E698,[1]Label!$A:$B,2,FALSE),"")</f>
        <v>New</v>
      </c>
      <c r="H698" s="90"/>
      <c r="I698" s="86" t="str">
        <f t="shared" si="214"/>
        <v/>
      </c>
      <c r="J698" s="86" t="str">
        <f>IF(H698&lt;&gt;"", VLOOKUP(H698,[1]Label!$A:$E,2,FALSE),"")</f>
        <v/>
      </c>
      <c r="K698" s="91" t="s">
        <v>391</v>
      </c>
      <c r="L698" s="86" t="str">
        <f t="shared" si="215"/>
        <v>TANCIS(TANCIS)</v>
      </c>
      <c r="M698" s="86" t="str">
        <f>IF(K698&lt;&gt;"",VLOOKUP(K698,[1]Label!$A:$B,2,FALSE),"")</f>
        <v>TANCIS</v>
      </c>
      <c r="N698" s="90"/>
      <c r="O698" s="92" t="s">
        <v>395</v>
      </c>
      <c r="P698" s="86" t="str">
        <f t="shared" si="217"/>
        <v>Item&lt;br&gt;(품목)</v>
      </c>
      <c r="Q698" s="86" t="str">
        <f>IF(O698&lt;&gt;"", VLOOKUP(O698, [1]Label!$A:$B, 2, FALSE), "")</f>
        <v>Item</v>
      </c>
      <c r="R698" s="90" t="s">
        <v>35</v>
      </c>
      <c r="S698" s="86" t="s">
        <v>44</v>
      </c>
      <c r="T698" s="86" t="s">
        <v>329</v>
      </c>
      <c r="U698" s="86"/>
      <c r="V698" s="90"/>
      <c r="W698" s="90"/>
      <c r="X698" s="90"/>
      <c r="Y698" s="90"/>
      <c r="Z698" s="93"/>
      <c r="AA698" s="93"/>
      <c r="AB698" s="93"/>
      <c r="AC698" s="93"/>
      <c r="AD698" s="93"/>
      <c r="AE698" s="93"/>
      <c r="AF698" s="94"/>
    </row>
    <row r="699" spans="1:32" s="16" customFormat="1" ht="17.45" customHeight="1">
      <c r="A699" s="39" t="s">
        <v>486</v>
      </c>
      <c r="B699" s="70" t="str">
        <f>VLOOKUP(A699,[1]screen!$G:$J,2,FALSE)</f>
        <v>자산 게시</v>
      </c>
      <c r="C699" s="13" t="str">
        <f t="shared" si="213"/>
        <v>Asset Publishing(자산 게시)</v>
      </c>
      <c r="D699" s="70" t="str">
        <f>IF(B699&lt;&gt;"", VLOOKUP(B699,[1]screen!$A:$E,2,FALSE), "" )</f>
        <v>Asset Publishing</v>
      </c>
      <c r="E699" s="14" t="s">
        <v>46</v>
      </c>
      <c r="F699" s="13" t="str">
        <f t="shared" si="228"/>
        <v>New(신규)</v>
      </c>
      <c r="G699" s="18" t="str">
        <f>IF(E699&lt;&gt;"",VLOOKUP(E699,[1]Label!$A:$B,2,FALSE),"")</f>
        <v>New</v>
      </c>
      <c r="H699" s="14"/>
      <c r="I699" s="13" t="str">
        <f t="shared" si="214"/>
        <v/>
      </c>
      <c r="J699" s="18" t="str">
        <f>IF(H699&lt;&gt;"", VLOOKUP(H699,[1]Label!$A:$E,2,FALSE),"")</f>
        <v/>
      </c>
      <c r="K699" s="29" t="s">
        <v>391</v>
      </c>
      <c r="L699" s="13" t="str">
        <f t="shared" si="215"/>
        <v>TANCIS(TANCIS)</v>
      </c>
      <c r="M699" s="18" t="str">
        <f>IF(K699&lt;&gt;"",VLOOKUP(K699,[1]Label!$A:$B,2,FALSE),"")</f>
        <v>TANCIS</v>
      </c>
      <c r="N699" s="41" t="s">
        <v>65</v>
      </c>
      <c r="O699" s="31"/>
      <c r="P699" s="13" t="str">
        <f t="shared" si="217"/>
        <v/>
      </c>
      <c r="Q699" s="18" t="str">
        <f>IF(O699&lt;&gt;"", VLOOKUP(O699, [1]Label!$A:$B, 2, FALSE), "")</f>
        <v/>
      </c>
      <c r="R699" s="14" t="s">
        <v>51</v>
      </c>
      <c r="S699" s="13"/>
      <c r="T699" s="13"/>
      <c r="U699" s="13"/>
      <c r="V699" s="14"/>
      <c r="W699" s="14"/>
      <c r="X699" s="14"/>
      <c r="Y699" s="14"/>
      <c r="Z699" s="15"/>
      <c r="AA699" s="15"/>
      <c r="AB699" s="15"/>
      <c r="AC699" s="15"/>
      <c r="AD699" s="15"/>
      <c r="AE699" s="15"/>
      <c r="AF699" s="56"/>
    </row>
    <row r="700" spans="1:32" s="16" customFormat="1" ht="17.45" customHeight="1">
      <c r="A700" s="39" t="s">
        <v>486</v>
      </c>
      <c r="B700" s="70" t="str">
        <f>VLOOKUP(A700,[1]screen!$G:$J,2,FALSE)</f>
        <v>자산 게시</v>
      </c>
      <c r="C700" s="13" t="str">
        <f t="shared" si="213"/>
        <v>Asset Publishing(자산 게시)</v>
      </c>
      <c r="D700" s="70" t="str">
        <f>IF(B700&lt;&gt;"", VLOOKUP(B700,[1]screen!$A:$E,2,FALSE), "" )</f>
        <v>Asset Publishing</v>
      </c>
      <c r="E700" s="14" t="s">
        <v>46</v>
      </c>
      <c r="F700" s="13" t="str">
        <f t="shared" si="228"/>
        <v>New(신규)</v>
      </c>
      <c r="G700" s="18" t="str">
        <f>IF(E700&lt;&gt;"",VLOOKUP(E700,[1]Label!$A:$B,2,FALSE),"")</f>
        <v>New</v>
      </c>
      <c r="H700" s="14"/>
      <c r="I700" s="13" t="str">
        <f t="shared" si="214"/>
        <v/>
      </c>
      <c r="J700" s="18" t="str">
        <f>IF(H700&lt;&gt;"", VLOOKUP(H700,[1]Label!$A:$E,2,FALSE),"")</f>
        <v/>
      </c>
      <c r="K700" s="29" t="s">
        <v>391</v>
      </c>
      <c r="L700" s="13" t="str">
        <f t="shared" si="215"/>
        <v>TANCIS(TANCIS)</v>
      </c>
      <c r="M700" s="18" t="str">
        <f>IF(K700&lt;&gt;"",VLOOKUP(K700,[1]Label!$A:$B,2,FALSE),"")</f>
        <v>TANCIS</v>
      </c>
      <c r="N700" s="41" t="s">
        <v>65</v>
      </c>
      <c r="O700" s="31" t="s">
        <v>474</v>
      </c>
      <c r="P700" s="13" t="str">
        <f t="shared" si="217"/>
        <v>Item No&lt;br&gt;(Item No)</v>
      </c>
      <c r="Q700" s="18" t="str">
        <f>IF(O700&lt;&gt;"", VLOOKUP(O700, [1]Label!$A:$B, 2, FALSE), "")</f>
        <v>Item No</v>
      </c>
      <c r="R700" s="14" t="s">
        <v>35</v>
      </c>
      <c r="S700" s="13" t="s">
        <v>607</v>
      </c>
      <c r="T700" s="13"/>
      <c r="U700" s="13"/>
      <c r="V700" s="14"/>
      <c r="W700" s="14" t="s">
        <v>53</v>
      </c>
      <c r="X700" s="14" t="s">
        <v>101</v>
      </c>
      <c r="Y700" s="14"/>
      <c r="Z700" s="15"/>
      <c r="AA700" s="15"/>
      <c r="AB700" s="15"/>
      <c r="AC700" s="15" t="s">
        <v>475</v>
      </c>
      <c r="AD700" s="15" t="s">
        <v>475</v>
      </c>
      <c r="AE700" s="15" t="s">
        <v>475</v>
      </c>
      <c r="AF700" s="56"/>
    </row>
    <row r="701" spans="1:32" s="16" customFormat="1" ht="17.45" customHeight="1">
      <c r="A701" s="39" t="s">
        <v>486</v>
      </c>
      <c r="B701" s="70" t="str">
        <f>VLOOKUP(A701,[1]screen!$G:$J,2,FALSE)</f>
        <v>자산 게시</v>
      </c>
      <c r="C701" s="13" t="str">
        <f t="shared" si="213"/>
        <v>Asset Publishing(자산 게시)</v>
      </c>
      <c r="D701" s="70" t="str">
        <f>IF(B701&lt;&gt;"", VLOOKUP(B701,[1]screen!$A:$E,2,FALSE), "" )</f>
        <v>Asset Publishing</v>
      </c>
      <c r="E701" s="14" t="s">
        <v>46</v>
      </c>
      <c r="F701" s="13" t="str">
        <f t="shared" si="228"/>
        <v>New(신규)</v>
      </c>
      <c r="G701" s="18" t="str">
        <f>IF(E701&lt;&gt;"",VLOOKUP(E701,[1]Label!$A:$B,2,FALSE),"")</f>
        <v>New</v>
      </c>
      <c r="H701" s="14"/>
      <c r="I701" s="13" t="str">
        <f t="shared" si="214"/>
        <v/>
      </c>
      <c r="J701" s="18" t="str">
        <f>IF(H701&lt;&gt;"", VLOOKUP(H701,[1]Label!$A:$E,2,FALSE),"")</f>
        <v/>
      </c>
      <c r="K701" s="29" t="s">
        <v>391</v>
      </c>
      <c r="L701" s="13" t="str">
        <f t="shared" si="215"/>
        <v>TANCIS(TANCIS)</v>
      </c>
      <c r="M701" s="18" t="str">
        <f>IF(K701&lt;&gt;"",VLOOKUP(K701,[1]Label!$A:$B,2,FALSE),"")</f>
        <v>TANCIS</v>
      </c>
      <c r="N701" s="41" t="s">
        <v>65</v>
      </c>
      <c r="O701" s="31" t="s">
        <v>352</v>
      </c>
      <c r="P701" s="13" t="str">
        <f t="shared" si="217"/>
        <v>Type&lt;br&gt;(유형)</v>
      </c>
      <c r="Q701" s="18" t="str">
        <f>IF(O701&lt;&gt;"", VLOOKUP(O701, [1]Label!$A:$B, 2, FALSE), "")</f>
        <v>Type</v>
      </c>
      <c r="R701" s="14" t="s">
        <v>35</v>
      </c>
      <c r="S701" s="13"/>
      <c r="T701" s="13"/>
      <c r="U701" s="13"/>
      <c r="V701" s="14"/>
      <c r="W701" s="14" t="s">
        <v>53</v>
      </c>
      <c r="X701" s="14" t="s">
        <v>101</v>
      </c>
      <c r="Y701" s="14"/>
      <c r="Z701" s="15" t="s">
        <v>382</v>
      </c>
      <c r="AA701" s="15" t="s">
        <v>382</v>
      </c>
      <c r="AB701" s="15" t="s">
        <v>382</v>
      </c>
      <c r="AC701" s="15" t="s">
        <v>401</v>
      </c>
      <c r="AD701" s="15" t="s">
        <v>401</v>
      </c>
      <c r="AE701" s="15" t="s">
        <v>401</v>
      </c>
      <c r="AF701" s="56"/>
    </row>
    <row r="702" spans="1:32" s="16" customFormat="1" ht="17.45" customHeight="1">
      <c r="A702" s="39" t="s">
        <v>486</v>
      </c>
      <c r="B702" s="70" t="str">
        <f>VLOOKUP(A702,[1]screen!$G:$J,2,FALSE)</f>
        <v>자산 게시</v>
      </c>
      <c r="C702" s="13" t="str">
        <f t="shared" si="213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si="228"/>
        <v>New(신규)</v>
      </c>
      <c r="G702" s="18" t="str">
        <f>IF(E702&lt;&gt;"",VLOOKUP(E702,[1]Label!$A:$B,2,FALSE),"")</f>
        <v>New</v>
      </c>
      <c r="H702" s="14"/>
      <c r="I702" s="13" t="str">
        <f t="shared" si="214"/>
        <v/>
      </c>
      <c r="J702" s="18" t="str">
        <f>IF(H702&lt;&gt;"", VLOOKUP(H702,[1]Label!$A:$E,2,FALSE),"")</f>
        <v/>
      </c>
      <c r="K702" s="29" t="s">
        <v>391</v>
      </c>
      <c r="L702" s="13" t="str">
        <f t="shared" si="215"/>
        <v>TANCIS(TANCIS)</v>
      </c>
      <c r="M702" s="18" t="str">
        <f>IF(K702&lt;&gt;"",VLOOKUP(K702,[1]Label!$A:$B,2,FALSE),"")</f>
        <v>TANCIS</v>
      </c>
      <c r="N702" s="41" t="s">
        <v>65</v>
      </c>
      <c r="O702" s="31" t="s">
        <v>357</v>
      </c>
      <c r="P702" s="13" t="str">
        <f t="shared" si="217"/>
        <v>Property Id/Chassis No&lt;br&gt;(소유물ID/차대번호)</v>
      </c>
      <c r="Q702" s="18" t="str">
        <f>IF(O702&lt;&gt;"", VLOOKUP(O702, [1]Label!$A:$B, 2, FALSE), "")</f>
        <v>Property Id/Chassis No</v>
      </c>
      <c r="R702" s="14" t="s">
        <v>35</v>
      </c>
      <c r="S702" s="13"/>
      <c r="T702" s="13"/>
      <c r="U702" s="13"/>
      <c r="V702" s="14"/>
      <c r="W702" s="14" t="s">
        <v>53</v>
      </c>
      <c r="X702" s="14" t="s">
        <v>101</v>
      </c>
      <c r="Y702" s="14"/>
      <c r="Z702" s="15"/>
      <c r="AA702" s="15"/>
      <c r="AB702" s="15"/>
      <c r="AC702" s="15" t="s">
        <v>483</v>
      </c>
      <c r="AD702" s="15" t="s">
        <v>483</v>
      </c>
      <c r="AE702" s="15" t="s">
        <v>483</v>
      </c>
      <c r="AF702" s="56"/>
    </row>
    <row r="703" spans="1:32" s="16" customFormat="1" ht="17.45" customHeight="1">
      <c r="A703" s="39" t="s">
        <v>486</v>
      </c>
      <c r="B703" s="70" t="str">
        <f>VLOOKUP(A703,[1]screen!$G:$J,2,FALSE)</f>
        <v>자산 게시</v>
      </c>
      <c r="C703" s="13" t="str">
        <f t="shared" si="213"/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228"/>
        <v>New(신규)</v>
      </c>
      <c r="G703" s="18" t="str">
        <f>IF(E703&lt;&gt;"",VLOOKUP(E703,[1]Label!$A:$B,2,FALSE),"")</f>
        <v>New</v>
      </c>
      <c r="H703" s="14"/>
      <c r="I703" s="13" t="str">
        <f t="shared" si="214"/>
        <v/>
      </c>
      <c r="J703" s="18" t="str">
        <f>IF(H703&lt;&gt;"", VLOOKUP(H703,[1]Label!$A:$E,2,FALSE),"")</f>
        <v/>
      </c>
      <c r="K703" s="29" t="s">
        <v>391</v>
      </c>
      <c r="L703" s="13" t="str">
        <f t="shared" si="215"/>
        <v>TANCIS(TANCIS)</v>
      </c>
      <c r="M703" s="18" t="str">
        <f>IF(K703&lt;&gt;"",VLOOKUP(K703,[1]Label!$A:$B,2,FALSE),"")</f>
        <v>TANCIS</v>
      </c>
      <c r="N703" s="41" t="s">
        <v>65</v>
      </c>
      <c r="O703" s="31" t="s">
        <v>353</v>
      </c>
      <c r="P703" s="13" t="str">
        <f t="shared" si="217"/>
        <v>Item Description&lt;br&gt;(품목설명)</v>
      </c>
      <c r="Q703" s="18" t="str">
        <f>IF(O703&lt;&gt;"", VLOOKUP(O703, [1]Label!$A:$B, 2, FALSE), "")</f>
        <v>Item Description</v>
      </c>
      <c r="R703" s="14" t="s">
        <v>35</v>
      </c>
      <c r="S703" s="13"/>
      <c r="T703" s="13"/>
      <c r="U703" s="13"/>
      <c r="V703" s="14"/>
      <c r="W703" s="14"/>
      <c r="X703" s="14"/>
      <c r="Y703" s="14"/>
      <c r="Z703" s="15"/>
      <c r="AA703" s="15"/>
      <c r="AB703" s="15"/>
      <c r="AC703" s="15" t="s">
        <v>402</v>
      </c>
      <c r="AD703" s="15" t="s">
        <v>402</v>
      </c>
      <c r="AE703" s="15" t="s">
        <v>402</v>
      </c>
      <c r="AF703" s="56"/>
    </row>
    <row r="704" spans="1:32" s="16" customFormat="1" ht="17.45" customHeight="1">
      <c r="A704" s="39" t="s">
        <v>486</v>
      </c>
      <c r="B704" s="70" t="str">
        <f>VLOOKUP(A704,[1]screen!$G:$J,2,FALSE)</f>
        <v>자산 게시</v>
      </c>
      <c r="C704" s="13" t="str">
        <f t="shared" si="213"/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228"/>
        <v>New(신규)</v>
      </c>
      <c r="G704" s="18" t="str">
        <f>IF(E704&lt;&gt;"",VLOOKUP(E704,[1]Label!$A:$B,2,FALSE),"")</f>
        <v>New</v>
      </c>
      <c r="H704" s="14"/>
      <c r="I704" s="13" t="str">
        <f t="shared" si="214"/>
        <v/>
      </c>
      <c r="J704" s="18" t="str">
        <f>IF(H704&lt;&gt;"", VLOOKUP(H704,[1]Label!$A:$E,2,FALSE),"")</f>
        <v/>
      </c>
      <c r="K704" s="29" t="s">
        <v>391</v>
      </c>
      <c r="L704" s="13" t="str">
        <f t="shared" si="215"/>
        <v>TANCIS(TANCIS)</v>
      </c>
      <c r="M704" s="18" t="str">
        <f>IF(K704&lt;&gt;"",VLOOKUP(K704,[1]Label!$A:$B,2,FALSE),"")</f>
        <v>TANCIS</v>
      </c>
      <c r="N704" s="41" t="s">
        <v>65</v>
      </c>
      <c r="O704" s="31" t="s">
        <v>349</v>
      </c>
      <c r="P704" s="13" t="str">
        <f t="shared" si="217"/>
        <v>Quantity&lt;br&gt;(수량)</v>
      </c>
      <c r="Q704" s="18" t="str">
        <f>IF(O704&lt;&gt;"", VLOOKUP(O704, [1]Label!$A:$B, 2, FALSE), "")</f>
        <v>Quantity</v>
      </c>
      <c r="R704" s="14" t="s">
        <v>35</v>
      </c>
      <c r="S704" s="70" t="s">
        <v>38</v>
      </c>
      <c r="T704" s="70"/>
      <c r="U704" s="70"/>
      <c r="V704" s="71"/>
      <c r="W704" s="71" t="s">
        <v>53</v>
      </c>
      <c r="X704" s="71"/>
      <c r="Y704" s="71"/>
      <c r="Z704" s="77" t="s">
        <v>378</v>
      </c>
      <c r="AA704" s="77" t="s">
        <v>378</v>
      </c>
      <c r="AB704" s="77" t="s">
        <v>378</v>
      </c>
      <c r="AC704" s="77" t="s">
        <v>403</v>
      </c>
      <c r="AD704" s="77" t="s">
        <v>403</v>
      </c>
      <c r="AE704" s="77" t="s">
        <v>403</v>
      </c>
      <c r="AF704" s="56"/>
    </row>
    <row r="705" spans="1:32" s="16" customFormat="1" ht="17.45" customHeight="1">
      <c r="A705" s="39" t="s">
        <v>486</v>
      </c>
      <c r="B705" s="70" t="str">
        <f>VLOOKUP(A705,[1]screen!$G:$J,2,FALSE)</f>
        <v>자산 게시</v>
      </c>
      <c r="C705" s="13" t="str">
        <f t="shared" si="213"/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228"/>
        <v>New(신규)</v>
      </c>
      <c r="G705" s="18" t="str">
        <f>IF(E705&lt;&gt;"",VLOOKUP(E705,[1]Label!$A:$B,2,FALSE),"")</f>
        <v>New</v>
      </c>
      <c r="H705" s="14"/>
      <c r="I705" s="13" t="str">
        <f t="shared" si="214"/>
        <v/>
      </c>
      <c r="J705" s="18" t="str">
        <f>IF(H705&lt;&gt;"", VLOOKUP(H705,[1]Label!$A:$E,2,FALSE),"")</f>
        <v/>
      </c>
      <c r="K705" s="29" t="s">
        <v>391</v>
      </c>
      <c r="L705" s="13" t="str">
        <f t="shared" si="215"/>
        <v>TANCIS(TANCIS)</v>
      </c>
      <c r="M705" s="18" t="str">
        <f>IF(K705&lt;&gt;"",VLOOKUP(K705,[1]Label!$A:$B,2,FALSE),"")</f>
        <v>TANCIS</v>
      </c>
      <c r="N705" s="41" t="s">
        <v>65</v>
      </c>
      <c r="O705" s="31" t="s">
        <v>354</v>
      </c>
      <c r="P705" s="13" t="str">
        <f t="shared" si="217"/>
        <v>Weight&lt;br&gt;(중량)</v>
      </c>
      <c r="Q705" s="18" t="str">
        <f>IF(O705&lt;&gt;"", VLOOKUP(O705, [1]Label!$A:$B, 2, FALSE), "")</f>
        <v>Weight</v>
      </c>
      <c r="R705" s="14" t="s">
        <v>35</v>
      </c>
      <c r="S705" s="13" t="s">
        <v>38</v>
      </c>
      <c r="T705" s="13"/>
      <c r="U705" s="13"/>
      <c r="V705" s="14"/>
      <c r="W705" s="14"/>
      <c r="X705" s="14"/>
      <c r="Y705" s="14"/>
      <c r="Z705" s="15" t="s">
        <v>379</v>
      </c>
      <c r="AA705" s="15" t="s">
        <v>379</v>
      </c>
      <c r="AB705" s="15" t="s">
        <v>380</v>
      </c>
      <c r="AC705" s="15" t="s">
        <v>404</v>
      </c>
      <c r="AD705" s="15" t="s">
        <v>404</v>
      </c>
      <c r="AE705" s="15" t="s">
        <v>404</v>
      </c>
      <c r="AF705" s="56"/>
    </row>
    <row r="706" spans="1:32" s="16" customFormat="1" ht="17.45" customHeight="1">
      <c r="A706" s="39" t="s">
        <v>486</v>
      </c>
      <c r="B706" s="70" t="str">
        <f>VLOOKUP(A706,[1]screen!$G:$J,2,FALSE)</f>
        <v>자산 게시</v>
      </c>
      <c r="C706" s="13" t="str">
        <f t="shared" si="213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228"/>
        <v>New(신규)</v>
      </c>
      <c r="G706" s="18" t="str">
        <f>IF(E706&lt;&gt;"",VLOOKUP(E706,[1]Label!$A:$B,2,FALSE),"")</f>
        <v>New</v>
      </c>
      <c r="H706" s="14"/>
      <c r="I706" s="13" t="str">
        <f t="shared" si="214"/>
        <v/>
      </c>
      <c r="J706" s="18" t="str">
        <f>IF(H706&lt;&gt;"", VLOOKUP(H706,[1]Label!$A:$E,2,FALSE),"")</f>
        <v/>
      </c>
      <c r="K706" s="29" t="s">
        <v>391</v>
      </c>
      <c r="L706" s="13" t="str">
        <f t="shared" si="215"/>
        <v>TANCIS(TANCIS)</v>
      </c>
      <c r="M706" s="18" t="str">
        <f>IF(K706&lt;&gt;"",VLOOKUP(K706,[1]Label!$A:$B,2,FALSE),"")</f>
        <v>TANCIS</v>
      </c>
      <c r="N706" s="41" t="s">
        <v>65</v>
      </c>
      <c r="O706" s="31" t="s">
        <v>355</v>
      </c>
      <c r="P706" s="13" t="str">
        <f t="shared" si="217"/>
        <v>Item Value&lt;br&gt;(품목가격)</v>
      </c>
      <c r="Q706" s="18" t="str">
        <f>IF(O706&lt;&gt;"", VLOOKUP(O706, [1]Label!$A:$B, 2, FALSE), "")</f>
        <v>Item Value</v>
      </c>
      <c r="R706" s="14" t="s">
        <v>35</v>
      </c>
      <c r="S706" s="13"/>
      <c r="T706" s="13"/>
      <c r="U706" s="13"/>
      <c r="V706" s="14"/>
      <c r="W706" s="14"/>
      <c r="X706" s="14"/>
      <c r="Y706" s="14"/>
      <c r="Z706" s="15"/>
      <c r="AA706" s="15"/>
      <c r="AB706" s="15"/>
      <c r="AC706" s="15" t="s">
        <v>405</v>
      </c>
      <c r="AD706" s="15" t="s">
        <v>405</v>
      </c>
      <c r="AE706" s="15" t="s">
        <v>405</v>
      </c>
      <c r="AF706" s="56"/>
    </row>
    <row r="707" spans="1:32" s="16" customFormat="1" ht="17.45" customHeight="1">
      <c r="A707" s="39" t="s">
        <v>486</v>
      </c>
      <c r="B707" s="70" t="str">
        <f>VLOOKUP(A707,[1]screen!$G:$J,2,FALSE)</f>
        <v>자산 게시</v>
      </c>
      <c r="C707" s="13" t="str">
        <f t="shared" si="213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228"/>
        <v>New(신규)</v>
      </c>
      <c r="G707" s="18" t="str">
        <f>IF(E707&lt;&gt;"",VLOOKUP(E707,[1]Label!$A:$B,2,FALSE),"")</f>
        <v>New</v>
      </c>
      <c r="H707" s="14"/>
      <c r="I707" s="13" t="str">
        <f t="shared" si="214"/>
        <v/>
      </c>
      <c r="J707" s="18" t="str">
        <f>IF(H707&lt;&gt;"", VLOOKUP(H707,[1]Label!$A:$E,2,FALSE),"")</f>
        <v/>
      </c>
      <c r="K707" s="29" t="s">
        <v>391</v>
      </c>
      <c r="L707" s="13" t="str">
        <f t="shared" si="215"/>
        <v>TANCIS(TANCIS)</v>
      </c>
      <c r="M707" s="18" t="str">
        <f>IF(K707&lt;&gt;"",VLOOKUP(K707,[1]Label!$A:$B,2,FALSE),"")</f>
        <v>TANCIS</v>
      </c>
      <c r="N707" s="41" t="s">
        <v>19</v>
      </c>
      <c r="O707" s="31" t="s">
        <v>474</v>
      </c>
      <c r="P707" s="13" t="str">
        <f t="shared" si="217"/>
        <v>Item No&lt;br&gt;(Item No)</v>
      </c>
      <c r="Q707" s="18" t="str">
        <f>IF(O707&lt;&gt;"", VLOOKUP(O707, [1]Label!$A:$B, 2, FALSE), "")</f>
        <v>Item No</v>
      </c>
      <c r="R707" s="14" t="s">
        <v>35</v>
      </c>
      <c r="S707" s="13"/>
      <c r="T707" s="13"/>
      <c r="U707" s="13"/>
      <c r="V707" s="14"/>
      <c r="W707" s="14" t="s">
        <v>53</v>
      </c>
      <c r="X707" s="14" t="s">
        <v>101</v>
      </c>
      <c r="Y707" s="14"/>
      <c r="Z707" s="15"/>
      <c r="AA707" s="15"/>
      <c r="AB707" s="15"/>
      <c r="AC707" s="15" t="s">
        <v>478</v>
      </c>
      <c r="AD707" s="15" t="s">
        <v>478</v>
      </c>
      <c r="AE707" s="15" t="s">
        <v>478</v>
      </c>
      <c r="AF707" s="56"/>
    </row>
    <row r="708" spans="1:32" s="16" customFormat="1" ht="17.45" customHeight="1">
      <c r="A708" s="39" t="s">
        <v>486</v>
      </c>
      <c r="B708" s="70" t="str">
        <f>VLOOKUP(A708,[1]screen!$G:$J,2,FALSE)</f>
        <v>자산 게시</v>
      </c>
      <c r="C708" s="13" t="str">
        <f t="shared" si="213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228"/>
        <v>New(신규)</v>
      </c>
      <c r="G708" s="18" t="str">
        <f>IF(E708&lt;&gt;"",VLOOKUP(E708,[1]Label!$A:$B,2,FALSE),"")</f>
        <v>New</v>
      </c>
      <c r="H708" s="14"/>
      <c r="I708" s="13" t="str">
        <f t="shared" si="214"/>
        <v/>
      </c>
      <c r="J708" s="18" t="str">
        <f>IF(H708&lt;&gt;"", VLOOKUP(H708,[1]Label!$A:$E,2,FALSE),"")</f>
        <v/>
      </c>
      <c r="K708" s="29" t="s">
        <v>391</v>
      </c>
      <c r="L708" s="13" t="str">
        <f t="shared" si="215"/>
        <v>TANCIS(TANCIS)</v>
      </c>
      <c r="M708" s="18" t="str">
        <f>IF(K708&lt;&gt;"",VLOOKUP(K708,[1]Label!$A:$B,2,FALSE),"")</f>
        <v>TANCIS</v>
      </c>
      <c r="N708" s="41" t="s">
        <v>19</v>
      </c>
      <c r="O708" s="31" t="s">
        <v>352</v>
      </c>
      <c r="P708" s="13" t="str">
        <f t="shared" si="217"/>
        <v>Type&lt;br&gt;(유형)</v>
      </c>
      <c r="Q708" s="18" t="str">
        <f>IF(O708&lt;&gt;"", VLOOKUP(O708, [1]Label!$A:$B, 2, FALSE), "")</f>
        <v>Type</v>
      </c>
      <c r="R708" s="14" t="s">
        <v>35</v>
      </c>
      <c r="S708" s="13"/>
      <c r="T708" s="13"/>
      <c r="U708" s="13"/>
      <c r="V708" s="14"/>
      <c r="W708" s="14" t="s">
        <v>53</v>
      </c>
      <c r="X708" s="14" t="s">
        <v>101</v>
      </c>
      <c r="Y708" s="14"/>
      <c r="Z708" s="15"/>
      <c r="AA708" s="15"/>
      <c r="AB708" s="15"/>
      <c r="AC708" s="15" t="s">
        <v>479</v>
      </c>
      <c r="AD708" s="15" t="s">
        <v>479</v>
      </c>
      <c r="AE708" s="15" t="s">
        <v>479</v>
      </c>
      <c r="AF708" s="56"/>
    </row>
    <row r="709" spans="1:32" s="16" customFormat="1" ht="17.45" customHeight="1">
      <c r="A709" s="39" t="s">
        <v>486</v>
      </c>
      <c r="B709" s="70" t="str">
        <f>VLOOKUP(A709,[1]screen!$G:$J,2,FALSE)</f>
        <v>자산 게시</v>
      </c>
      <c r="C709" s="13" t="str">
        <f t="shared" si="213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228"/>
        <v>New(신규)</v>
      </c>
      <c r="G709" s="18" t="str">
        <f>IF(E709&lt;&gt;"",VLOOKUP(E709,[1]Label!$A:$B,2,FALSE),"")</f>
        <v>New</v>
      </c>
      <c r="H709" s="14"/>
      <c r="I709" s="13" t="str">
        <f t="shared" si="214"/>
        <v/>
      </c>
      <c r="J709" s="18" t="str">
        <f>IF(H709&lt;&gt;"", VLOOKUP(H709,[1]Label!$A:$E,2,FALSE),"")</f>
        <v/>
      </c>
      <c r="K709" s="29" t="s">
        <v>391</v>
      </c>
      <c r="L709" s="13" t="str">
        <f t="shared" si="215"/>
        <v>TANCIS(TANCIS)</v>
      </c>
      <c r="M709" s="18" t="str">
        <f>IF(K709&lt;&gt;"",VLOOKUP(K709,[1]Label!$A:$B,2,FALSE),"")</f>
        <v>TANCIS</v>
      </c>
      <c r="N709" s="41" t="s">
        <v>19</v>
      </c>
      <c r="O709" s="31" t="s">
        <v>357</v>
      </c>
      <c r="P709" s="13" t="str">
        <f t="shared" si="217"/>
        <v>Property Id/Chassis No&lt;br&gt;(소유물ID/차대번호)</v>
      </c>
      <c r="Q709" s="18" t="str">
        <f>IF(O709&lt;&gt;"", VLOOKUP(O709, [1]Label!$A:$B, 2, FALSE), "")</f>
        <v>Property Id/Chassis No</v>
      </c>
      <c r="R709" s="14" t="s">
        <v>35</v>
      </c>
      <c r="S709" s="13"/>
      <c r="T709" s="13"/>
      <c r="U709" s="13"/>
      <c r="V709" s="14"/>
      <c r="W709" s="14" t="s">
        <v>53</v>
      </c>
      <c r="X709" s="14" t="s">
        <v>101</v>
      </c>
      <c r="Y709" s="14"/>
      <c r="Z709" s="15"/>
      <c r="AA709" s="15"/>
      <c r="AB709" s="15"/>
      <c r="AC709" s="15" t="s">
        <v>480</v>
      </c>
      <c r="AD709" s="15" t="s">
        <v>480</v>
      </c>
      <c r="AE709" s="15" t="s">
        <v>480</v>
      </c>
      <c r="AF709" s="56"/>
    </row>
    <row r="710" spans="1:32" s="16" customFormat="1" ht="17.45" customHeight="1">
      <c r="A710" s="39" t="s">
        <v>486</v>
      </c>
      <c r="B710" s="70" t="str">
        <f>VLOOKUP(A710,[1]screen!$G:$J,2,FALSE)</f>
        <v>자산 게시</v>
      </c>
      <c r="C710" s="13" t="str">
        <f t="shared" si="213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228"/>
        <v>New(신규)</v>
      </c>
      <c r="G710" s="18" t="str">
        <f>IF(E710&lt;&gt;"",VLOOKUP(E710,[1]Label!$A:$B,2,FALSE),"")</f>
        <v>New</v>
      </c>
      <c r="H710" s="14"/>
      <c r="I710" s="13" t="str">
        <f t="shared" si="214"/>
        <v/>
      </c>
      <c r="J710" s="18" t="str">
        <f>IF(H710&lt;&gt;"", VLOOKUP(H710,[1]Label!$A:$E,2,FALSE),"")</f>
        <v/>
      </c>
      <c r="K710" s="29" t="s">
        <v>391</v>
      </c>
      <c r="L710" s="13" t="str">
        <f t="shared" si="215"/>
        <v>TANCIS(TANCIS)</v>
      </c>
      <c r="M710" s="18" t="str">
        <f>IF(K710&lt;&gt;"",VLOOKUP(K710,[1]Label!$A:$B,2,FALSE),"")</f>
        <v>TANCIS</v>
      </c>
      <c r="N710" s="41" t="s">
        <v>19</v>
      </c>
      <c r="O710" s="31" t="s">
        <v>353</v>
      </c>
      <c r="P710" s="13" t="str">
        <f t="shared" si="217"/>
        <v>Item Description&lt;br&gt;(품목설명)</v>
      </c>
      <c r="Q710" s="18" t="str">
        <f>IF(O710&lt;&gt;"", VLOOKUP(O710, [1]Label!$A:$B, 2, FALSE), "")</f>
        <v>Item Description</v>
      </c>
      <c r="R710" s="14" t="s">
        <v>37</v>
      </c>
      <c r="S710" s="13"/>
      <c r="T710" s="13"/>
      <c r="U710" s="13"/>
      <c r="V710" s="14"/>
      <c r="W710" s="14"/>
      <c r="X710" s="14" t="s">
        <v>101</v>
      </c>
      <c r="Y710" s="14"/>
      <c r="Z710" s="15"/>
      <c r="AA710" s="15"/>
      <c r="AB710" s="15"/>
      <c r="AC710" s="15" t="s">
        <v>481</v>
      </c>
      <c r="AD710" s="15" t="s">
        <v>481</v>
      </c>
      <c r="AE710" s="15" t="s">
        <v>481</v>
      </c>
      <c r="AF710" s="56"/>
    </row>
    <row r="711" spans="1:32" s="16" customFormat="1" ht="17.45" customHeight="1">
      <c r="A711" s="39" t="s">
        <v>486</v>
      </c>
      <c r="B711" s="70" t="str">
        <f>VLOOKUP(A711,[1]screen!$G:$J,2,FALSE)</f>
        <v>자산 게시</v>
      </c>
      <c r="C711" s="13" t="str">
        <f t="shared" ref="C711:C725" si="229">IF(B711&lt;&gt;"",D711&amp;"("&amp;B711&amp;")","")</f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228"/>
        <v>New(신규)</v>
      </c>
      <c r="G711" s="18" t="str">
        <f>IF(E711&lt;&gt;"",VLOOKUP(E711,[1]Label!$A:$B,2,FALSE),"")</f>
        <v>New</v>
      </c>
      <c r="H711" s="14"/>
      <c r="I711" s="13" t="str">
        <f t="shared" ref="I711:I725" si="230">IF(H711&lt;&gt;"",J711&amp;"("&amp;H711&amp;")","")</f>
        <v/>
      </c>
      <c r="J711" s="18" t="str">
        <f>IF(H711&lt;&gt;"", VLOOKUP(H711,[1]Label!$A:$E,2,FALSE),"")</f>
        <v/>
      </c>
      <c r="K711" s="29" t="s">
        <v>391</v>
      </c>
      <c r="L711" s="13" t="str">
        <f t="shared" ref="L711:L725" si="231">IF(K711&lt;&gt;"",M711&amp;"("&amp;K711&amp;")","")</f>
        <v>TANCIS(TANCIS)</v>
      </c>
      <c r="M711" s="18" t="str">
        <f>IF(K711&lt;&gt;"",VLOOKUP(K711,[1]Label!$A:$B,2,FALSE),"")</f>
        <v>TANCIS</v>
      </c>
      <c r="N711" s="41" t="s">
        <v>19</v>
      </c>
      <c r="O711" s="31" t="s">
        <v>349</v>
      </c>
      <c r="P711" s="13" t="str">
        <f t="shared" si="217"/>
        <v>Quantity&lt;br&gt;(수량)</v>
      </c>
      <c r="Q711" s="18" t="str">
        <f>IF(O711&lt;&gt;"", VLOOKUP(O711, [1]Label!$A:$B, 2, FALSE), "")</f>
        <v>Quantity</v>
      </c>
      <c r="R711" s="14" t="s">
        <v>37</v>
      </c>
      <c r="S711" s="70" t="s">
        <v>38</v>
      </c>
      <c r="T711" s="70"/>
      <c r="U711" s="70"/>
      <c r="V711" s="71"/>
      <c r="W711" s="71" t="s">
        <v>53</v>
      </c>
      <c r="X711" s="71" t="s">
        <v>101</v>
      </c>
      <c r="Y711" s="71"/>
      <c r="Z711" s="77" t="s">
        <v>378</v>
      </c>
      <c r="AA711" s="77" t="s">
        <v>378</v>
      </c>
      <c r="AB711" s="77" t="s">
        <v>378</v>
      </c>
      <c r="AC711" s="77" t="s">
        <v>330</v>
      </c>
      <c r="AD711" s="77" t="s">
        <v>330</v>
      </c>
      <c r="AE711" s="77" t="s">
        <v>330</v>
      </c>
      <c r="AF711" s="56"/>
    </row>
    <row r="712" spans="1:32" s="16" customFormat="1" ht="17.45" customHeight="1">
      <c r="A712" s="39" t="s">
        <v>486</v>
      </c>
      <c r="B712" s="70" t="str">
        <f>VLOOKUP(A712,[1]screen!$G:$J,2,FALSE)</f>
        <v>자산 게시</v>
      </c>
      <c r="C712" s="13" t="str">
        <f t="shared" si="229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228"/>
        <v>New(신규)</v>
      </c>
      <c r="G712" s="18" t="str">
        <f>IF(E712&lt;&gt;"",VLOOKUP(E712,[1]Label!$A:$B,2,FALSE),"")</f>
        <v>New</v>
      </c>
      <c r="H712" s="14"/>
      <c r="I712" s="13" t="str">
        <f t="shared" si="230"/>
        <v/>
      </c>
      <c r="J712" s="18" t="str">
        <f>IF(H712&lt;&gt;"", VLOOKUP(H712,[1]Label!$A:$E,2,FALSE),"")</f>
        <v/>
      </c>
      <c r="K712" s="29" t="s">
        <v>391</v>
      </c>
      <c r="L712" s="13" t="str">
        <f t="shared" si="231"/>
        <v>TANCIS(TANCIS)</v>
      </c>
      <c r="M712" s="18" t="str">
        <f>IF(K712&lt;&gt;"",VLOOKUP(K712,[1]Label!$A:$B,2,FALSE),"")</f>
        <v>TANCIS</v>
      </c>
      <c r="N712" s="41" t="s">
        <v>19</v>
      </c>
      <c r="O712" s="31" t="s">
        <v>354</v>
      </c>
      <c r="P712" s="13" t="str">
        <f t="shared" si="217"/>
        <v>Weight&lt;br&gt;(중량)</v>
      </c>
      <c r="Q712" s="18" t="str">
        <f>IF(O712&lt;&gt;"", VLOOKUP(O712, [1]Label!$A:$B, 2, FALSE), "")</f>
        <v>Weight</v>
      </c>
      <c r="R712" s="14" t="s">
        <v>37</v>
      </c>
      <c r="S712" s="13" t="s">
        <v>38</v>
      </c>
      <c r="T712" s="13"/>
      <c r="U712" s="13"/>
      <c r="V712" s="14"/>
      <c r="W712" s="14"/>
      <c r="X712" s="14" t="s">
        <v>101</v>
      </c>
      <c r="Y712" s="14"/>
      <c r="Z712" s="15" t="s">
        <v>379</v>
      </c>
      <c r="AA712" s="15" t="s">
        <v>379</v>
      </c>
      <c r="AB712" s="15" t="s">
        <v>380</v>
      </c>
      <c r="AC712" s="15"/>
      <c r="AD712" s="15"/>
      <c r="AE712" s="15"/>
      <c r="AF712" s="56"/>
    </row>
    <row r="713" spans="1:32" s="16" customFormat="1" ht="17.45" customHeight="1">
      <c r="A713" s="39" t="s">
        <v>486</v>
      </c>
      <c r="B713" s="70" t="str">
        <f>VLOOKUP(A713,[1]screen!$G:$J,2,FALSE)</f>
        <v>자산 게시</v>
      </c>
      <c r="C713" s="13" t="str">
        <f t="shared" si="229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228"/>
        <v>New(신규)</v>
      </c>
      <c r="G713" s="18" t="str">
        <f>IF(E713&lt;&gt;"",VLOOKUP(E713,[1]Label!$A:$B,2,FALSE),"")</f>
        <v>New</v>
      </c>
      <c r="H713" s="14"/>
      <c r="I713" s="13" t="str">
        <f t="shared" si="230"/>
        <v/>
      </c>
      <c r="J713" s="18" t="str">
        <f>IF(H713&lt;&gt;"", VLOOKUP(H713,[1]Label!$A:$E,2,FALSE),"")</f>
        <v/>
      </c>
      <c r="K713" s="29" t="s">
        <v>391</v>
      </c>
      <c r="L713" s="13" t="str">
        <f t="shared" si="231"/>
        <v>TANCIS(TANCIS)</v>
      </c>
      <c r="M713" s="18" t="str">
        <f>IF(K713&lt;&gt;"",VLOOKUP(K713,[1]Label!$A:$B,2,FALSE),"")</f>
        <v>TANCIS</v>
      </c>
      <c r="N713" s="41" t="s">
        <v>19</v>
      </c>
      <c r="O713" s="31" t="s">
        <v>355</v>
      </c>
      <c r="P713" s="13" t="str">
        <f t="shared" si="217"/>
        <v>Item Value&lt;br&gt;(품목가격)</v>
      </c>
      <c r="Q713" s="18" t="str">
        <f>IF(O713&lt;&gt;"", VLOOKUP(O713, [1]Label!$A:$B, 2, FALSE), "")</f>
        <v>Item Value</v>
      </c>
      <c r="R713" s="14" t="s">
        <v>37</v>
      </c>
      <c r="S713" s="13"/>
      <c r="T713" s="13"/>
      <c r="U713" s="13"/>
      <c r="V713" s="14"/>
      <c r="W713" s="14"/>
      <c r="X713" s="14" t="s">
        <v>101</v>
      </c>
      <c r="Y713" s="14"/>
      <c r="Z713" s="15"/>
      <c r="AA713" s="15"/>
      <c r="AB713" s="15"/>
      <c r="AC713" s="15" t="s">
        <v>482</v>
      </c>
      <c r="AD713" s="15" t="s">
        <v>482</v>
      </c>
      <c r="AE713" s="15" t="s">
        <v>482</v>
      </c>
      <c r="AF713" s="56"/>
    </row>
    <row r="714" spans="1:32" s="16" customFormat="1" ht="17.45" customHeight="1">
      <c r="A714" s="39" t="s">
        <v>486</v>
      </c>
      <c r="B714" s="70" t="str">
        <f>VLOOKUP(A714,[1]screen!$G:$J,2,FALSE)</f>
        <v>자산 게시</v>
      </c>
      <c r="C714" s="13" t="str">
        <f t="shared" si="229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8"/>
        <v>New(신규)</v>
      </c>
      <c r="G714" s="18" t="str">
        <f>IF(E714&lt;&gt;"",VLOOKUP(E714,[1]Label!$A:$B,2,FALSE),"")</f>
        <v>New</v>
      </c>
      <c r="H714" s="14"/>
      <c r="I714" s="13" t="str">
        <f t="shared" si="230"/>
        <v/>
      </c>
      <c r="J714" s="18" t="str">
        <f>IF(H714&lt;&gt;"", VLOOKUP(H714,[1]Label!$A:$E,2,FALSE),"")</f>
        <v/>
      </c>
      <c r="K714" s="29" t="s">
        <v>391</v>
      </c>
      <c r="L714" s="13" t="str">
        <f t="shared" si="231"/>
        <v>TANCIS(TANCIS)</v>
      </c>
      <c r="M714" s="18" t="str">
        <f>IF(K714&lt;&gt;"",VLOOKUP(K714,[1]Label!$A:$B,2,FALSE),"")</f>
        <v>TANCIS</v>
      </c>
      <c r="N714" s="41" t="s">
        <v>19</v>
      </c>
      <c r="O714" s="31" t="s">
        <v>356</v>
      </c>
      <c r="P714" s="13" t="str">
        <f t="shared" si="217"/>
        <v>Veh Y/N&lt;br&gt;(차량Y/N)</v>
      </c>
      <c r="Q714" s="18" t="str">
        <f>IF(O714&lt;&gt;"", VLOOKUP(O714, [1]Label!$A:$B, 2, FALSE), "")</f>
        <v>Veh Y/N</v>
      </c>
      <c r="R714" s="14" t="s">
        <v>36</v>
      </c>
      <c r="S714" s="13" t="s">
        <v>50</v>
      </c>
      <c r="T714" s="13"/>
      <c r="U714" s="13"/>
      <c r="V714" s="14"/>
      <c r="W714" s="14"/>
      <c r="X714" s="14"/>
      <c r="Y714" s="14"/>
      <c r="Z714" s="46" t="s">
        <v>441</v>
      </c>
      <c r="AA714" s="46" t="s">
        <v>441</v>
      </c>
      <c r="AB714" s="46" t="s">
        <v>441</v>
      </c>
      <c r="AC714" s="15"/>
      <c r="AD714" s="15"/>
      <c r="AE714" s="15"/>
      <c r="AF714" s="56"/>
    </row>
    <row r="715" spans="1:32" s="37" customFormat="1" ht="17.45" customHeight="1">
      <c r="A715" s="39" t="s">
        <v>486</v>
      </c>
      <c r="B715" s="33" t="str">
        <f>VLOOKUP(A715,[1]screen!$G:$J,2,FALSE)</f>
        <v>자산 게시</v>
      </c>
      <c r="C715" s="33" t="str">
        <f t="shared" si="229"/>
        <v>Asset Publishing(자산 게시)</v>
      </c>
      <c r="D715" s="33" t="str">
        <f>IF(B715&lt;&gt;"", VLOOKUP(B715,[1]screen!$A:$E,2,FALSE), "" )</f>
        <v>Asset Publishing</v>
      </c>
      <c r="E715" s="14" t="s">
        <v>46</v>
      </c>
      <c r="F715" s="13" t="str">
        <f t="shared" si="228"/>
        <v>New(신규)</v>
      </c>
      <c r="G715" s="18" t="str">
        <f>IF(E715&lt;&gt;"",VLOOKUP(E715,[1]Label!$A:$B,2,FALSE),"")</f>
        <v>New</v>
      </c>
      <c r="H715" s="35"/>
      <c r="I715" s="33" t="str">
        <f t="shared" si="230"/>
        <v/>
      </c>
      <c r="J715" s="33" t="str">
        <f>IF(H715&lt;&gt;"", VLOOKUP(H715,[1]Label!$A:$E,2,FALSE),"")</f>
        <v/>
      </c>
      <c r="K715" s="34" t="s">
        <v>391</v>
      </c>
      <c r="L715" s="33" t="str">
        <f t="shared" si="231"/>
        <v>TANCIS(TANCIS)</v>
      </c>
      <c r="M715" s="33" t="str">
        <f>IF(K715&lt;&gt;"",VLOOKUP(K715,[1]Label!$A:$B,2,FALSE),"")</f>
        <v>TANCIS</v>
      </c>
      <c r="N715" s="35"/>
      <c r="O715" s="36"/>
      <c r="P715" s="33" t="str">
        <f t="shared" si="217"/>
        <v/>
      </c>
      <c r="Q715" s="33" t="str">
        <f>IF(O715&lt;&gt;"", VLOOKUP(O715, [1]Label!$A:$B, 2, FALSE), "")</f>
        <v/>
      </c>
      <c r="R715" s="35" t="s">
        <v>35</v>
      </c>
      <c r="S715" s="33" t="s">
        <v>44</v>
      </c>
      <c r="T715" s="33"/>
      <c r="U715" s="33"/>
      <c r="V715" s="35"/>
      <c r="W715" s="35"/>
      <c r="X715" s="35"/>
      <c r="Y715" s="35"/>
      <c r="Z715" s="44"/>
      <c r="AA715" s="44"/>
      <c r="AB715" s="44"/>
      <c r="AC715" s="44"/>
      <c r="AD715" s="44"/>
      <c r="AE715" s="44"/>
      <c r="AF715" s="53"/>
    </row>
    <row r="716" spans="1:32" s="95" customFormat="1" ht="17.45" customHeight="1">
      <c r="A716" s="39" t="s">
        <v>486</v>
      </c>
      <c r="B716" s="86" t="str">
        <f>VLOOKUP(A716,[1]screen!$G:$J,2,FALSE)</f>
        <v>자산 게시</v>
      </c>
      <c r="C716" s="86" t="str">
        <f t="shared" si="229"/>
        <v>Asset Publishing(자산 게시)</v>
      </c>
      <c r="D716" s="86" t="str">
        <f>IF(B716&lt;&gt;"", VLOOKUP(B716,[1]screen!$A:$E,2,FALSE), "" )</f>
        <v>Asset Publishing</v>
      </c>
      <c r="E716" s="14" t="s">
        <v>46</v>
      </c>
      <c r="F716" s="88" t="str">
        <f t="shared" si="228"/>
        <v>New(신규)</v>
      </c>
      <c r="G716" s="89" t="str">
        <f>IF(E716&lt;&gt;"",VLOOKUP(E716,[1]Label!$A:$B,2,FALSE),"")</f>
        <v>New</v>
      </c>
      <c r="H716" s="90"/>
      <c r="I716" s="86" t="str">
        <f t="shared" si="230"/>
        <v/>
      </c>
      <c r="J716" s="86" t="str">
        <f>IF(H716&lt;&gt;"", VLOOKUP(H716,[1]Label!$A:$E,2,FALSE),"")</f>
        <v/>
      </c>
      <c r="K716" s="91" t="s">
        <v>391</v>
      </c>
      <c r="L716" s="86" t="str">
        <f t="shared" si="231"/>
        <v>TANCIS(TANCIS)</v>
      </c>
      <c r="M716" s="86" t="str">
        <f>IF(K716&lt;&gt;"",VLOOKUP(K716,[1]Label!$A:$B,2,FALSE),"")</f>
        <v>TANCIS</v>
      </c>
      <c r="N716" s="90"/>
      <c r="O716" s="92" t="s">
        <v>544</v>
      </c>
      <c r="P716" s="86" t="str">
        <f t="shared" si="217"/>
        <v>Pohto Zone&lt;br&gt;(포토존)</v>
      </c>
      <c r="Q716" s="86" t="str">
        <f>IF(O716&lt;&gt;"", VLOOKUP(O716, [1]Label!$A:$B, 2, FALSE), "")</f>
        <v>Pohto Zone</v>
      </c>
      <c r="R716" s="90" t="s">
        <v>35</v>
      </c>
      <c r="S716" s="86" t="s">
        <v>44</v>
      </c>
      <c r="T716" s="86" t="s">
        <v>329</v>
      </c>
      <c r="U716" s="86"/>
      <c r="V716" s="90"/>
      <c r="W716" s="90"/>
      <c r="X716" s="90"/>
      <c r="Y716" s="90"/>
      <c r="Z716" s="93"/>
      <c r="AA716" s="93"/>
      <c r="AB716" s="93"/>
      <c r="AC716" s="93"/>
      <c r="AD716" s="93"/>
      <c r="AE716" s="93"/>
      <c r="AF716" s="94"/>
    </row>
    <row r="717" spans="1:32" s="16" customFormat="1" ht="17.45" customHeight="1">
      <c r="A717" s="39" t="s">
        <v>486</v>
      </c>
      <c r="B717" s="70" t="str">
        <f>VLOOKUP(A717,[1]screen!$G:$J,2,FALSE)</f>
        <v>자산 게시</v>
      </c>
      <c r="C717" s="13" t="str">
        <f t="shared" si="229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8"/>
        <v>New(신규)</v>
      </c>
      <c r="G717" s="18" t="str">
        <f>IF(E717&lt;&gt;"",VLOOKUP(E717,[1]Label!$A:$B,2,FALSE),"")</f>
        <v>New</v>
      </c>
      <c r="H717" s="14"/>
      <c r="I717" s="13" t="str">
        <f t="shared" si="230"/>
        <v/>
      </c>
      <c r="J717" s="18" t="str">
        <f>IF(H717&lt;&gt;"", VLOOKUP(H717,[1]Label!$A:$E,2,FALSE),"")</f>
        <v/>
      </c>
      <c r="K717" s="29" t="s">
        <v>391</v>
      </c>
      <c r="L717" s="13" t="str">
        <f t="shared" si="231"/>
        <v>TANCIS(TANCIS)</v>
      </c>
      <c r="M717" s="18" t="str">
        <f>IF(K717&lt;&gt;"",VLOOKUP(K717,[1]Label!$A:$B,2,FALSE),"")</f>
        <v>TANCIS</v>
      </c>
      <c r="N717" s="41" t="s">
        <v>19</v>
      </c>
      <c r="O717" s="31" t="s">
        <v>545</v>
      </c>
      <c r="P717" s="13" t="str">
        <f t="shared" si="217"/>
        <v>Choose File&lt;br&gt;(파일 선택)</v>
      </c>
      <c r="Q717" s="18" t="str">
        <f>IF(O717&lt;&gt;"", VLOOKUP(O717, [1]Label!$A:$B, 2, FALSE), "")</f>
        <v>Choose File</v>
      </c>
      <c r="R717" s="14" t="s">
        <v>546</v>
      </c>
      <c r="S717" s="13"/>
      <c r="T717" s="13"/>
      <c r="U717" s="13"/>
      <c r="V717" s="14"/>
      <c r="W717" s="14"/>
      <c r="X717" s="14"/>
      <c r="Y717" s="14"/>
      <c r="Z717" s="15" t="s">
        <v>547</v>
      </c>
      <c r="AA717" s="15" t="s">
        <v>547</v>
      </c>
      <c r="AB717" s="15" t="s">
        <v>547</v>
      </c>
      <c r="AC717" s="15"/>
      <c r="AD717" s="15"/>
      <c r="AE717" s="15"/>
      <c r="AF717" s="56"/>
    </row>
    <row r="718" spans="1:32" s="16" customFormat="1" ht="17.45" customHeight="1">
      <c r="A718" s="39" t="s">
        <v>486</v>
      </c>
      <c r="B718" s="70" t="str">
        <f>VLOOKUP(A718,[1]screen!$G:$J,2,FALSE)</f>
        <v>자산 게시</v>
      </c>
      <c r="C718" s="13" t="str">
        <f t="shared" si="229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8"/>
        <v>New(신규)</v>
      </c>
      <c r="G718" s="18" t="str">
        <f>IF(E718&lt;&gt;"",VLOOKUP(E718,[1]Label!$A:$B,2,FALSE),"")</f>
        <v>New</v>
      </c>
      <c r="H718" s="14"/>
      <c r="I718" s="13" t="str">
        <f t="shared" si="230"/>
        <v/>
      </c>
      <c r="J718" s="18" t="str">
        <f>IF(H718&lt;&gt;"", VLOOKUP(H718,[1]Label!$A:$E,2,FALSE),"")</f>
        <v/>
      </c>
      <c r="K718" s="29" t="s">
        <v>391</v>
      </c>
      <c r="L718" s="13" t="str">
        <f t="shared" si="231"/>
        <v>TANCIS(TANCIS)</v>
      </c>
      <c r="M718" s="18" t="str">
        <f>IF(K718&lt;&gt;"",VLOOKUP(K718,[1]Label!$A:$B,2,FALSE),"")</f>
        <v>TANCIS</v>
      </c>
      <c r="N718" s="41" t="s">
        <v>19</v>
      </c>
      <c r="O718" s="31" t="s">
        <v>545</v>
      </c>
      <c r="P718" s="13" t="str">
        <f t="shared" si="217"/>
        <v>Choose File&lt;br&gt;(파일 선택)</v>
      </c>
      <c r="Q718" s="18" t="str">
        <f>IF(O718&lt;&gt;"", VLOOKUP(O718, [1]Label!$A:$B, 2, FALSE), "")</f>
        <v>Choose File</v>
      </c>
      <c r="R718" s="14" t="s">
        <v>546</v>
      </c>
      <c r="S718" s="13"/>
      <c r="T718" s="13"/>
      <c r="U718" s="13"/>
      <c r="V718" s="14"/>
      <c r="W718" s="14"/>
      <c r="X718" s="14"/>
      <c r="Y718" s="14"/>
      <c r="Z718" s="15" t="s">
        <v>548</v>
      </c>
      <c r="AA718" s="15" t="s">
        <v>548</v>
      </c>
      <c r="AB718" s="15" t="s">
        <v>548</v>
      </c>
      <c r="AC718" s="15"/>
      <c r="AD718" s="15"/>
      <c r="AE718" s="15"/>
      <c r="AF718" s="56"/>
    </row>
    <row r="719" spans="1:32" s="16" customFormat="1" ht="17.45" customHeight="1">
      <c r="A719" s="39" t="s">
        <v>486</v>
      </c>
      <c r="B719" s="70" t="str">
        <f>VLOOKUP(A719,[1]screen!$G:$J,2,FALSE)</f>
        <v>자산 게시</v>
      </c>
      <c r="C719" s="13" t="str">
        <f t="shared" si="229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8"/>
        <v>New(신규)</v>
      </c>
      <c r="G719" s="18" t="str">
        <f>IF(E719&lt;&gt;"",VLOOKUP(E719,[1]Label!$A:$B,2,FALSE),"")</f>
        <v>New</v>
      </c>
      <c r="H719" s="14"/>
      <c r="I719" s="13" t="str">
        <f t="shared" si="230"/>
        <v/>
      </c>
      <c r="J719" s="18" t="str">
        <f>IF(H719&lt;&gt;"", VLOOKUP(H719,[1]Label!$A:$E,2,FALSE),"")</f>
        <v/>
      </c>
      <c r="K719" s="29" t="s">
        <v>391</v>
      </c>
      <c r="L719" s="13" t="str">
        <f t="shared" si="231"/>
        <v>TANCIS(TANCIS)</v>
      </c>
      <c r="M719" s="18" t="str">
        <f>IF(K719&lt;&gt;"",VLOOKUP(K719,[1]Label!$A:$B,2,FALSE),"")</f>
        <v>TANCIS</v>
      </c>
      <c r="N719" s="41" t="s">
        <v>19</v>
      </c>
      <c r="O719" s="31" t="s">
        <v>545</v>
      </c>
      <c r="P719" s="13" t="str">
        <f t="shared" si="217"/>
        <v>Choose File&lt;br&gt;(파일 선택)</v>
      </c>
      <c r="Q719" s="18" t="str">
        <f>IF(O719&lt;&gt;"", VLOOKUP(O719, [1]Label!$A:$B, 2, FALSE), "")</f>
        <v>Choose File</v>
      </c>
      <c r="R719" s="14" t="s">
        <v>546</v>
      </c>
      <c r="S719" s="13"/>
      <c r="T719" s="13"/>
      <c r="U719" s="13"/>
      <c r="V719" s="14"/>
      <c r="W719" s="14"/>
      <c r="X719" s="14"/>
      <c r="Y719" s="14"/>
      <c r="Z719" s="15" t="s">
        <v>549</v>
      </c>
      <c r="AA719" s="15" t="s">
        <v>549</v>
      </c>
      <c r="AB719" s="15" t="s">
        <v>549</v>
      </c>
      <c r="AC719" s="15"/>
      <c r="AD719" s="15"/>
      <c r="AE719" s="15"/>
      <c r="AF719" s="56"/>
    </row>
    <row r="720" spans="1:32" s="16" customFormat="1" ht="17.45" customHeight="1">
      <c r="A720" s="39" t="s">
        <v>486</v>
      </c>
      <c r="B720" s="70" t="str">
        <f>VLOOKUP(A720,[1]screen!$G:$J,2,FALSE)</f>
        <v>자산 게시</v>
      </c>
      <c r="C720" s="13" t="str">
        <f t="shared" si="229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8"/>
        <v>New(신규)</v>
      </c>
      <c r="G720" s="18" t="str">
        <f>IF(E720&lt;&gt;"",VLOOKUP(E720,[1]Label!$A:$B,2,FALSE),"")</f>
        <v>New</v>
      </c>
      <c r="H720" s="14"/>
      <c r="I720" s="13" t="str">
        <f t="shared" si="230"/>
        <v/>
      </c>
      <c r="J720" s="18" t="str">
        <f>IF(H720&lt;&gt;"", VLOOKUP(H720,[1]Label!$A:$E,2,FALSE),"")</f>
        <v/>
      </c>
      <c r="K720" s="29" t="s">
        <v>391</v>
      </c>
      <c r="L720" s="13" t="str">
        <f t="shared" si="231"/>
        <v>TANCIS(TANCIS)</v>
      </c>
      <c r="M720" s="18" t="str">
        <f>IF(K720&lt;&gt;"",VLOOKUP(K720,[1]Label!$A:$B,2,FALSE),"")</f>
        <v>TANCIS</v>
      </c>
      <c r="N720" s="41" t="s">
        <v>19</v>
      </c>
      <c r="O720" s="31" t="s">
        <v>545</v>
      </c>
      <c r="P720" s="13" t="str">
        <f t="shared" si="217"/>
        <v>Choose File&lt;br&gt;(파일 선택)</v>
      </c>
      <c r="Q720" s="18" t="str">
        <f>IF(O720&lt;&gt;"", VLOOKUP(O720, [1]Label!$A:$B, 2, FALSE), "")</f>
        <v>Choose File</v>
      </c>
      <c r="R720" s="14" t="s">
        <v>546</v>
      </c>
      <c r="S720" s="13"/>
      <c r="T720" s="13"/>
      <c r="U720" s="13"/>
      <c r="V720" s="14"/>
      <c r="W720" s="14"/>
      <c r="X720" s="14"/>
      <c r="Y720" s="14"/>
      <c r="Z720" s="15" t="s">
        <v>550</v>
      </c>
      <c r="AA720" s="15" t="s">
        <v>550</v>
      </c>
      <c r="AB720" s="15" t="s">
        <v>550</v>
      </c>
      <c r="AC720" s="15"/>
      <c r="AD720" s="15"/>
      <c r="AE720" s="15"/>
      <c r="AF720" s="56"/>
    </row>
    <row r="721" spans="1:32" s="16" customFormat="1" ht="17.45" customHeight="1">
      <c r="A721" s="39" t="s">
        <v>486</v>
      </c>
      <c r="B721" s="70" t="str">
        <f>VLOOKUP(A721,[1]screen!$G:$J,2,FALSE)</f>
        <v>자산 게시</v>
      </c>
      <c r="C721" s="13" t="str">
        <f t="shared" si="229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8"/>
        <v>New(신규)</v>
      </c>
      <c r="G721" s="18" t="str">
        <f>IF(E721&lt;&gt;"",VLOOKUP(E721,[1]Label!$A:$B,2,FALSE),"")</f>
        <v>New</v>
      </c>
      <c r="H721" s="14"/>
      <c r="I721" s="13" t="str">
        <f t="shared" si="230"/>
        <v/>
      </c>
      <c r="J721" s="18" t="str">
        <f>IF(H721&lt;&gt;"", VLOOKUP(H721,[1]Label!$A:$E,2,FALSE),"")</f>
        <v/>
      </c>
      <c r="K721" s="29" t="s">
        <v>391</v>
      </c>
      <c r="L721" s="13" t="str">
        <f t="shared" si="231"/>
        <v>TANCIS(TANCIS)</v>
      </c>
      <c r="M721" s="18" t="str">
        <f>IF(K721&lt;&gt;"",VLOOKUP(K721,[1]Label!$A:$B,2,FALSE),"")</f>
        <v>TANCIS</v>
      </c>
      <c r="N721" s="41" t="s">
        <v>19</v>
      </c>
      <c r="O721" s="31" t="s">
        <v>545</v>
      </c>
      <c r="P721" s="13" t="str">
        <f t="shared" si="217"/>
        <v>Choose File&lt;br&gt;(파일 선택)</v>
      </c>
      <c r="Q721" s="18" t="str">
        <f>IF(O721&lt;&gt;"", VLOOKUP(O721, [1]Label!$A:$B, 2, FALSE), "")</f>
        <v>Choose File</v>
      </c>
      <c r="R721" s="14" t="s">
        <v>546</v>
      </c>
      <c r="S721" s="13"/>
      <c r="T721" s="13"/>
      <c r="U721" s="13"/>
      <c r="V721" s="14"/>
      <c r="W721" s="14"/>
      <c r="X721" s="14"/>
      <c r="Y721" s="14"/>
      <c r="Z721" s="15" t="s">
        <v>551</v>
      </c>
      <c r="AA721" s="15" t="s">
        <v>551</v>
      </c>
      <c r="AB721" s="15" t="s">
        <v>551</v>
      </c>
      <c r="AC721" s="15"/>
      <c r="AD721" s="15"/>
      <c r="AE721" s="15"/>
      <c r="AF721" s="56"/>
    </row>
    <row r="722" spans="1:32" s="16" customFormat="1" ht="17.45" customHeight="1">
      <c r="A722" s="39" t="s">
        <v>486</v>
      </c>
      <c r="B722" s="70" t="str">
        <f>VLOOKUP(A722,[1]screen!$G:$J,2,FALSE)</f>
        <v>자산 게시</v>
      </c>
      <c r="C722" s="13" t="str">
        <f t="shared" si="229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8"/>
        <v>New(신규)</v>
      </c>
      <c r="G722" s="18" t="str">
        <f>IF(E722&lt;&gt;"",VLOOKUP(E722,[1]Label!$A:$B,2,FALSE),"")</f>
        <v>New</v>
      </c>
      <c r="H722" s="14"/>
      <c r="I722" s="13" t="str">
        <f t="shared" si="230"/>
        <v/>
      </c>
      <c r="J722" s="18" t="str">
        <f>IF(H722&lt;&gt;"", VLOOKUP(H722,[1]Label!$A:$E,2,FALSE),"")</f>
        <v/>
      </c>
      <c r="K722" s="29" t="s">
        <v>391</v>
      </c>
      <c r="L722" s="13" t="str">
        <f t="shared" si="231"/>
        <v>TANCIS(TANCIS)</v>
      </c>
      <c r="M722" s="18" t="str">
        <f>IF(K722&lt;&gt;"",VLOOKUP(K722,[1]Label!$A:$B,2,FALSE),"")</f>
        <v>TANCIS</v>
      </c>
      <c r="N722" s="41" t="s">
        <v>19</v>
      </c>
      <c r="O722" s="31" t="s">
        <v>545</v>
      </c>
      <c r="P722" s="13" t="str">
        <f t="shared" si="217"/>
        <v>Choose File&lt;br&gt;(파일 선택)</v>
      </c>
      <c r="Q722" s="18" t="str">
        <f>IF(O722&lt;&gt;"", VLOOKUP(O722, [1]Label!$A:$B, 2, FALSE), "")</f>
        <v>Choose File</v>
      </c>
      <c r="R722" s="14" t="s">
        <v>546</v>
      </c>
      <c r="S722" s="13"/>
      <c r="T722" s="13"/>
      <c r="U722" s="13"/>
      <c r="V722" s="14"/>
      <c r="W722" s="14"/>
      <c r="X722" s="14"/>
      <c r="Y722" s="14"/>
      <c r="Z722" s="15"/>
      <c r="AA722" s="15"/>
      <c r="AB722" s="15"/>
      <c r="AC722" s="15"/>
      <c r="AD722" s="15"/>
      <c r="AE722" s="15"/>
      <c r="AF722" s="56"/>
    </row>
    <row r="723" spans="1:32" s="16" customFormat="1" ht="17.45" customHeight="1">
      <c r="A723" s="39" t="s">
        <v>486</v>
      </c>
      <c r="B723" s="70" t="str">
        <f>VLOOKUP(A723,[1]screen!$G:$J,2,FALSE)</f>
        <v>자산 게시</v>
      </c>
      <c r="C723" s="13" t="str">
        <f t="shared" si="229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8"/>
        <v>New(신규)</v>
      </c>
      <c r="G723" s="18" t="str">
        <f>IF(E723&lt;&gt;"",VLOOKUP(E723,[1]Label!$A:$B,2,FALSE),"")</f>
        <v>New</v>
      </c>
      <c r="H723" s="14"/>
      <c r="I723" s="13" t="str">
        <f t="shared" si="230"/>
        <v/>
      </c>
      <c r="J723" s="18" t="str">
        <f>IF(H723&lt;&gt;"", VLOOKUP(H723,[1]Label!$A:$E,2,FALSE),"")</f>
        <v/>
      </c>
      <c r="K723" s="29" t="s">
        <v>391</v>
      </c>
      <c r="L723" s="13" t="str">
        <f t="shared" si="231"/>
        <v>TANCIS(TANCIS)</v>
      </c>
      <c r="M723" s="18" t="str">
        <f>IF(K723&lt;&gt;"",VLOOKUP(K723,[1]Label!$A:$B,2,FALSE),"")</f>
        <v>TANCIS</v>
      </c>
      <c r="N723" s="41" t="s">
        <v>19</v>
      </c>
      <c r="O723" s="31" t="s">
        <v>545</v>
      </c>
      <c r="P723" s="13" t="str">
        <f t="shared" si="217"/>
        <v>Choose File&lt;br&gt;(파일 선택)</v>
      </c>
      <c r="Q723" s="18" t="str">
        <f>IF(O723&lt;&gt;"", VLOOKUP(O723, [1]Label!$A:$B, 2, FALSE), "")</f>
        <v>Choose File</v>
      </c>
      <c r="R723" s="14" t="s">
        <v>546</v>
      </c>
      <c r="S723" s="13"/>
      <c r="T723" s="13"/>
      <c r="U723" s="13"/>
      <c r="V723" s="14"/>
      <c r="W723" s="14"/>
      <c r="X723" s="14"/>
      <c r="Y723" s="14"/>
      <c r="Z723" s="15"/>
      <c r="AA723" s="15"/>
      <c r="AB723" s="15"/>
      <c r="AC723" s="15"/>
      <c r="AD723" s="15"/>
      <c r="AE723" s="15"/>
      <c r="AF723" s="56"/>
    </row>
    <row r="724" spans="1:32" s="16" customFormat="1" ht="17.45" customHeight="1">
      <c r="A724" s="39" t="s">
        <v>486</v>
      </c>
      <c r="B724" s="70" t="str">
        <f>VLOOKUP(A724,[1]screen!$G:$J,2,FALSE)</f>
        <v>자산 게시</v>
      </c>
      <c r="C724" s="13" t="str">
        <f t="shared" si="229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8"/>
        <v>New(신규)</v>
      </c>
      <c r="G724" s="18" t="str">
        <f>IF(E724&lt;&gt;"",VLOOKUP(E724,[1]Label!$A:$B,2,FALSE),"")</f>
        <v>New</v>
      </c>
      <c r="H724" s="14"/>
      <c r="I724" s="13" t="str">
        <f t="shared" si="230"/>
        <v/>
      </c>
      <c r="J724" s="18" t="str">
        <f>IF(H724&lt;&gt;"", VLOOKUP(H724,[1]Label!$A:$E,2,FALSE),"")</f>
        <v/>
      </c>
      <c r="K724" s="29" t="s">
        <v>391</v>
      </c>
      <c r="L724" s="13" t="str">
        <f t="shared" si="231"/>
        <v>TANCIS(TANCIS)</v>
      </c>
      <c r="M724" s="18" t="str">
        <f>IF(K724&lt;&gt;"",VLOOKUP(K724,[1]Label!$A:$B,2,FALSE),"")</f>
        <v>TANCIS</v>
      </c>
      <c r="N724" s="41" t="s">
        <v>19</v>
      </c>
      <c r="O724" s="31" t="s">
        <v>545</v>
      </c>
      <c r="P724" s="13" t="str">
        <f t="shared" si="217"/>
        <v>Choose File&lt;br&gt;(파일 선택)</v>
      </c>
      <c r="Q724" s="18" t="str">
        <f>IF(O724&lt;&gt;"", VLOOKUP(O724, [1]Label!$A:$B, 2, FALSE), "")</f>
        <v>Choose File</v>
      </c>
      <c r="R724" s="14" t="s">
        <v>546</v>
      </c>
      <c r="S724" s="13"/>
      <c r="T724" s="13"/>
      <c r="U724" s="13"/>
      <c r="V724" s="14"/>
      <c r="W724" s="14"/>
      <c r="X724" s="14"/>
      <c r="Y724" s="14"/>
      <c r="Z724" s="15"/>
      <c r="AA724" s="15"/>
      <c r="AB724" s="15"/>
      <c r="AC724" s="15"/>
      <c r="AD724" s="15"/>
      <c r="AE724" s="15"/>
      <c r="AF724" s="56"/>
    </row>
    <row r="725" spans="1:32" s="16" customFormat="1" ht="17.45" customHeight="1">
      <c r="A725" s="39" t="s">
        <v>486</v>
      </c>
      <c r="B725" s="70" t="str">
        <f>VLOOKUP(A725,[1]screen!$G:$J,2,FALSE)</f>
        <v>자산 게시</v>
      </c>
      <c r="C725" s="13" t="str">
        <f t="shared" si="229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8"/>
        <v>New(신규)</v>
      </c>
      <c r="G725" s="18" t="str">
        <f>IF(E725&lt;&gt;"",VLOOKUP(E725,[1]Label!$A:$B,2,FALSE),"")</f>
        <v>New</v>
      </c>
      <c r="H725" s="14"/>
      <c r="I725" s="13" t="str">
        <f t="shared" si="230"/>
        <v/>
      </c>
      <c r="J725" s="18" t="str">
        <f>IF(H725&lt;&gt;"", VLOOKUP(H725,[1]Label!$A:$E,2,FALSE),"")</f>
        <v/>
      </c>
      <c r="K725" s="29" t="s">
        <v>391</v>
      </c>
      <c r="L725" s="13" t="str">
        <f t="shared" si="231"/>
        <v>TANCIS(TANCIS)</v>
      </c>
      <c r="M725" s="18" t="str">
        <f>IF(K725&lt;&gt;"",VLOOKUP(K725,[1]Label!$A:$B,2,FALSE),"")</f>
        <v>TANCIS</v>
      </c>
      <c r="N725" s="41" t="s">
        <v>19</v>
      </c>
      <c r="O725" s="31" t="s">
        <v>545</v>
      </c>
      <c r="P725" s="13" t="str">
        <f t="shared" si="217"/>
        <v>Choose File&lt;br&gt;(파일 선택)</v>
      </c>
      <c r="Q725" s="18" t="str">
        <f>IF(O725&lt;&gt;"", VLOOKUP(O725, [1]Label!$A:$B, 2, FALSE), "")</f>
        <v>Choose File</v>
      </c>
      <c r="R725" s="14" t="s">
        <v>546</v>
      </c>
      <c r="S725" s="13"/>
      <c r="T725" s="13"/>
      <c r="U725" s="13"/>
      <c r="V725" s="14"/>
      <c r="W725" s="14"/>
      <c r="X725" s="14"/>
      <c r="Y725" s="14"/>
      <c r="Z725" s="15"/>
      <c r="AA725" s="15"/>
      <c r="AB725" s="15"/>
      <c r="AC725" s="15"/>
      <c r="AD725" s="15"/>
      <c r="AE725" s="15"/>
      <c r="AF725" s="56"/>
    </row>
    <row r="726" spans="1:32" s="37" customFormat="1" ht="17.45" customHeight="1">
      <c r="A726" s="39" t="s">
        <v>486</v>
      </c>
      <c r="B726" s="33" t="str">
        <f>VLOOKUP(A726,[1]screen!$G:$J,2,FALSE)</f>
        <v>자산 게시</v>
      </c>
      <c r="C726" s="33" t="str">
        <f t="shared" ref="C726" si="232">IF(B726&lt;&gt;"",D726&amp;"("&amp;B726&amp;")","")</f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ref="F726" si="233">IF(E726&lt;&gt;"",G726&amp;"("&amp;E726&amp;")","")</f>
        <v>New(신규)</v>
      </c>
      <c r="G726" s="18" t="str">
        <f>IF(E726&lt;&gt;"",VLOOKUP(E726,[1]Label!$A:$B,2,FALSE),"")</f>
        <v>New</v>
      </c>
      <c r="H726" s="35"/>
      <c r="I726" s="33" t="str">
        <f t="shared" ref="I726" si="234">IF(H726&lt;&gt;"",J726&amp;"("&amp;H726&amp;")","")</f>
        <v/>
      </c>
      <c r="J726" s="33" t="str">
        <f>IF(H726&lt;&gt;"", VLOOKUP(H726,[1]Label!$A:$E,2,FALSE),"")</f>
        <v/>
      </c>
      <c r="K726" s="34" t="s">
        <v>391</v>
      </c>
      <c r="L726" s="33" t="str">
        <f t="shared" ref="L726" si="235">IF(K726&lt;&gt;"",M726&amp;"("&amp;K726&amp;")","")</f>
        <v>TANCIS(TANCIS)</v>
      </c>
      <c r="M726" s="33" t="str">
        <f>IF(K726&lt;&gt;"",VLOOKUP(K726,[1]Label!$A:$B,2,FALSE),"")</f>
        <v>TANCIS</v>
      </c>
      <c r="N726" s="35"/>
      <c r="O726" s="36"/>
      <c r="P726" s="33" t="str">
        <f t="shared" ref="P726" si="236">IF(O726&lt;&gt;"",Q726&amp;"&lt;br&gt;("&amp;O726&amp;")","")</f>
        <v/>
      </c>
      <c r="Q726" s="33" t="str">
        <f>IF(O726&lt;&gt;"", VLOOKUP(O726, [1]Label!$A:$B, 2, FALSE), "")</f>
        <v/>
      </c>
      <c r="R726" s="35" t="s">
        <v>35</v>
      </c>
      <c r="S726" s="33" t="s">
        <v>44</v>
      </c>
      <c r="T726" s="33"/>
      <c r="U726" s="33"/>
      <c r="V726" s="35"/>
      <c r="W726" s="35"/>
      <c r="X726" s="35"/>
      <c r="Y726" s="35"/>
      <c r="Z726" s="44"/>
      <c r="AA726" s="44"/>
      <c r="AB726" s="44"/>
      <c r="AC726" s="44"/>
      <c r="AD726" s="44"/>
      <c r="AE726" s="44"/>
      <c r="AF726" s="53"/>
    </row>
    <row r="727" spans="1:32" s="16" customFormat="1" ht="17.45" customHeight="1">
      <c r="A727" s="39" t="s">
        <v>486</v>
      </c>
      <c r="B727" s="70" t="str">
        <f>VLOOKUP(A727,[1]screen!$G:$J,2,FALSE)</f>
        <v>자산 게시</v>
      </c>
      <c r="C727" s="13" t="str">
        <f>IF(B727&lt;&gt;"",D727&amp;"("&amp;B727&amp;")","")</f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8"/>
        <v>New(신규)</v>
      </c>
      <c r="G727" s="18" t="str">
        <f>IF(E727&lt;&gt;"",VLOOKUP(E727,[1]Label!$A:$B,2,FALSE),"")</f>
        <v>New</v>
      </c>
      <c r="H727" s="14"/>
      <c r="I727" s="13" t="str">
        <f>IF(H727&lt;&gt;"",J727&amp;"("&amp;H727&amp;")","")</f>
        <v/>
      </c>
      <c r="J727" s="18" t="str">
        <f>IF(H727&lt;&gt;"", VLOOKUP(H727,[1]Label!$A:$E,2,FALSE),"")</f>
        <v/>
      </c>
      <c r="K727" s="29"/>
      <c r="L727" s="13" t="str">
        <f>IF(K727&lt;&gt;"",M727&amp;"("&amp;K727&amp;")","")</f>
        <v/>
      </c>
      <c r="M727" s="18" t="str">
        <f>IF(K727&lt;&gt;"",VLOOKUP(K727,[1]Label!$A:$B,2,FALSE),"")</f>
        <v/>
      </c>
      <c r="N727" s="41"/>
      <c r="O727" s="31"/>
      <c r="P727" s="13" t="str">
        <f>IF(O727&lt;&gt;"",Q727&amp;"&lt;br&gt;("&amp;O727&amp;")","")</f>
        <v/>
      </c>
      <c r="Q727" s="18" t="str">
        <f>IF(O727&lt;&gt;"", VLOOKUP(O727, [1]Label!$A:$B, 2, FALSE), "")</f>
        <v/>
      </c>
      <c r="R727" s="14" t="s">
        <v>35</v>
      </c>
      <c r="S727" s="13" t="s">
        <v>44</v>
      </c>
      <c r="T727" s="13"/>
      <c r="U727" s="13"/>
      <c r="V727" s="14"/>
      <c r="W727" s="14"/>
      <c r="X727" s="14"/>
      <c r="Y727" s="14"/>
      <c r="Z727" s="15"/>
      <c r="AA727" s="15"/>
      <c r="AB727" s="15"/>
      <c r="AC727" s="15"/>
      <c r="AD727" s="15"/>
      <c r="AE727" s="15"/>
      <c r="AF727" s="56"/>
    </row>
    <row r="728" spans="1:32" s="16" customFormat="1" ht="17.45" customHeight="1">
      <c r="A728" s="39" t="s">
        <v>486</v>
      </c>
      <c r="B728" s="70" t="str">
        <f>VLOOKUP(A728,[1]screen!$G:$J,2,FALSE)</f>
        <v>자산 게시</v>
      </c>
      <c r="C728" s="13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228"/>
        <v>New(신규)</v>
      </c>
      <c r="G728" s="18" t="str">
        <f>IF(E728&lt;&gt;"",VLOOKUP(E728,[1]Label!$A:$B,2,FALSE),"")</f>
        <v>New</v>
      </c>
      <c r="H728" s="14" t="s">
        <v>278</v>
      </c>
      <c r="I728" s="13" t="str">
        <f>IF(H728&lt;&gt;"",J728&amp;"("&amp;H728&amp;")","")</f>
        <v>Requirement(요구사항)</v>
      </c>
      <c r="J728" s="18" t="str">
        <f>IF(H728&lt;&gt;"", VLOOKUP(H728,[1]Label!$A:$E,2,FALSE),"")</f>
        <v>Requirement</v>
      </c>
      <c r="K728" s="29"/>
      <c r="L728" s="13" t="str">
        <f>IF(K728&lt;&gt;"",M728&amp;"("&amp;K728&amp;")","")</f>
        <v/>
      </c>
      <c r="M728" s="18" t="str">
        <f>IF(K728&lt;&gt;"",VLOOKUP(K728,[1]Label!$A:$B,2,FALSE),"")</f>
        <v/>
      </c>
      <c r="N728" s="41" t="s">
        <v>19</v>
      </c>
      <c r="O728" s="31" t="s">
        <v>277</v>
      </c>
      <c r="P728" s="13" t="str">
        <f>IF(O728&lt;&gt;"",Q728&amp;"&lt;br&gt;("&amp;O728&amp;")","")</f>
        <v>Remarks&lt;br&gt;(비고)</v>
      </c>
      <c r="Q728" s="18" t="str">
        <f>IF(O728&lt;&gt;"", VLOOKUP(O728, [1]Label!$A:$B, 2, FALSE), "")</f>
        <v>Remarks</v>
      </c>
      <c r="R728" s="14" t="s">
        <v>52</v>
      </c>
      <c r="S728" s="13"/>
      <c r="T728" s="13"/>
      <c r="U728" s="13"/>
      <c r="V728" s="14" t="s">
        <v>53</v>
      </c>
      <c r="W728" s="14"/>
      <c r="X728" s="14"/>
      <c r="Y728" s="14"/>
      <c r="Z728" s="15"/>
      <c r="AA728" s="15"/>
      <c r="AB728" s="15"/>
      <c r="AC728" s="15" t="s">
        <v>328</v>
      </c>
      <c r="AD728" s="15" t="s">
        <v>328</v>
      </c>
      <c r="AE728" s="15" t="s">
        <v>328</v>
      </c>
      <c r="AF728" s="56"/>
    </row>
    <row r="729" spans="1:32" ht="18.600000000000001" customHeight="1">
      <c r="A729" s="39" t="s">
        <v>486</v>
      </c>
      <c r="B729" s="70" t="str">
        <f>VLOOKUP(A729,[1]screen!$G:$J,2,FALSE)</f>
        <v>자산 게시</v>
      </c>
      <c r="C729" s="40" t="str">
        <f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228"/>
        <v>New(신규)</v>
      </c>
      <c r="G729" s="18" t="str">
        <f>IF(E729&lt;&gt;"",VLOOKUP(E729,[1]Label!$A:$B,2,FALSE),"")</f>
        <v>New</v>
      </c>
      <c r="H729" s="14" t="s">
        <v>278</v>
      </c>
      <c r="I729" s="13" t="str">
        <f>IF(H729&lt;&gt;"",J729&amp;"("&amp;H729&amp;")","")</f>
        <v>Requirement(요구사항)</v>
      </c>
      <c r="J729" s="18" t="str">
        <f>IF(H729&lt;&gt;"", VLOOKUP(H729,[1]Label!$A:$E,2,FALSE),"")</f>
        <v>Requirement</v>
      </c>
      <c r="K729" s="42"/>
      <c r="L729" s="40" t="str">
        <f>IF(K729&lt;&gt;"",M729&amp;"("&amp;K729&amp;")","")</f>
        <v/>
      </c>
      <c r="M729" s="18" t="str">
        <f>IF(K729&lt;&gt;"",VLOOKUP(K729,[1]Label!$A:$B,2,FALSE),"")</f>
        <v/>
      </c>
      <c r="N729" s="41" t="s">
        <v>19</v>
      </c>
      <c r="O729" s="43" t="s">
        <v>43</v>
      </c>
      <c r="P729" s="40" t="str">
        <f>IF(O729&lt;&gt;"",Q729&amp;"&lt;br&gt;("&amp;O729&amp;")","")</f>
        <v>Attachments&lt;br&gt;(첨부파일)</v>
      </c>
      <c r="Q729" s="18" t="str">
        <f>IF(O729&lt;&gt;"", VLOOKUP(O729, [1]Label!$A:$B, 2, FALSE), "")</f>
        <v>Attachments</v>
      </c>
      <c r="R729" s="41" t="s">
        <v>55</v>
      </c>
      <c r="S729" s="40"/>
      <c r="T729" s="40"/>
      <c r="U729" s="40"/>
      <c r="V729" s="14" t="s">
        <v>53</v>
      </c>
      <c r="W729" s="41"/>
      <c r="X729" s="41"/>
      <c r="Y729" s="41"/>
      <c r="Z729" s="39"/>
      <c r="AA729" s="39"/>
      <c r="AB729" s="39"/>
      <c r="AC729" s="47" t="s">
        <v>197</v>
      </c>
      <c r="AD729" s="47" t="s">
        <v>197</v>
      </c>
      <c r="AE729" s="47" t="s">
        <v>197</v>
      </c>
      <c r="AF729" s="57"/>
    </row>
    <row r="730" spans="1:32" s="16" customFormat="1" ht="17.45" customHeight="1">
      <c r="A730" s="39" t="s">
        <v>486</v>
      </c>
      <c r="B730" s="70" t="str">
        <f>VLOOKUP(A730,[1]screen!$G:$J,2,FALSE)</f>
        <v>자산 게시</v>
      </c>
      <c r="C730" s="13" t="str">
        <f>IF(B730&lt;&gt;"",D730&amp;"("&amp;B730&amp;")","")</f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228"/>
        <v>New(신규)</v>
      </c>
      <c r="G730" s="18" t="str">
        <f>IF(E730&lt;&gt;"",VLOOKUP(E730,[1]Label!$A:$B,2,FALSE),"")</f>
        <v>New</v>
      </c>
      <c r="H730" s="14" t="s">
        <v>278</v>
      </c>
      <c r="I730" s="13" t="str">
        <f>IF(H730&lt;&gt;"",J730&amp;"("&amp;H730&amp;")","")</f>
        <v>Requirement(요구사항)</v>
      </c>
      <c r="J730" s="18" t="str">
        <f>IF(H730&lt;&gt;"", VLOOKUP(H730,[1]Label!$A:$E,2,FALSE),"")</f>
        <v>Requirement</v>
      </c>
      <c r="K730" s="29"/>
      <c r="L730" s="13" t="str">
        <f>IF(K730&lt;&gt;"",M730&amp;"("&amp;K730&amp;")","")</f>
        <v/>
      </c>
      <c r="M730" s="18" t="str">
        <f>IF(K730&lt;&gt;"",VLOOKUP(K730,[1]Label!$A:$B,2,FALSE),"")</f>
        <v/>
      </c>
      <c r="N730" s="14"/>
      <c r="O730" s="31"/>
      <c r="P730" s="13" t="str">
        <f>IF(O730&lt;&gt;"",Q730&amp;"&lt;br&gt;("&amp;O730&amp;")","")</f>
        <v/>
      </c>
      <c r="Q730" s="18" t="str">
        <f>IF(O730&lt;&gt;"", VLOOKUP(O730, [1]Label!$A:$B, 2, FALSE), "")</f>
        <v/>
      </c>
      <c r="R730" s="14" t="s">
        <v>35</v>
      </c>
      <c r="S730" s="13" t="s">
        <v>44</v>
      </c>
      <c r="T730" s="13"/>
      <c r="U730" s="13"/>
      <c r="V730" s="14"/>
      <c r="W730" s="14"/>
      <c r="X730" s="14"/>
      <c r="Y730" s="14"/>
      <c r="Z730" s="15"/>
      <c r="AA730" s="15"/>
      <c r="AB730" s="15"/>
      <c r="AC730" s="15"/>
      <c r="AD730" s="15"/>
      <c r="AE730" s="15"/>
      <c r="AF730" s="56"/>
    </row>
    <row r="731" spans="1:32" s="11" customFormat="1" ht="17.45" customHeight="1">
      <c r="A731" s="39" t="s">
        <v>486</v>
      </c>
      <c r="B731" s="70" t="str">
        <f>VLOOKUP(A731,[1]screen!$G:$J,2,FALSE)</f>
        <v>자산 게시</v>
      </c>
      <c r="C731" s="9" t="str">
        <f t="shared" ref="C731:C735" si="237">IF(B731&lt;&gt;"",D731&amp;"("&amp;B731&amp;")","")</f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228"/>
        <v>New(신규)</v>
      </c>
      <c r="G731" s="18" t="str">
        <f>IF(E731&lt;&gt;"",VLOOKUP(E731,[1]Label!$A:$B,2,FALSE),"")</f>
        <v>New</v>
      </c>
      <c r="H731" s="10" t="s">
        <v>278</v>
      </c>
      <c r="I731" s="9" t="str">
        <f t="shared" ref="I731:I736" si="238">IF(H731&lt;&gt;"",J731&amp;"("&amp;H731&amp;")","")</f>
        <v>Requirement(요구사항)</v>
      </c>
      <c r="J731" s="9" t="str">
        <f>IF(H731&lt;&gt;"", VLOOKUP(H731,[1]Label!$A:$E,2,FALSE),"")</f>
        <v>Requirement</v>
      </c>
      <c r="K731" s="28"/>
      <c r="L731" s="9" t="str">
        <f t="shared" ref="L731:L736" si="239">IF(K731&lt;&gt;"",M731&amp;"("&amp;K731&amp;")","")</f>
        <v/>
      </c>
      <c r="M731" s="9" t="str">
        <f>IF(K731&lt;&gt;"",VLOOKUP(K731,[1]Label!$A:$B,2,FALSE),"")</f>
        <v/>
      </c>
      <c r="N731" s="10"/>
      <c r="O731" s="25" t="s">
        <v>247</v>
      </c>
      <c r="P731" s="9" t="str">
        <f t="shared" ref="P731:P736" si="240">IF(O731&lt;&gt;"",Q731&amp;"&lt;br&gt;("&amp;O731&amp;")","")</f>
        <v>Save&lt;br&gt;(저장)</v>
      </c>
      <c r="Q731" s="9" t="str">
        <f>IF(O731&lt;&gt;"", VLOOKUP(O731, [1]Label!$A:$B, 2, FALSE), "")</f>
        <v>Save</v>
      </c>
      <c r="R731" s="10" t="s">
        <v>36</v>
      </c>
      <c r="S731" s="66" t="s">
        <v>50</v>
      </c>
      <c r="T731" s="9"/>
      <c r="U731" s="9"/>
      <c r="V731" s="10"/>
      <c r="W731" s="10"/>
      <c r="X731" s="10"/>
      <c r="Y731" s="10"/>
      <c r="Z731" s="46"/>
      <c r="AA731" s="46"/>
      <c r="AB731" s="46"/>
      <c r="AC731" s="46"/>
      <c r="AD731" s="46"/>
      <c r="AE731" s="46"/>
      <c r="AF731" s="68"/>
    </row>
    <row r="732" spans="1:32" s="11" customFormat="1" ht="17.45" customHeight="1">
      <c r="A732" s="39" t="s">
        <v>486</v>
      </c>
      <c r="B732" s="70" t="str">
        <f>VLOOKUP(A732,[1]screen!$G:$J,2,FALSE)</f>
        <v>자산 게시</v>
      </c>
      <c r="C732" s="9" t="str">
        <f t="shared" si="237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228"/>
        <v>New(신규)</v>
      </c>
      <c r="G732" s="18" t="str">
        <f>IF(E732&lt;&gt;"",VLOOKUP(E732,[1]Label!$A:$B,2,FALSE),"")</f>
        <v>New</v>
      </c>
      <c r="H732" s="10" t="s">
        <v>278</v>
      </c>
      <c r="I732" s="9" t="str">
        <f t="shared" si="238"/>
        <v>Requirement(요구사항)</v>
      </c>
      <c r="J732" s="9" t="str">
        <f>IF(H732&lt;&gt;"", VLOOKUP(H732,[1]Label!$A:$E,2,FALSE),"")</f>
        <v>Requirement</v>
      </c>
      <c r="K732" s="28"/>
      <c r="L732" s="9" t="str">
        <f t="shared" si="239"/>
        <v/>
      </c>
      <c r="M732" s="9" t="str">
        <f>IF(K732&lt;&gt;"",VLOOKUP(K732,[1]Label!$A:$B,2,FALSE),"")</f>
        <v/>
      </c>
      <c r="N732" s="10"/>
      <c r="O732" s="25" t="s">
        <v>287</v>
      </c>
      <c r="P732" s="9" t="str">
        <f t="shared" si="240"/>
        <v>Delete&lt;br&gt;(삭제)</v>
      </c>
      <c r="Q732" s="9" t="str">
        <f>IF(O732&lt;&gt;"", VLOOKUP(O732, [1]Label!$A:$B, 2, FALSE), "")</f>
        <v>Delete</v>
      </c>
      <c r="R732" s="10" t="s">
        <v>36</v>
      </c>
      <c r="S732" s="67" t="s">
        <v>288</v>
      </c>
      <c r="T732" s="9"/>
      <c r="U732" s="9"/>
      <c r="V732" s="10"/>
      <c r="W732" s="10"/>
      <c r="X732" s="10"/>
      <c r="Y732" s="10"/>
      <c r="Z732" s="46"/>
      <c r="AA732" s="46"/>
      <c r="AB732" s="46"/>
      <c r="AC732" s="46"/>
      <c r="AD732" s="46"/>
      <c r="AE732" s="46"/>
      <c r="AF732" s="68"/>
    </row>
    <row r="733" spans="1:32" s="11" customFormat="1" ht="17.45" customHeight="1">
      <c r="A733" s="39" t="s">
        <v>486</v>
      </c>
      <c r="B733" s="70" t="str">
        <f>VLOOKUP(A733,[1]screen!$G:$J,2,FALSE)</f>
        <v>자산 게시</v>
      </c>
      <c r="C733" s="9" t="str">
        <f t="shared" si="237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228"/>
        <v>New(신규)</v>
      </c>
      <c r="G733" s="18" t="str">
        <f>IF(E733&lt;&gt;"",VLOOKUP(E733,[1]Label!$A:$B,2,FALSE),"")</f>
        <v>New</v>
      </c>
      <c r="H733" s="10" t="s">
        <v>278</v>
      </c>
      <c r="I733" s="9" t="str">
        <f t="shared" si="238"/>
        <v>Requirement(요구사항)</v>
      </c>
      <c r="J733" s="9" t="str">
        <f>IF(H733&lt;&gt;"", VLOOKUP(H733,[1]Label!$A:$E,2,FALSE),"")</f>
        <v>Requirement</v>
      </c>
      <c r="K733" s="28"/>
      <c r="L733" s="9" t="str">
        <f t="shared" si="239"/>
        <v/>
      </c>
      <c r="M733" s="9" t="str">
        <f>IF(K733&lt;&gt;"",VLOOKUP(K733,[1]Label!$A:$B,2,FALSE),"")</f>
        <v/>
      </c>
      <c r="N733" s="10"/>
      <c r="O733" s="25" t="s">
        <v>243</v>
      </c>
      <c r="P733" s="9" t="str">
        <f t="shared" si="240"/>
        <v>Request approval&lt;br&gt;(승인 요청)</v>
      </c>
      <c r="Q733" s="9" t="str">
        <f>IF(O733&lt;&gt;"", VLOOKUP(O733, [1]Label!$A:$B, 2, FALSE), "")</f>
        <v>Request approval</v>
      </c>
      <c r="R733" s="10" t="s">
        <v>36</v>
      </c>
      <c r="S733" s="66" t="s">
        <v>289</v>
      </c>
      <c r="T733" s="9"/>
      <c r="U733" s="9"/>
      <c r="V733" s="10"/>
      <c r="W733" s="10"/>
      <c r="X733" s="10"/>
      <c r="Y733" s="10"/>
      <c r="Z733" s="46"/>
      <c r="AA733" s="46"/>
      <c r="AB733" s="46"/>
      <c r="AC733" s="46"/>
      <c r="AD733" s="46"/>
      <c r="AE733" s="46"/>
      <c r="AF733" s="68"/>
    </row>
    <row r="734" spans="1:32" s="16" customFormat="1" ht="18.600000000000001" customHeight="1">
      <c r="A734" s="39" t="s">
        <v>486</v>
      </c>
      <c r="B734" s="70" t="str">
        <f>VLOOKUP(A734,[1]screen!$G:$J,2,FALSE)</f>
        <v>자산 게시</v>
      </c>
      <c r="C734" s="13" t="str">
        <f t="shared" si="237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228"/>
        <v>New(신규)</v>
      </c>
      <c r="G734" s="18" t="str">
        <f>IF(E734&lt;&gt;"",VLOOKUP(E734,[1]Label!$A:$B,2,FALSE),"")</f>
        <v>New</v>
      </c>
      <c r="H734" s="14"/>
      <c r="I734" s="13" t="str">
        <f t="shared" si="238"/>
        <v/>
      </c>
      <c r="J734" s="18" t="str">
        <f>IF(H734&lt;&gt;"", VLOOKUP(H734,[1]Label!$A:$E,2,FALSE),"")</f>
        <v/>
      </c>
      <c r="K734" s="29"/>
      <c r="L734" s="13" t="str">
        <f t="shared" si="239"/>
        <v/>
      </c>
      <c r="M734" s="18" t="str">
        <f>IF(K734&lt;&gt;"",VLOOKUP(K734,[1]Label!$A:$B,2,FALSE),"")</f>
        <v/>
      </c>
      <c r="N734" s="14"/>
      <c r="O734" s="31"/>
      <c r="P734" s="33" t="str">
        <f t="shared" si="240"/>
        <v/>
      </c>
      <c r="Q734" s="18" t="str">
        <f>IF(O734&lt;&gt;"", VLOOKUP(O734, [1]Label!$A:$B, 2, FALSE), "")</f>
        <v/>
      </c>
      <c r="R734" s="14" t="s">
        <v>35</v>
      </c>
      <c r="S734" s="13" t="s">
        <v>44</v>
      </c>
      <c r="T734" s="13"/>
      <c r="U734" s="13"/>
      <c r="V734" s="14"/>
      <c r="W734" s="14"/>
      <c r="X734" s="14"/>
      <c r="Y734" s="14"/>
      <c r="Z734" s="12"/>
      <c r="AA734" s="12"/>
      <c r="AB734" s="12"/>
      <c r="AC734" s="12"/>
      <c r="AD734" s="12"/>
      <c r="AE734" s="12"/>
      <c r="AF734" s="52"/>
    </row>
    <row r="735" spans="1:32" ht="17.45" customHeight="1">
      <c r="A735" s="39" t="s">
        <v>552</v>
      </c>
      <c r="B735" s="40" t="str">
        <f>VLOOKUP(A735,[1]screen!$G:$J,2,FALSE)</f>
        <v>판매대금 분배 계정</v>
      </c>
      <c r="C735" s="40" t="str">
        <f t="shared" si="237"/>
        <v>Sales distribution account(판매대금 분배 계정)</v>
      </c>
      <c r="D735" s="40" t="str">
        <f>IF(B735&lt;&gt;"", VLOOKUP(B735,[1]screen!$A:$E,2,FALSE), "" )</f>
        <v>Sales distribution account</v>
      </c>
      <c r="E735" s="41"/>
      <c r="F735" s="40"/>
      <c r="G735" s="40"/>
      <c r="H735" s="41"/>
      <c r="I735" s="40" t="str">
        <f t="shared" si="238"/>
        <v/>
      </c>
      <c r="J735" s="40" t="str">
        <f>IF(H735&lt;&gt;"", VLOOKUP(H735,[1]Label!$A:$E,2,FALSE),"")</f>
        <v/>
      </c>
      <c r="K735" s="42"/>
      <c r="L735" s="40" t="str">
        <f t="shared" si="239"/>
        <v/>
      </c>
      <c r="M735" s="40" t="str">
        <f>IF(K735&lt;&gt;"",VLOOKUP(K735,[1]Label!$A:$B,2,FALSE),"")</f>
        <v/>
      </c>
      <c r="N735" s="41" t="s">
        <v>19</v>
      </c>
      <c r="O735" s="65" t="s">
        <v>325</v>
      </c>
      <c r="P735" s="40" t="str">
        <f t="shared" si="240"/>
        <v>Processing date&lt;br&gt;(처리 일자)</v>
      </c>
      <c r="Q735" s="40" t="str">
        <f>IF(O735&lt;&gt;"", VLOOKUP(O735, [1]Label!$A:$B, 2, FALSE), "")</f>
        <v>Processing date</v>
      </c>
      <c r="R735" s="41" t="s">
        <v>71</v>
      </c>
      <c r="S735" s="40" t="s">
        <v>72</v>
      </c>
      <c r="T735" s="40"/>
      <c r="U735" s="40"/>
      <c r="V735" s="41"/>
      <c r="W735" s="41"/>
      <c r="X735" s="41"/>
      <c r="Y735" s="41"/>
      <c r="Z735" s="47"/>
      <c r="AA735" s="47"/>
      <c r="AB735" s="47"/>
      <c r="AC735" s="47" t="s">
        <v>308</v>
      </c>
      <c r="AD735" s="47" t="s">
        <v>308</v>
      </c>
      <c r="AE735" s="47" t="s">
        <v>308</v>
      </c>
      <c r="AF735" s="59"/>
    </row>
    <row r="736" spans="1:32" ht="17.45" customHeight="1">
      <c r="A736" s="39" t="s">
        <v>552</v>
      </c>
      <c r="B736" s="40" t="str">
        <f>VLOOKUP(A736,[1]screen!$G:$J,2,FALSE)</f>
        <v>판매대금 분배 계정</v>
      </c>
      <c r="C736" s="40" t="str">
        <f>IF(B736&lt;&gt;"",D736&amp;"("&amp;B736&amp;")","")</f>
        <v>Sales distribution account(판매대금 분배 계정)</v>
      </c>
      <c r="D736" s="40" t="str">
        <f>IF(B736&lt;&gt;"", VLOOKUP(B736,[1]screen!$A:$E,2,FALSE), "" )</f>
        <v>Sales distribution account</v>
      </c>
      <c r="E736" s="41"/>
      <c r="F736" s="40"/>
      <c r="G736" s="40"/>
      <c r="H736" s="41"/>
      <c r="I736" s="40" t="str">
        <f t="shared" si="238"/>
        <v/>
      </c>
      <c r="J736" s="40" t="str">
        <f>IF(H736&lt;&gt;"", VLOOKUP(H736,[1]Label!$A:$E,2,FALSE),"")</f>
        <v/>
      </c>
      <c r="K736" s="42"/>
      <c r="L736" s="40" t="str">
        <f t="shared" si="239"/>
        <v/>
      </c>
      <c r="M736" s="40" t="str">
        <f>IF(K736&lt;&gt;"",VLOOKUP(K736,[1]Label!$A:$B,2,FALSE),"")</f>
        <v/>
      </c>
      <c r="N736" s="41" t="s">
        <v>19</v>
      </c>
      <c r="O736" s="65" t="s">
        <v>286</v>
      </c>
      <c r="P736" s="40" t="str">
        <f t="shared" si="240"/>
        <v>Processing Status&lt;br&gt;(처리 상태)</v>
      </c>
      <c r="Q736" s="40" t="str">
        <f>IF(O736&lt;&gt;"", VLOOKUP(O736, [1]Label!$A:$B, 2, FALSE), "")</f>
        <v>Processing Status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575</v>
      </c>
      <c r="AA736" s="47" t="s">
        <v>576</v>
      </c>
      <c r="AB736" s="47" t="s">
        <v>577</v>
      </c>
      <c r="AC736" s="47" t="s">
        <v>575</v>
      </c>
      <c r="AD736" s="47" t="s">
        <v>576</v>
      </c>
      <c r="AE736" s="47" t="s">
        <v>577</v>
      </c>
      <c r="AF736" s="59"/>
    </row>
    <row r="737" spans="1:32" ht="17.45" customHeight="1">
      <c r="A737" s="39" t="s">
        <v>552</v>
      </c>
      <c r="B737" s="40" t="str">
        <f>VLOOKUP(A737,[1]screen!$G:$J,2,FALSE)</f>
        <v>판매대금 분배 계정</v>
      </c>
      <c r="C737" s="40" t="str">
        <f>IF(B737&lt;&gt;"",D737&amp;"("&amp;B737&amp;")","")</f>
        <v>Sales distribution account(판매대금 분배 계정)</v>
      </c>
      <c r="D737" s="40" t="str">
        <f>IF(B737&lt;&gt;"", VLOOKUP(B737,[1]screen!$A:$E,2,FALSE), "" )</f>
        <v>Sales distribution account</v>
      </c>
      <c r="E737" s="41"/>
      <c r="F737" s="40" t="str">
        <f>IF(E737&lt;&gt;"",G737&amp;"("&amp;E737&amp;")","")</f>
        <v/>
      </c>
      <c r="G737" s="40" t="str">
        <f>IF(E737&lt;&gt;"",VLOOKUP(E737,[1]Label!$A:$B,2,FALSE),"")</f>
        <v/>
      </c>
      <c r="H737" s="41"/>
      <c r="I737" s="40" t="str">
        <f>IF(H737&lt;&gt;"",J737&amp;"("&amp;H737&amp;")","")</f>
        <v/>
      </c>
      <c r="J737" s="40" t="str">
        <f>IF(H737&lt;&gt;"", VLOOKUP(H737,[1]Label!$A:$E,2,FALSE),"")</f>
        <v/>
      </c>
      <c r="K737" s="42"/>
      <c r="L737" s="40" t="str">
        <f>IF(K737&lt;&gt;"",M737&amp;"("&amp;K737&amp;")","")</f>
        <v/>
      </c>
      <c r="M737" s="40" t="str">
        <f>IF(K737&lt;&gt;"",VLOOKUP(K737,[1]Label!$A:$B,2,FALSE),"")</f>
        <v/>
      </c>
      <c r="N737" s="41" t="s">
        <v>19</v>
      </c>
      <c r="O737" s="65" t="s">
        <v>342</v>
      </c>
      <c r="P737" s="40" t="str">
        <f>IF(O737&lt;&gt;"",Q737&amp;"&lt;br&gt;("&amp;O737&amp;")","")</f>
        <v>Taxpayer TIN&lt;br&gt;(납세자 식별번호)</v>
      </c>
      <c r="Q737" s="40" t="str">
        <f>IF(O737&lt;&gt;"", VLOOKUP(O737, [1]Label!$A:$B, 2, FALSE), "")</f>
        <v>Taxpayer TIN</v>
      </c>
      <c r="R737" s="41" t="s">
        <v>37</v>
      </c>
      <c r="S737" s="40"/>
      <c r="T737" s="40"/>
      <c r="U737" s="40"/>
      <c r="V737" s="41"/>
      <c r="W737" s="41"/>
      <c r="X737" s="41"/>
      <c r="Y737" s="41"/>
      <c r="Z737" s="39"/>
      <c r="AA737" s="39"/>
      <c r="AB737" s="39"/>
      <c r="AC737" s="47" t="s">
        <v>156</v>
      </c>
      <c r="AD737" s="47" t="s">
        <v>156</v>
      </c>
      <c r="AE737" s="47" t="s">
        <v>156</v>
      </c>
      <c r="AF737" s="59"/>
    </row>
    <row r="738" spans="1:32" ht="18.600000000000001" customHeight="1">
      <c r="A738" s="39" t="s">
        <v>552</v>
      </c>
      <c r="B738" s="40" t="str">
        <f>VLOOKUP(A738,[1]screen!$G:$J,2,FALSE)</f>
        <v>판매대금 분배 계정</v>
      </c>
      <c r="C738" s="40" t="str">
        <f t="shared" ref="C738:C745" si="241">IF(B738&lt;&gt;"",D738&amp;"("&amp;B738&amp;")","")</f>
        <v>Sales distribution account(판매대금 분배 계정)</v>
      </c>
      <c r="D738" s="40" t="str">
        <f>IF(B738&lt;&gt;"", VLOOKUP(B738,[1]screen!$A:$E,2,FALSE), "" )</f>
        <v>Sales distribution account</v>
      </c>
      <c r="E738" s="41"/>
      <c r="F738" s="40"/>
      <c r="G738" s="40"/>
      <c r="H738" s="41"/>
      <c r="I738" s="40" t="str">
        <f t="shared" ref="I738:I745" si="242">IF(H738&lt;&gt;"",J738&amp;"("&amp;H738&amp;")","")</f>
        <v/>
      </c>
      <c r="J738" s="40" t="str">
        <f>IF(H738&lt;&gt;"", VLOOKUP(H738,[1]Label!$A:$E,2,FALSE),"")</f>
        <v/>
      </c>
      <c r="K738" s="42"/>
      <c r="L738" s="40" t="str">
        <f t="shared" ref="L738:L745" si="243">IF(K738&lt;&gt;"",M738&amp;"("&amp;K738&amp;")","")</f>
        <v/>
      </c>
      <c r="M738" s="40" t="str">
        <f>IF(K738&lt;&gt;"",VLOOKUP(K738,[1]Label!$A:$B,2,FALSE),"")</f>
        <v/>
      </c>
      <c r="N738" s="41" t="s">
        <v>19</v>
      </c>
      <c r="O738" s="43" t="s">
        <v>285</v>
      </c>
      <c r="P738" s="40" t="str">
        <f t="shared" ref="P738:P742" si="244">IF(O738&lt;&gt;"",Q738&amp;"&lt;br&gt;("&amp;O738&amp;")","")</f>
        <v>Application No&lt;br&gt;(신청 번호)</v>
      </c>
      <c r="Q738" s="40" t="str">
        <f>IF(O738&lt;&gt;"", VLOOKUP(O738, [1]Label!$A:$B, 2, FALSE), "")</f>
        <v>Application No</v>
      </c>
      <c r="R738" s="41" t="s">
        <v>37</v>
      </c>
      <c r="S738" s="40"/>
      <c r="T738" s="40"/>
      <c r="U738" s="40"/>
      <c r="V738" s="41"/>
      <c r="W738" s="41"/>
      <c r="X738" s="41"/>
      <c r="Y738" s="41"/>
      <c r="Z738" s="39"/>
      <c r="AA738" s="39"/>
      <c r="AB738" s="39"/>
      <c r="AC738" s="39" t="s">
        <v>583</v>
      </c>
      <c r="AD738" s="39" t="s">
        <v>583</v>
      </c>
      <c r="AE738" s="39" t="s">
        <v>583</v>
      </c>
      <c r="AF738" s="57"/>
    </row>
    <row r="739" spans="1:32" s="117" customFormat="1" ht="18.600000000000001" customHeight="1">
      <c r="A739" s="111" t="s">
        <v>552</v>
      </c>
      <c r="B739" s="112" t="str">
        <f>VLOOKUP(A739,[1]screen!$G:$J,2,FALSE)</f>
        <v>판매대금 분배 계정</v>
      </c>
      <c r="C739" s="112" t="str">
        <f t="shared" si="241"/>
        <v>Sales distribution account(판매대금 분배 계정)</v>
      </c>
      <c r="D739" s="112" t="str">
        <f>IF(B739&lt;&gt;"", VLOOKUP(B739,[1]screen!$A:$E,2,FALSE), "" )</f>
        <v>Sales distribution account</v>
      </c>
      <c r="E739" s="113"/>
      <c r="F739" s="112"/>
      <c r="G739" s="112"/>
      <c r="H739" s="113"/>
      <c r="I739" s="112" t="str">
        <f t="shared" si="242"/>
        <v/>
      </c>
      <c r="J739" s="112" t="str">
        <f>IF(H739&lt;&gt;"", VLOOKUP(H739,[1]Label!$A:$E,2,FALSE),"")</f>
        <v/>
      </c>
      <c r="K739" s="114"/>
      <c r="L739" s="112" t="str">
        <f t="shared" si="243"/>
        <v/>
      </c>
      <c r="M739" s="112" t="str">
        <f>IF(K739&lt;&gt;"",VLOOKUP(K739,[1]Label!$A:$B,2,FALSE),"")</f>
        <v/>
      </c>
      <c r="N739" s="113"/>
      <c r="O739" s="115"/>
      <c r="P739" s="112" t="str">
        <f t="shared" si="244"/>
        <v/>
      </c>
      <c r="Q739" s="112" t="str">
        <f>IF(O739&lt;&gt;"", VLOOKUP(O739, [1]Label!$A:$B, 2, FALSE), "")</f>
        <v/>
      </c>
      <c r="R739" s="113" t="s">
        <v>35</v>
      </c>
      <c r="S739" s="112" t="s">
        <v>44</v>
      </c>
      <c r="T739" s="112"/>
      <c r="U739" s="112"/>
      <c r="V739" s="113"/>
      <c r="W739" s="113"/>
      <c r="X739" s="113"/>
      <c r="Y739" s="113"/>
      <c r="Z739" s="111"/>
      <c r="AA739" s="111"/>
      <c r="AB739" s="111"/>
      <c r="AC739" s="111"/>
      <c r="AD739" s="111"/>
      <c r="AE739" s="111"/>
      <c r="AF739" s="116"/>
    </row>
    <row r="740" spans="1:32" s="11" customFormat="1" ht="18.600000000000001" customHeight="1">
      <c r="A740" s="8" t="s">
        <v>552</v>
      </c>
      <c r="B740" s="9" t="str">
        <f>VLOOKUP(A740,[1]screen!$G:$J,2,FALSE)</f>
        <v>판매대금 분배 계정</v>
      </c>
      <c r="C740" s="9" t="str">
        <f t="shared" si="241"/>
        <v>Sales distribution account(판매대금 분배 계정)</v>
      </c>
      <c r="D740" s="9" t="str">
        <f>IF(B740&lt;&gt;"", VLOOKUP(B740,[1]screen!$A:$E,2,FALSE), "" )</f>
        <v>Sales distribution account</v>
      </c>
      <c r="E740" s="10"/>
      <c r="F740" s="9" t="str">
        <f t="shared" ref="F740:F743" si="245">IF(E740&lt;&gt;"",G740&amp;"("&amp;E740&amp;")","")</f>
        <v/>
      </c>
      <c r="G740" s="9" t="str">
        <f>IF(E740&lt;&gt;"",VLOOKUP(E740,[1]Label!$A:$B,2,FALSE),"")</f>
        <v/>
      </c>
      <c r="H740" s="10"/>
      <c r="I740" s="9" t="str">
        <f t="shared" si="242"/>
        <v/>
      </c>
      <c r="J740" s="9" t="str">
        <f>IF(H740&lt;&gt;"", VLOOKUP(H740,[1]Label!$A:$E,2,FALSE),"")</f>
        <v/>
      </c>
      <c r="K740" s="28"/>
      <c r="L740" s="9" t="str">
        <f t="shared" si="243"/>
        <v/>
      </c>
      <c r="M740" s="9" t="str">
        <f>IF(K740&lt;&gt;"",VLOOKUP(K740,[1]Label!$A:$B,2,FALSE),"")</f>
        <v/>
      </c>
      <c r="N740" s="10"/>
      <c r="O740" s="24" t="s">
        <v>47</v>
      </c>
      <c r="P740" s="9" t="str">
        <f t="shared" si="244"/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8" t="s">
        <v>552</v>
      </c>
      <c r="B741" s="9" t="str">
        <f>VLOOKUP(A741,[1]screen!$G:$J,2,FALSE)</f>
        <v>판매대금 분배 계정</v>
      </c>
      <c r="C741" s="9" t="str">
        <f t="shared" si="241"/>
        <v>Sales distribution account(판매대금 분배 계정)</v>
      </c>
      <c r="D741" s="9" t="str">
        <f>IF(B741&lt;&gt;"", VLOOKUP(B741,[1]screen!$A:$E,2,FALSE), "" )</f>
        <v>Sales distribution account</v>
      </c>
      <c r="E741" s="10"/>
      <c r="F741" s="9" t="str">
        <f t="shared" si="245"/>
        <v/>
      </c>
      <c r="G741" s="9" t="str">
        <f>IF(E741&lt;&gt;"",VLOOKUP(E741,[1]Label!$A:$B,2,FALSE),"")</f>
        <v/>
      </c>
      <c r="H741" s="10"/>
      <c r="I741" s="9" t="str">
        <f t="shared" si="242"/>
        <v/>
      </c>
      <c r="J741" s="9" t="str">
        <f>IF(H741&lt;&gt;"", VLOOKUP(H741,[1]Label!$A:$E,2,FALSE),"")</f>
        <v/>
      </c>
      <c r="K741" s="28"/>
      <c r="L741" s="9" t="str">
        <f t="shared" si="243"/>
        <v/>
      </c>
      <c r="M741" s="9" t="str">
        <f>IF(K741&lt;&gt;"",VLOOKUP(K741,[1]Label!$A:$B,2,FALSE),"")</f>
        <v/>
      </c>
      <c r="N741" s="10"/>
      <c r="O741" s="25" t="s">
        <v>46</v>
      </c>
      <c r="P741" s="9" t="str">
        <f t="shared" si="244"/>
        <v>New&lt;br&gt;(신규)</v>
      </c>
      <c r="Q741" s="9" t="str">
        <f>IF(O741&lt;&gt;"", VLOOKUP(O741, [1]Label!$A:$B, 2, FALSE), "")</f>
        <v>New</v>
      </c>
      <c r="R741" s="10" t="s">
        <v>36</v>
      </c>
      <c r="S741" s="9" t="s">
        <v>50</v>
      </c>
      <c r="T741" s="9"/>
      <c r="U741" s="9"/>
      <c r="V741" s="10"/>
      <c r="W741" s="10"/>
      <c r="X741" s="10"/>
      <c r="Y741" s="10"/>
      <c r="Z741" s="46"/>
      <c r="AA741" s="46"/>
      <c r="AB741" s="46"/>
      <c r="AC741" s="8"/>
      <c r="AD741" s="8"/>
      <c r="AE741" s="8"/>
      <c r="AF741" s="51"/>
    </row>
    <row r="742" spans="1:32" s="11" customFormat="1" ht="18.600000000000001" customHeight="1">
      <c r="A742" s="8" t="s">
        <v>552</v>
      </c>
      <c r="B742" s="9" t="str">
        <f>VLOOKUP(A742,[1]screen!$G:$J,2,FALSE)</f>
        <v>판매대금 분배 계정</v>
      </c>
      <c r="C742" s="9" t="str">
        <f t="shared" si="241"/>
        <v>Sales distribution account(판매대금 분배 계정)</v>
      </c>
      <c r="D742" s="9" t="str">
        <f>IF(B742&lt;&gt;"", VLOOKUP(B742,[1]screen!$A:$E,2,FALSE), "" )</f>
        <v>Sales distribution account</v>
      </c>
      <c r="E742" s="10"/>
      <c r="F742" s="9" t="str">
        <f t="shared" si="245"/>
        <v/>
      </c>
      <c r="G742" s="9" t="str">
        <f>IF(E742&lt;&gt;"",VLOOKUP(E742,[1]Label!$A:$B,2,FALSE),"")</f>
        <v/>
      </c>
      <c r="H742" s="10"/>
      <c r="I742" s="9" t="str">
        <f t="shared" si="242"/>
        <v/>
      </c>
      <c r="J742" s="9" t="str">
        <f>IF(H742&lt;&gt;"", VLOOKUP(H742,[1]Label!$A:$E,2,FALSE),"")</f>
        <v/>
      </c>
      <c r="K742" s="28"/>
      <c r="L742" s="9" t="str">
        <f t="shared" si="243"/>
        <v/>
      </c>
      <c r="M742" s="9" t="str">
        <f>IF(K742&lt;&gt;"",VLOOKUP(K742,[1]Label!$A:$B,2,FALSE),"")</f>
        <v/>
      </c>
      <c r="N742" s="10"/>
      <c r="O742" s="25" t="s">
        <v>39</v>
      </c>
      <c r="P742" s="9" t="str">
        <f t="shared" si="244"/>
        <v>Search&lt;br&gt;(조회)</v>
      </c>
      <c r="Q742" s="9" t="str">
        <f>IF(O742&lt;&gt;"", VLOOKUP(O742, [1]Label!$A:$B, 2, FALSE), "")</f>
        <v>Search</v>
      </c>
      <c r="R742" s="10" t="s">
        <v>36</v>
      </c>
      <c r="S742" s="9"/>
      <c r="T742" s="9" t="s">
        <v>8</v>
      </c>
      <c r="U742" s="9"/>
      <c r="V742" s="10"/>
      <c r="W742" s="10"/>
      <c r="X742" s="10"/>
      <c r="Y742" s="10"/>
      <c r="Z742" s="8"/>
      <c r="AA742" s="8"/>
      <c r="AB742" s="8"/>
      <c r="AC742" s="8"/>
      <c r="AD742" s="8"/>
      <c r="AE742" s="8"/>
      <c r="AF742" s="51"/>
    </row>
    <row r="743" spans="1:32" s="117" customFormat="1" ht="18.600000000000001" customHeight="1">
      <c r="A743" s="111" t="s">
        <v>552</v>
      </c>
      <c r="B743" s="112" t="str">
        <f>VLOOKUP(A743,[1]screen!$G:$J,2,FALSE)</f>
        <v>판매대금 분배 계정</v>
      </c>
      <c r="C743" s="112" t="str">
        <f t="shared" si="241"/>
        <v>Sales distribution account(판매대금 분배 계정)</v>
      </c>
      <c r="D743" s="112" t="str">
        <f>IF(B743&lt;&gt;"", VLOOKUP(B743,[1]screen!$A:$E,2,FALSE), "" )</f>
        <v>Sales distribution account</v>
      </c>
      <c r="E743" s="113"/>
      <c r="F743" s="112" t="str">
        <f t="shared" si="245"/>
        <v/>
      </c>
      <c r="G743" s="112" t="str">
        <f>IF(E743&lt;&gt;"",VLOOKUP(E743,[1]Label!$A:$B,2,FALSE),"")</f>
        <v/>
      </c>
      <c r="H743" s="113"/>
      <c r="I743" s="112" t="str">
        <f t="shared" si="242"/>
        <v/>
      </c>
      <c r="J743" s="112" t="str">
        <f>IF(H743&lt;&gt;"", VLOOKUP(H743,[1]Label!$A:$E,2,FALSE),"")</f>
        <v/>
      </c>
      <c r="K743" s="114"/>
      <c r="L743" s="112" t="str">
        <f t="shared" si="243"/>
        <v/>
      </c>
      <c r="M743" s="112" t="str">
        <f>IF(K743&lt;&gt;"",VLOOKUP(K743,[1]Label!$A:$B,2,FALSE),"")</f>
        <v/>
      </c>
      <c r="N743" s="113"/>
      <c r="O743" s="115"/>
      <c r="P743" s="112"/>
      <c r="Q743" s="112" t="str">
        <f>IF(O743&lt;&gt;"", VLOOKUP(O743, [1]Label!$A:$B, 2, FALSE), "")</f>
        <v/>
      </c>
      <c r="R743" s="113" t="s">
        <v>35</v>
      </c>
      <c r="S743" s="112" t="s">
        <v>44</v>
      </c>
      <c r="T743" s="112"/>
      <c r="U743" s="112"/>
      <c r="V743" s="113"/>
      <c r="W743" s="113"/>
      <c r="X743" s="113"/>
      <c r="Y743" s="113"/>
      <c r="Z743" s="111"/>
      <c r="AA743" s="111"/>
      <c r="AB743" s="111"/>
      <c r="AC743" s="111"/>
      <c r="AD743" s="111"/>
      <c r="AE743" s="111"/>
      <c r="AF743" s="116"/>
    </row>
    <row r="744" spans="1:32" s="16" customFormat="1" ht="18.600000000000001" customHeight="1">
      <c r="A744" s="39" t="s">
        <v>552</v>
      </c>
      <c r="B744" s="70" t="str">
        <f>VLOOKUP(A744,[1]screen!$G:$J,2,FALSE)</f>
        <v>판매대금 분배 계정</v>
      </c>
      <c r="C744" s="13" t="str">
        <f t="shared" si="241"/>
        <v>Sales distribution account(판매대금 분배 계정)</v>
      </c>
      <c r="D744" s="70" t="str">
        <f>IF(B744&lt;&gt;"", VLOOKUP(B744,[1]screen!$A:$E,2,FALSE), "" )</f>
        <v>Sales distribution account</v>
      </c>
      <c r="E744" s="14"/>
      <c r="F744" s="13"/>
      <c r="G744" s="18"/>
      <c r="H744" s="14"/>
      <c r="I744" s="13" t="str">
        <f t="shared" si="242"/>
        <v/>
      </c>
      <c r="J744" s="18" t="str">
        <f>IF(H744&lt;&gt;"", VLOOKUP(H744,[1]Label!$A:$E,2,FALSE),"")</f>
        <v/>
      </c>
      <c r="K744" s="29"/>
      <c r="L744" s="13" t="str">
        <f t="shared" si="243"/>
        <v/>
      </c>
      <c r="M744" s="18" t="str">
        <f>IF(K744&lt;&gt;"",VLOOKUP(K744,[1]Label!$A:$B,2,FALSE),"")</f>
        <v/>
      </c>
      <c r="N744" s="61" t="s">
        <v>13</v>
      </c>
      <c r="O744" s="31" t="s">
        <v>320</v>
      </c>
      <c r="P744" s="18" t="str">
        <f t="shared" ref="P744:P745" si="246">IF(O744&lt;&gt;"",Q744&amp;"&lt;br&gt;("&amp;O744&amp;")","")</f>
        <v>Number&lt;br&gt;(번호)</v>
      </c>
      <c r="Q744" s="18" t="str">
        <f>IF(O744&lt;&gt;"", VLOOKUP(O744, [1]Label!$A:$B, 2, FALSE), "")</f>
        <v>Number</v>
      </c>
      <c r="R744" s="14" t="s">
        <v>35</v>
      </c>
      <c r="S744" s="13" t="s">
        <v>44</v>
      </c>
      <c r="T744" s="13"/>
      <c r="U744" s="13"/>
      <c r="V744" s="14"/>
      <c r="W744" s="14"/>
      <c r="X744" s="14"/>
      <c r="Y744" s="14"/>
      <c r="Z744" s="12"/>
      <c r="AA744" s="12"/>
      <c r="AB744" s="12"/>
      <c r="AC744" s="12" t="s">
        <v>584</v>
      </c>
      <c r="AD744" s="12" t="s">
        <v>584</v>
      </c>
      <c r="AE744" s="12" t="s">
        <v>584</v>
      </c>
      <c r="AF744" s="52"/>
    </row>
    <row r="745" spans="1:32" s="16" customFormat="1" ht="18.600000000000001" customHeight="1">
      <c r="A745" s="39" t="s">
        <v>552</v>
      </c>
      <c r="B745" s="70" t="str">
        <f>VLOOKUP(A745,[1]screen!$G:$J,2,FALSE)</f>
        <v>판매대금 분배 계정</v>
      </c>
      <c r="C745" s="13" t="str">
        <f t="shared" si="241"/>
        <v>Sales distribution account(판매대금 분배 계정)</v>
      </c>
      <c r="D745" s="70" t="str">
        <f>IF(B745&lt;&gt;"", VLOOKUP(B745,[1]screen!$A:$E,2,FALSE), "" )</f>
        <v>Sales distribution account</v>
      </c>
      <c r="E745" s="14"/>
      <c r="F745" s="13" t="str">
        <f t="shared" ref="F745" si="247">IF(E745&lt;&gt;"",G745&amp;"("&amp;E745&amp;")","")</f>
        <v/>
      </c>
      <c r="G745" s="18" t="str">
        <f>IF(E745&lt;&gt;"",VLOOKUP(E745,[1]Label!$A:$B,2,FALSE),"")</f>
        <v/>
      </c>
      <c r="H745" s="14"/>
      <c r="I745" s="13" t="str">
        <f t="shared" si="242"/>
        <v/>
      </c>
      <c r="J745" s="18" t="str">
        <f>IF(H745&lt;&gt;"", VLOOKUP(H745,[1]Label!$A:$E,2,FALSE),"")</f>
        <v/>
      </c>
      <c r="K745" s="29"/>
      <c r="L745" s="13" t="str">
        <f t="shared" si="243"/>
        <v/>
      </c>
      <c r="M745" s="18" t="str">
        <f>IF(K745&lt;&gt;"",VLOOKUP(K745,[1]Label!$A:$B,2,FALSE),"")</f>
        <v/>
      </c>
      <c r="N745" s="61" t="s">
        <v>13</v>
      </c>
      <c r="O745" s="31" t="s">
        <v>285</v>
      </c>
      <c r="P745" s="33" t="str">
        <f t="shared" si="246"/>
        <v>Application No&lt;br&gt;(신청 번호)</v>
      </c>
      <c r="Q745" s="18" t="str">
        <f>IF(O745&lt;&gt;"", VLOOKUP(O745, [1]Label!$A:$B, 2, FALSE), "")</f>
        <v>Application No</v>
      </c>
      <c r="R745" s="14" t="s">
        <v>35</v>
      </c>
      <c r="S745" s="13" t="s">
        <v>44</v>
      </c>
      <c r="T745" s="13"/>
      <c r="U745" s="13"/>
      <c r="V745" s="14"/>
      <c r="W745" s="14" t="s">
        <v>582</v>
      </c>
      <c r="X745" s="14"/>
      <c r="Y745" s="14"/>
      <c r="Z745" s="12"/>
      <c r="AA745" s="12"/>
      <c r="AB745" s="12"/>
      <c r="AC745" s="12" t="s">
        <v>585</v>
      </c>
      <c r="AD745" s="12" t="s">
        <v>585</v>
      </c>
      <c r="AE745" s="12" t="s">
        <v>585</v>
      </c>
      <c r="AF745" s="52"/>
    </row>
    <row r="746" spans="1:32" s="16" customFormat="1" ht="18.600000000000001" customHeight="1">
      <c r="A746" s="39" t="s">
        <v>552</v>
      </c>
      <c r="B746" s="70" t="str">
        <f>VLOOKUP(A746,[1]screen!$G:$J,2,FALSE)</f>
        <v>판매대금 분배 계정</v>
      </c>
      <c r="C746" s="13" t="str">
        <f t="shared" ref="C746:C764" si="248">IF(B746&lt;&gt;"",D746&amp;"("&amp;B746&amp;")","")</f>
        <v>Sales distribution account(판매대금 분배 계정)</v>
      </c>
      <c r="D746" s="70" t="str">
        <f>IF(B746&lt;&gt;"", VLOOKUP(B746,[1]screen!$A:$E,2,FALSE), "" )</f>
        <v>Sales distribution account</v>
      </c>
      <c r="E746" s="14"/>
      <c r="F746" s="13"/>
      <c r="G746" s="18"/>
      <c r="H746" s="14"/>
      <c r="I746" s="13" t="str">
        <f t="shared" ref="I746:I764" si="249">IF(H746&lt;&gt;"",J746&amp;"("&amp;H746&amp;")","")</f>
        <v/>
      </c>
      <c r="J746" s="18" t="str">
        <f>IF(H746&lt;&gt;"", VLOOKUP(H746,[1]Label!$A:$E,2,FALSE),"")</f>
        <v/>
      </c>
      <c r="K746" s="29"/>
      <c r="L746" s="13" t="str">
        <f t="shared" ref="L746:L764" si="250">IF(K746&lt;&gt;"",M746&amp;"("&amp;K746&amp;")","")</f>
        <v/>
      </c>
      <c r="M746" s="18" t="str">
        <f>IF(K746&lt;&gt;"",VLOOKUP(K746,[1]Label!$A:$B,2,FALSE),"")</f>
        <v/>
      </c>
      <c r="N746" s="61" t="s">
        <v>13</v>
      </c>
      <c r="O746" s="31" t="s">
        <v>553</v>
      </c>
      <c r="P746" s="18" t="str">
        <f t="shared" ref="P746:P764" si="251">IF(O746&lt;&gt;"",Q746&amp;"&lt;br&gt;("&amp;O746&amp;")","")</f>
        <v>Notice Ref. No&lt;br&gt;(통지 참조 번호)</v>
      </c>
      <c r="Q746" s="18" t="str">
        <f>IF(O746&lt;&gt;"", VLOOKUP(O746, [1]Label!$A:$B, 2, FALSE), "")</f>
        <v>Notice Ref. No</v>
      </c>
      <c r="R746" s="14" t="s">
        <v>35</v>
      </c>
      <c r="S746" s="13" t="s">
        <v>44</v>
      </c>
      <c r="T746" s="13"/>
      <c r="U746" s="13"/>
      <c r="V746" s="14"/>
      <c r="W746" s="14"/>
      <c r="X746" s="14"/>
      <c r="Y746" s="14"/>
      <c r="Z746" s="12"/>
      <c r="AA746" s="12"/>
      <c r="AB746" s="12"/>
      <c r="AC746" s="12" t="s">
        <v>586</v>
      </c>
      <c r="AD746" s="12" t="s">
        <v>586</v>
      </c>
      <c r="AE746" s="12" t="s">
        <v>586</v>
      </c>
      <c r="AF746" s="52"/>
    </row>
    <row r="747" spans="1:32" s="16" customFormat="1" ht="18.600000000000001" customHeight="1">
      <c r="A747" s="39" t="s">
        <v>552</v>
      </c>
      <c r="B747" s="70" t="str">
        <f>VLOOKUP(A747,[1]screen!$G:$J,2,FALSE)</f>
        <v>판매대금 분배 계정</v>
      </c>
      <c r="C747" s="13" t="str">
        <f t="shared" si="248"/>
        <v>Sales distribution account(판매대금 분배 계정)</v>
      </c>
      <c r="D747" s="70" t="str">
        <f>IF(B747&lt;&gt;"", VLOOKUP(B747,[1]screen!$A:$E,2,FALSE), "" )</f>
        <v>Sales distribution account</v>
      </c>
      <c r="E747" s="14"/>
      <c r="F747" s="13"/>
      <c r="G747" s="18"/>
      <c r="H747" s="14"/>
      <c r="I747" s="13" t="str">
        <f t="shared" si="249"/>
        <v/>
      </c>
      <c r="J747" s="18" t="str">
        <f>IF(H747&lt;&gt;"", VLOOKUP(H747,[1]Label!$A:$E,2,FALSE),"")</f>
        <v/>
      </c>
      <c r="K747" s="29"/>
      <c r="L747" s="13" t="str">
        <f t="shared" si="250"/>
        <v/>
      </c>
      <c r="M747" s="18" t="str">
        <f>IF(K747&lt;&gt;"",VLOOKUP(K747,[1]Label!$A:$B,2,FALSE),"")</f>
        <v/>
      </c>
      <c r="N747" s="61" t="s">
        <v>13</v>
      </c>
      <c r="O747" s="31" t="s">
        <v>554</v>
      </c>
      <c r="P747" s="18" t="str">
        <f t="shared" si="251"/>
        <v>Auction LOTS No&lt;br&gt;(경매 LOTS 번호)</v>
      </c>
      <c r="Q747" s="18" t="str">
        <f>IF(O747&lt;&gt;"", VLOOKUP(O747, [1]Label!$A:$B, 2, FALSE), "")</f>
        <v>Auction LOTS No</v>
      </c>
      <c r="R747" s="14" t="s">
        <v>35</v>
      </c>
      <c r="S747" s="13" t="s">
        <v>44</v>
      </c>
      <c r="T747" s="13"/>
      <c r="U747" s="13"/>
      <c r="V747" s="14"/>
      <c r="W747" s="14"/>
      <c r="X747" s="14"/>
      <c r="Y747" s="14"/>
      <c r="Z747" s="12"/>
      <c r="AA747" s="12"/>
      <c r="AB747" s="12"/>
      <c r="AC747" s="12" t="s">
        <v>587</v>
      </c>
      <c r="AD747" s="12" t="s">
        <v>587</v>
      </c>
      <c r="AE747" s="12" t="s">
        <v>587</v>
      </c>
      <c r="AF747" s="52"/>
    </row>
    <row r="748" spans="1:32" s="16" customFormat="1" ht="18.600000000000001" customHeight="1">
      <c r="A748" s="39" t="s">
        <v>552</v>
      </c>
      <c r="B748" s="70" t="str">
        <f>VLOOKUP(A748,[1]screen!$G:$J,2,FALSE)</f>
        <v>판매대금 분배 계정</v>
      </c>
      <c r="C748" s="13" t="str">
        <f t="shared" si="248"/>
        <v>Sales distribution account(판매대금 분배 계정)</v>
      </c>
      <c r="D748" s="70" t="str">
        <f>IF(B748&lt;&gt;"", VLOOKUP(B748,[1]screen!$A:$E,2,FALSE), "" )</f>
        <v>Sales distribution account</v>
      </c>
      <c r="E748" s="14"/>
      <c r="F748" s="13"/>
      <c r="G748" s="18"/>
      <c r="H748" s="14"/>
      <c r="I748" s="13" t="str">
        <f t="shared" si="249"/>
        <v/>
      </c>
      <c r="J748" s="18" t="str">
        <f>IF(H748&lt;&gt;"", VLOOKUP(H748,[1]Label!$A:$E,2,FALSE),"")</f>
        <v/>
      </c>
      <c r="K748" s="29"/>
      <c r="L748" s="13" t="str">
        <f t="shared" si="250"/>
        <v/>
      </c>
      <c r="M748" s="18" t="str">
        <f>IF(K748&lt;&gt;"",VLOOKUP(K748,[1]Label!$A:$B,2,FALSE),"")</f>
        <v/>
      </c>
      <c r="N748" s="61" t="s">
        <v>13</v>
      </c>
      <c r="O748" s="31" t="s">
        <v>555</v>
      </c>
      <c r="P748" s="18" t="str">
        <f t="shared" si="251"/>
        <v>Asset Ref No.&lt;br&gt;(자산 참조 번호)</v>
      </c>
      <c r="Q748" s="18" t="str">
        <f>IF(O748&lt;&gt;"", VLOOKUP(O748, [1]Label!$A:$B, 2, FALSE), "")</f>
        <v>Asset Ref No.</v>
      </c>
      <c r="R748" s="14" t="s">
        <v>35</v>
      </c>
      <c r="S748" s="13" t="s">
        <v>44</v>
      </c>
      <c r="T748" s="13"/>
      <c r="U748" s="13"/>
      <c r="V748" s="14"/>
      <c r="W748" s="14"/>
      <c r="X748" s="14"/>
      <c r="Y748" s="14"/>
      <c r="Z748" s="12"/>
      <c r="AA748" s="12"/>
      <c r="AB748" s="12"/>
      <c r="AC748" s="12" t="s">
        <v>588</v>
      </c>
      <c r="AD748" s="12" t="s">
        <v>588</v>
      </c>
      <c r="AE748" s="12" t="s">
        <v>588</v>
      </c>
      <c r="AF748" s="52"/>
    </row>
    <row r="749" spans="1:32" s="16" customFormat="1" ht="18.600000000000001" customHeight="1">
      <c r="A749" s="39" t="s">
        <v>552</v>
      </c>
      <c r="B749" s="70" t="str">
        <f>VLOOKUP(A749,[1]screen!$G:$J,2,FALSE)</f>
        <v>판매대금 분배 계정</v>
      </c>
      <c r="C749" s="13" t="str">
        <f t="shared" si="248"/>
        <v>Sales distribution account(판매대금 분배 계정)</v>
      </c>
      <c r="D749" s="70" t="str">
        <f>IF(B749&lt;&gt;"", VLOOKUP(B749,[1]screen!$A:$E,2,FALSE), "" )</f>
        <v>Sales distribution account</v>
      </c>
      <c r="E749" s="14"/>
      <c r="F749" s="13"/>
      <c r="G749" s="18"/>
      <c r="H749" s="14"/>
      <c r="I749" s="13" t="str">
        <f t="shared" si="249"/>
        <v/>
      </c>
      <c r="J749" s="18" t="str">
        <f>IF(H749&lt;&gt;"", VLOOKUP(H749,[1]Label!$A:$E,2,FALSE),"")</f>
        <v/>
      </c>
      <c r="K749" s="29"/>
      <c r="L749" s="13" t="str">
        <f t="shared" si="250"/>
        <v/>
      </c>
      <c r="M749" s="18" t="str">
        <f>IF(K749&lt;&gt;"",VLOOKUP(K749,[1]Label!$A:$B,2,FALSE),"")</f>
        <v/>
      </c>
      <c r="N749" s="61" t="s">
        <v>13</v>
      </c>
      <c r="O749" s="31" t="s">
        <v>556</v>
      </c>
      <c r="P749" s="18" t="str">
        <f t="shared" si="251"/>
        <v>Asset Name&lt;br&gt;(자산명)</v>
      </c>
      <c r="Q749" s="18" t="str">
        <f>IF(O749&lt;&gt;"", VLOOKUP(O749, [1]Label!$A:$B, 2, FALSE), "")</f>
        <v>Asset Name</v>
      </c>
      <c r="R749" s="14" t="s">
        <v>35</v>
      </c>
      <c r="S749" s="13" t="s">
        <v>44</v>
      </c>
      <c r="T749" s="13"/>
      <c r="U749" s="13"/>
      <c r="V749" s="14"/>
      <c r="W749" s="14"/>
      <c r="X749" s="14"/>
      <c r="Y749" s="14"/>
      <c r="Z749" s="12"/>
      <c r="AA749" s="12"/>
      <c r="AB749" s="12"/>
      <c r="AC749" s="12" t="s">
        <v>589</v>
      </c>
      <c r="AD749" s="12" t="s">
        <v>589</v>
      </c>
      <c r="AE749" s="12" t="s">
        <v>589</v>
      </c>
      <c r="AF749" s="52"/>
    </row>
    <row r="750" spans="1:32" s="16" customFormat="1" ht="18.600000000000001" customHeight="1">
      <c r="A750" s="39" t="s">
        <v>552</v>
      </c>
      <c r="B750" s="70" t="str">
        <f>VLOOKUP(A750,[1]screen!$G:$J,2,FALSE)</f>
        <v>판매대금 분배 계정</v>
      </c>
      <c r="C750" s="13" t="str">
        <f t="shared" si="248"/>
        <v>Sales distribution account(판매대금 분배 계정)</v>
      </c>
      <c r="D750" s="70" t="str">
        <f>IF(B750&lt;&gt;"", VLOOKUP(B750,[1]screen!$A:$E,2,FALSE), "" )</f>
        <v>Sales distribution account</v>
      </c>
      <c r="E750" s="14"/>
      <c r="F750" s="13"/>
      <c r="G750" s="18"/>
      <c r="H750" s="14"/>
      <c r="I750" s="13" t="str">
        <f t="shared" si="249"/>
        <v/>
      </c>
      <c r="J750" s="18" t="str">
        <f>IF(H750&lt;&gt;"", VLOOKUP(H750,[1]Label!$A:$E,2,FALSE),"")</f>
        <v/>
      </c>
      <c r="K750" s="29"/>
      <c r="L750" s="13" t="str">
        <f t="shared" si="250"/>
        <v/>
      </c>
      <c r="M750" s="18" t="str">
        <f>IF(K750&lt;&gt;"",VLOOKUP(K750,[1]Label!$A:$B,2,FALSE),"")</f>
        <v/>
      </c>
      <c r="N750" s="61" t="s">
        <v>13</v>
      </c>
      <c r="O750" s="31" t="s">
        <v>557</v>
      </c>
      <c r="P750" s="18" t="str">
        <f t="shared" si="251"/>
        <v>Asset Description&lt;br&gt;(자산 설명)</v>
      </c>
      <c r="Q750" s="18" t="str">
        <f>IF(O750&lt;&gt;"", VLOOKUP(O750, [1]Label!$A:$B, 2, FALSE), "")</f>
        <v>Asset Description</v>
      </c>
      <c r="R750" s="14" t="s">
        <v>35</v>
      </c>
      <c r="S750" s="13" t="s">
        <v>44</v>
      </c>
      <c r="T750" s="13"/>
      <c r="U750" s="13"/>
      <c r="V750" s="14"/>
      <c r="W750" s="14"/>
      <c r="X750" s="14"/>
      <c r="Y750" s="14"/>
      <c r="Z750" s="12"/>
      <c r="AA750" s="12"/>
      <c r="AB750" s="12"/>
      <c r="AC750" s="12" t="s">
        <v>590</v>
      </c>
      <c r="AD750" s="12" t="s">
        <v>590</v>
      </c>
      <c r="AE750" s="12" t="s">
        <v>590</v>
      </c>
      <c r="AF750" s="52"/>
    </row>
    <row r="751" spans="1:32" s="16" customFormat="1" ht="18.600000000000001" customHeight="1">
      <c r="A751" s="39" t="s">
        <v>552</v>
      </c>
      <c r="B751" s="70" t="str">
        <f>VLOOKUP(A751,[1]screen!$G:$J,2,FALSE)</f>
        <v>판매대금 분배 계정</v>
      </c>
      <c r="C751" s="13" t="str">
        <f t="shared" si="248"/>
        <v>Sales distribution account(판매대금 분배 계정)</v>
      </c>
      <c r="D751" s="70" t="str">
        <f>IF(B751&lt;&gt;"", VLOOKUP(B751,[1]screen!$A:$E,2,FALSE), "" )</f>
        <v>Sales distribution account</v>
      </c>
      <c r="E751" s="14"/>
      <c r="F751" s="13"/>
      <c r="G751" s="18"/>
      <c r="H751" s="14"/>
      <c r="I751" s="13" t="str">
        <f t="shared" si="249"/>
        <v/>
      </c>
      <c r="J751" s="18" t="str">
        <f>IF(H751&lt;&gt;"", VLOOKUP(H751,[1]Label!$A:$E,2,FALSE),"")</f>
        <v/>
      </c>
      <c r="K751" s="29"/>
      <c r="L751" s="13" t="str">
        <f t="shared" si="250"/>
        <v/>
      </c>
      <c r="M751" s="18" t="str">
        <f>IF(K751&lt;&gt;"",VLOOKUP(K751,[1]Label!$A:$B,2,FALSE),"")</f>
        <v/>
      </c>
      <c r="N751" s="61" t="s">
        <v>13</v>
      </c>
      <c r="O751" s="31" t="s">
        <v>558</v>
      </c>
      <c r="P751" s="18" t="str">
        <f t="shared" si="251"/>
        <v>Asset Location&lt;br&gt;(자산 위치)</v>
      </c>
      <c r="Q751" s="18" t="str">
        <f>IF(O751&lt;&gt;"", VLOOKUP(O751, [1]Label!$A:$B, 2, FALSE), "")</f>
        <v>Asset Location</v>
      </c>
      <c r="R751" s="14" t="s">
        <v>35</v>
      </c>
      <c r="S751" s="13" t="s">
        <v>44</v>
      </c>
      <c r="T751" s="13"/>
      <c r="U751" s="13"/>
      <c r="V751" s="14"/>
      <c r="W751" s="14"/>
      <c r="X751" s="14"/>
      <c r="Y751" s="14"/>
      <c r="Z751" s="12"/>
      <c r="AA751" s="12"/>
      <c r="AB751" s="12"/>
      <c r="AC751" s="12" t="s">
        <v>591</v>
      </c>
      <c r="AD751" s="12" t="s">
        <v>591</v>
      </c>
      <c r="AE751" s="12" t="s">
        <v>591</v>
      </c>
      <c r="AF751" s="52"/>
    </row>
    <row r="752" spans="1:32" s="16" customFormat="1" ht="18.600000000000001" customHeight="1">
      <c r="A752" s="39" t="s">
        <v>552</v>
      </c>
      <c r="B752" s="70" t="str">
        <f>VLOOKUP(A752,[1]screen!$G:$J,2,FALSE)</f>
        <v>판매대금 분배 계정</v>
      </c>
      <c r="C752" s="13" t="str">
        <f t="shared" si="248"/>
        <v>Sales distribution account(판매대금 분배 계정)</v>
      </c>
      <c r="D752" s="70" t="str">
        <f>IF(B752&lt;&gt;"", VLOOKUP(B752,[1]screen!$A:$E,2,FALSE), "" )</f>
        <v>Sales distribution account</v>
      </c>
      <c r="E752" s="14"/>
      <c r="F752" s="13"/>
      <c r="G752" s="18"/>
      <c r="H752" s="14"/>
      <c r="I752" s="13" t="str">
        <f t="shared" si="249"/>
        <v/>
      </c>
      <c r="J752" s="18" t="str">
        <f>IF(H752&lt;&gt;"", VLOOKUP(H752,[1]Label!$A:$E,2,FALSE),"")</f>
        <v/>
      </c>
      <c r="K752" s="29"/>
      <c r="L752" s="13" t="str">
        <f t="shared" si="250"/>
        <v/>
      </c>
      <c r="M752" s="18" t="str">
        <f>IF(K752&lt;&gt;"",VLOOKUP(K752,[1]Label!$A:$B,2,FALSE),"")</f>
        <v/>
      </c>
      <c r="N752" s="61" t="s">
        <v>13</v>
      </c>
      <c r="O752" s="31" t="s">
        <v>559</v>
      </c>
      <c r="P752" s="18" t="str">
        <f t="shared" si="251"/>
        <v>Winner's Name&lt;br&gt;(낙찰자 이름)</v>
      </c>
      <c r="Q752" s="18" t="str">
        <f>IF(O752&lt;&gt;"", VLOOKUP(O752, [1]Label!$A:$B, 2, FALSE), "")</f>
        <v>Winner's Name</v>
      </c>
      <c r="R752" s="14" t="s">
        <v>35</v>
      </c>
      <c r="S752" s="13" t="s">
        <v>44</v>
      </c>
      <c r="T752" s="13"/>
      <c r="U752" s="13"/>
      <c r="V752" s="14"/>
      <c r="W752" s="14"/>
      <c r="X752" s="14"/>
      <c r="Y752" s="14"/>
      <c r="Z752" s="12"/>
      <c r="AA752" s="12"/>
      <c r="AB752" s="12"/>
      <c r="AC752" s="12" t="s">
        <v>592</v>
      </c>
      <c r="AD752" s="12" t="s">
        <v>592</v>
      </c>
      <c r="AE752" s="12" t="s">
        <v>592</v>
      </c>
      <c r="AF752" s="52"/>
    </row>
    <row r="753" spans="1:32" s="16" customFormat="1" ht="18.600000000000001" customHeight="1">
      <c r="A753" s="39" t="s">
        <v>552</v>
      </c>
      <c r="B753" s="70" t="str">
        <f>VLOOKUP(A753,[1]screen!$G:$J,2,FALSE)</f>
        <v>판매대금 분배 계정</v>
      </c>
      <c r="C753" s="13" t="str">
        <f t="shared" si="248"/>
        <v>Sales distribution account(판매대금 분배 계정)</v>
      </c>
      <c r="D753" s="70" t="str">
        <f>IF(B753&lt;&gt;"", VLOOKUP(B753,[1]screen!$A:$E,2,FALSE), "" )</f>
        <v>Sales distribution account</v>
      </c>
      <c r="E753" s="14"/>
      <c r="F753" s="13"/>
      <c r="G753" s="18"/>
      <c r="H753" s="14"/>
      <c r="I753" s="13" t="str">
        <f t="shared" si="249"/>
        <v/>
      </c>
      <c r="J753" s="18" t="str">
        <f>IF(H753&lt;&gt;"", VLOOKUP(H753,[1]Label!$A:$E,2,FALSE),"")</f>
        <v/>
      </c>
      <c r="K753" s="29"/>
      <c r="L753" s="13" t="str">
        <f t="shared" si="250"/>
        <v/>
      </c>
      <c r="M753" s="18" t="str">
        <f>IF(K753&lt;&gt;"",VLOOKUP(K753,[1]Label!$A:$B,2,FALSE),"")</f>
        <v/>
      </c>
      <c r="N753" s="61" t="s">
        <v>13</v>
      </c>
      <c r="O753" s="31" t="s">
        <v>570</v>
      </c>
      <c r="P753" s="18" t="str">
        <f t="shared" si="251"/>
        <v>Taxpayer TIN&lt;br&gt;(납세자 식별번호)</v>
      </c>
      <c r="Q753" s="18" t="str">
        <f>IF(O753&lt;&gt;"", VLOOKUP(O753, [1]Label!$A:$B, 2, FALSE), "")</f>
        <v>Taxpayer TIN</v>
      </c>
      <c r="R753" s="14" t="s">
        <v>35</v>
      </c>
      <c r="S753" s="13" t="s">
        <v>44</v>
      </c>
      <c r="T753" s="13"/>
      <c r="U753" s="13"/>
      <c r="V753" s="14"/>
      <c r="W753" s="14"/>
      <c r="X753" s="14"/>
      <c r="Y753" s="14"/>
      <c r="Z753" s="12"/>
      <c r="AA753" s="12"/>
      <c r="AB753" s="12"/>
      <c r="AC753" s="12" t="s">
        <v>593</v>
      </c>
      <c r="AD753" s="12" t="s">
        <v>593</v>
      </c>
      <c r="AE753" s="12" t="s">
        <v>593</v>
      </c>
      <c r="AF753" s="52"/>
    </row>
    <row r="754" spans="1:32" s="16" customFormat="1" ht="18.600000000000001" customHeight="1">
      <c r="A754" s="39" t="s">
        <v>552</v>
      </c>
      <c r="B754" s="70" t="str">
        <f>VLOOKUP(A754,[1]screen!$G:$J,2,FALSE)</f>
        <v>판매대금 분배 계정</v>
      </c>
      <c r="C754" s="13" t="str">
        <f t="shared" si="248"/>
        <v>Sales distribution account(판매대금 분배 계정)</v>
      </c>
      <c r="D754" s="70" t="str">
        <f>IF(B754&lt;&gt;"", VLOOKUP(B754,[1]screen!$A:$E,2,FALSE), "" )</f>
        <v>Sales distribution account</v>
      </c>
      <c r="E754" s="14"/>
      <c r="F754" s="13"/>
      <c r="G754" s="18"/>
      <c r="H754" s="14"/>
      <c r="I754" s="13" t="str">
        <f t="shared" si="249"/>
        <v/>
      </c>
      <c r="J754" s="18" t="str">
        <f>IF(H754&lt;&gt;"", VLOOKUP(H754,[1]Label!$A:$E,2,FALSE),"")</f>
        <v/>
      </c>
      <c r="K754" s="29"/>
      <c r="L754" s="13" t="str">
        <f t="shared" si="250"/>
        <v/>
      </c>
      <c r="M754" s="18" t="str">
        <f>IF(K754&lt;&gt;"",VLOOKUP(K754,[1]Label!$A:$B,2,FALSE),"")</f>
        <v/>
      </c>
      <c r="N754" s="61" t="s">
        <v>13</v>
      </c>
      <c r="O754" s="31" t="s">
        <v>560</v>
      </c>
      <c r="P754" s="18" t="str">
        <f t="shared" si="251"/>
        <v>Taxpayer's Name&lt;br&gt;(납세자 이름)</v>
      </c>
      <c r="Q754" s="18" t="str">
        <f>IF(O754&lt;&gt;"", VLOOKUP(O754, [1]Label!$A:$B, 2, FALSE), "")</f>
        <v>Taxpayer's Name</v>
      </c>
      <c r="R754" s="14" t="s">
        <v>35</v>
      </c>
      <c r="S754" s="13" t="s">
        <v>44</v>
      </c>
      <c r="T754" s="13"/>
      <c r="U754" s="13"/>
      <c r="V754" s="14"/>
      <c r="W754" s="14"/>
      <c r="X754" s="14"/>
      <c r="Y754" s="14"/>
      <c r="Z754" s="12"/>
      <c r="AA754" s="12"/>
      <c r="AB754" s="12"/>
      <c r="AC754" s="12" t="s">
        <v>594</v>
      </c>
      <c r="AD754" s="12" t="s">
        <v>594</v>
      </c>
      <c r="AE754" s="12" t="s">
        <v>594</v>
      </c>
      <c r="AF754" s="52"/>
    </row>
    <row r="755" spans="1:32" s="16" customFormat="1" ht="18.600000000000001" customHeight="1">
      <c r="A755" s="39" t="s">
        <v>552</v>
      </c>
      <c r="B755" s="70" t="str">
        <f>VLOOKUP(A755,[1]screen!$G:$J,2,FALSE)</f>
        <v>판매대금 분배 계정</v>
      </c>
      <c r="C755" s="13" t="str">
        <f t="shared" si="248"/>
        <v>Sales distribution account(판매대금 분배 계정)</v>
      </c>
      <c r="D755" s="70" t="str">
        <f>IF(B755&lt;&gt;"", VLOOKUP(B755,[1]screen!$A:$E,2,FALSE), "" )</f>
        <v>Sales distribution account</v>
      </c>
      <c r="E755" s="14"/>
      <c r="F755" s="13"/>
      <c r="G755" s="18"/>
      <c r="H755" s="14"/>
      <c r="I755" s="13" t="str">
        <f t="shared" si="249"/>
        <v/>
      </c>
      <c r="J755" s="18" t="str">
        <f>IF(H755&lt;&gt;"", VLOOKUP(H755,[1]Label!$A:$E,2,FALSE),"")</f>
        <v/>
      </c>
      <c r="K755" s="29"/>
      <c r="L755" s="13" t="str">
        <f t="shared" si="250"/>
        <v/>
      </c>
      <c r="M755" s="18" t="str">
        <f>IF(K755&lt;&gt;"",VLOOKUP(K755,[1]Label!$A:$B,2,FALSE),"")</f>
        <v/>
      </c>
      <c r="N755" s="61" t="s">
        <v>13</v>
      </c>
      <c r="O755" s="31" t="s">
        <v>561</v>
      </c>
      <c r="P755" s="18" t="str">
        <f t="shared" si="251"/>
        <v>Asset Value&lt;br&gt;(자산 가치)</v>
      </c>
      <c r="Q755" s="18" t="str">
        <f>IF(O755&lt;&gt;"", VLOOKUP(O755, [1]Label!$A:$B, 2, FALSE), "")</f>
        <v>Asset Value</v>
      </c>
      <c r="R755" s="14" t="s">
        <v>35</v>
      </c>
      <c r="S755" s="13" t="s">
        <v>44</v>
      </c>
      <c r="T755" s="13"/>
      <c r="U755" s="13"/>
      <c r="V755" s="14"/>
      <c r="W755" s="14"/>
      <c r="X755" s="14"/>
      <c r="Y755" s="14"/>
      <c r="Z755" s="12"/>
      <c r="AA755" s="12"/>
      <c r="AB755" s="12"/>
      <c r="AC755" s="12" t="s">
        <v>595</v>
      </c>
      <c r="AD755" s="12" t="s">
        <v>595</v>
      </c>
      <c r="AE755" s="12" t="s">
        <v>595</v>
      </c>
      <c r="AF755" s="52"/>
    </row>
    <row r="756" spans="1:32" s="16" customFormat="1" ht="18.600000000000001" customHeight="1">
      <c r="A756" s="39" t="s">
        <v>552</v>
      </c>
      <c r="B756" s="70" t="str">
        <f>VLOOKUP(A756,[1]screen!$G:$J,2,FALSE)</f>
        <v>판매대금 분배 계정</v>
      </c>
      <c r="C756" s="13" t="str">
        <f t="shared" si="248"/>
        <v>Sales distribution account(판매대금 분배 계정)</v>
      </c>
      <c r="D756" s="70" t="str">
        <f>IF(B756&lt;&gt;"", VLOOKUP(B756,[1]screen!$A:$E,2,FALSE), "" )</f>
        <v>Sales distribution account</v>
      </c>
      <c r="E756" s="14"/>
      <c r="F756" s="13"/>
      <c r="G756" s="18"/>
      <c r="H756" s="14"/>
      <c r="I756" s="13" t="str">
        <f t="shared" si="249"/>
        <v/>
      </c>
      <c r="J756" s="18" t="str">
        <f>IF(H756&lt;&gt;"", VLOOKUP(H756,[1]Label!$A:$E,2,FALSE),"")</f>
        <v/>
      </c>
      <c r="K756" s="29"/>
      <c r="L756" s="13" t="str">
        <f t="shared" si="250"/>
        <v/>
      </c>
      <c r="M756" s="18" t="str">
        <f>IF(K756&lt;&gt;"",VLOOKUP(K756,[1]Label!$A:$B,2,FALSE),"")</f>
        <v/>
      </c>
      <c r="N756" s="61" t="s">
        <v>13</v>
      </c>
      <c r="O756" s="31" t="s">
        <v>562</v>
      </c>
      <c r="P756" s="18" t="str">
        <f t="shared" si="251"/>
        <v>Auction Cost&lt;br&gt;(경매 비용)</v>
      </c>
      <c r="Q756" s="18" t="str">
        <f>IF(O756&lt;&gt;"", VLOOKUP(O756, [1]Label!$A:$B, 2, FALSE), "")</f>
        <v>Auction Cost</v>
      </c>
      <c r="R756" s="14" t="s">
        <v>35</v>
      </c>
      <c r="S756" s="13" t="s">
        <v>44</v>
      </c>
      <c r="T756" s="13"/>
      <c r="U756" s="13"/>
      <c r="V756" s="14"/>
      <c r="W756" s="14"/>
      <c r="X756" s="14"/>
      <c r="Y756" s="14"/>
      <c r="Z756" s="12"/>
      <c r="AA756" s="12"/>
      <c r="AB756" s="12"/>
      <c r="AC756" s="12" t="s">
        <v>596</v>
      </c>
      <c r="AD756" s="12" t="s">
        <v>596</v>
      </c>
      <c r="AE756" s="12" t="s">
        <v>596</v>
      </c>
      <c r="AF756" s="52"/>
    </row>
    <row r="757" spans="1:32" s="16" customFormat="1" ht="18.600000000000001" customHeight="1">
      <c r="A757" s="39" t="s">
        <v>552</v>
      </c>
      <c r="B757" s="70" t="str">
        <f>VLOOKUP(A757,[1]screen!$G:$J,2,FALSE)</f>
        <v>판매대금 분배 계정</v>
      </c>
      <c r="C757" s="13" t="str">
        <f t="shared" si="248"/>
        <v>Sales distribution account(판매대금 분배 계정)</v>
      </c>
      <c r="D757" s="70" t="str">
        <f>IF(B757&lt;&gt;"", VLOOKUP(B757,[1]screen!$A:$E,2,FALSE), "" )</f>
        <v>Sales distribution account</v>
      </c>
      <c r="E757" s="14"/>
      <c r="F757" s="13"/>
      <c r="G757" s="18"/>
      <c r="H757" s="14"/>
      <c r="I757" s="13" t="str">
        <f t="shared" si="249"/>
        <v/>
      </c>
      <c r="J757" s="18" t="str">
        <f>IF(H757&lt;&gt;"", VLOOKUP(H757,[1]Label!$A:$E,2,FALSE),"")</f>
        <v/>
      </c>
      <c r="K757" s="29"/>
      <c r="L757" s="13" t="str">
        <f t="shared" si="250"/>
        <v/>
      </c>
      <c r="M757" s="18" t="str">
        <f>IF(K757&lt;&gt;"",VLOOKUP(K757,[1]Label!$A:$B,2,FALSE),"")</f>
        <v/>
      </c>
      <c r="N757" s="61" t="s">
        <v>13</v>
      </c>
      <c r="O757" s="31" t="s">
        <v>563</v>
      </c>
      <c r="P757" s="18" t="str">
        <f t="shared" si="251"/>
        <v>Reserve Price&lt;br&gt;(최저 입찰가)</v>
      </c>
      <c r="Q757" s="18" t="str">
        <f>IF(O757&lt;&gt;"", VLOOKUP(O757, [1]Label!$A:$B, 2, FALSE), "")</f>
        <v>Reserve Price</v>
      </c>
      <c r="R757" s="14" t="s">
        <v>35</v>
      </c>
      <c r="S757" s="13" t="s">
        <v>44</v>
      </c>
      <c r="T757" s="13"/>
      <c r="U757" s="13"/>
      <c r="V757" s="14"/>
      <c r="W757" s="14"/>
      <c r="X757" s="14"/>
      <c r="Y757" s="14"/>
      <c r="Z757" s="12"/>
      <c r="AA757" s="12"/>
      <c r="AB757" s="12"/>
      <c r="AC757" s="12" t="s">
        <v>597</v>
      </c>
      <c r="AD757" s="12" t="s">
        <v>597</v>
      </c>
      <c r="AE757" s="12" t="s">
        <v>597</v>
      </c>
      <c r="AF757" s="52"/>
    </row>
    <row r="758" spans="1:32" s="16" customFormat="1" ht="18.600000000000001" customHeight="1">
      <c r="A758" s="39" t="s">
        <v>552</v>
      </c>
      <c r="B758" s="70" t="str">
        <f>VLOOKUP(A758,[1]screen!$G:$J,2,FALSE)</f>
        <v>판매대금 분배 계정</v>
      </c>
      <c r="C758" s="13" t="str">
        <f t="shared" si="248"/>
        <v>Sales distribution account(판매대금 분배 계정)</v>
      </c>
      <c r="D758" s="70" t="str">
        <f>IF(B758&lt;&gt;"", VLOOKUP(B758,[1]screen!$A:$E,2,FALSE), "" )</f>
        <v>Sales distribution account</v>
      </c>
      <c r="E758" s="14"/>
      <c r="F758" s="13"/>
      <c r="G758" s="18"/>
      <c r="H758" s="14"/>
      <c r="I758" s="13" t="str">
        <f t="shared" si="249"/>
        <v/>
      </c>
      <c r="J758" s="18" t="str">
        <f>IF(H758&lt;&gt;"", VLOOKUP(H758,[1]Label!$A:$E,2,FALSE),"")</f>
        <v/>
      </c>
      <c r="K758" s="29"/>
      <c r="L758" s="13" t="str">
        <f t="shared" si="250"/>
        <v/>
      </c>
      <c r="M758" s="18" t="str">
        <f>IF(K758&lt;&gt;"",VLOOKUP(K758,[1]Label!$A:$B,2,FALSE),"")</f>
        <v/>
      </c>
      <c r="N758" s="61" t="s">
        <v>13</v>
      </c>
      <c r="O758" s="31" t="s">
        <v>564</v>
      </c>
      <c r="P758" s="18" t="str">
        <f t="shared" si="251"/>
        <v>Bidd Price&lt;br&gt;(낙찰가)</v>
      </c>
      <c r="Q758" s="18" t="str">
        <f>IF(O758&lt;&gt;"", VLOOKUP(O758, [1]Label!$A:$B, 2, FALSE), "")</f>
        <v>Bidd Price</v>
      </c>
      <c r="R758" s="14" t="s">
        <v>35</v>
      </c>
      <c r="S758" s="13" t="s">
        <v>44</v>
      </c>
      <c r="T758" s="13"/>
      <c r="U758" s="13"/>
      <c r="V758" s="14"/>
      <c r="W758" s="14"/>
      <c r="X758" s="14"/>
      <c r="Y758" s="14"/>
      <c r="Z758" s="12"/>
      <c r="AA758" s="12"/>
      <c r="AB758" s="12"/>
      <c r="AC758" s="12" t="s">
        <v>598</v>
      </c>
      <c r="AD758" s="12" t="s">
        <v>598</v>
      </c>
      <c r="AE758" s="12" t="s">
        <v>598</v>
      </c>
      <c r="AF758" s="52"/>
    </row>
    <row r="759" spans="1:32" s="16" customFormat="1" ht="18.600000000000001" customHeight="1">
      <c r="A759" s="39" t="s">
        <v>552</v>
      </c>
      <c r="B759" s="70" t="str">
        <f>VLOOKUP(A759,[1]screen!$G:$J,2,FALSE)</f>
        <v>판매대금 분배 계정</v>
      </c>
      <c r="C759" s="13" t="str">
        <f t="shared" si="248"/>
        <v>Sales distribution account(판매대금 분배 계정)</v>
      </c>
      <c r="D759" s="70" t="str">
        <f>IF(B759&lt;&gt;"", VLOOKUP(B759,[1]screen!$A:$E,2,FALSE), "" )</f>
        <v>Sales distribution account</v>
      </c>
      <c r="E759" s="14"/>
      <c r="F759" s="13"/>
      <c r="G759" s="18"/>
      <c r="H759" s="14"/>
      <c r="I759" s="13" t="str">
        <f t="shared" si="249"/>
        <v/>
      </c>
      <c r="J759" s="18" t="str">
        <f>IF(H759&lt;&gt;"", VLOOKUP(H759,[1]Label!$A:$E,2,FALSE),"")</f>
        <v/>
      </c>
      <c r="K759" s="29"/>
      <c r="L759" s="13" t="str">
        <f t="shared" si="250"/>
        <v/>
      </c>
      <c r="M759" s="18" t="str">
        <f>IF(K759&lt;&gt;"",VLOOKUP(K759,[1]Label!$A:$B,2,FALSE),"")</f>
        <v/>
      </c>
      <c r="N759" s="61" t="s">
        <v>13</v>
      </c>
      <c r="O759" s="31" t="s">
        <v>565</v>
      </c>
      <c r="P759" s="18" t="str">
        <f t="shared" si="251"/>
        <v>Taxes to Commissioner for Domestic Revenue&lt;br&gt;(내국세 납부액(세무서장에게 이관된 세금))</v>
      </c>
      <c r="Q759" s="18" t="str">
        <f>IF(O759&lt;&gt;"", VLOOKUP(O759, [1]Label!$A:$B, 2, FALSE), "")</f>
        <v>Taxes to Commissioner for Domestic Revenue</v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2"/>
      <c r="AA759" s="12"/>
      <c r="AB759" s="12"/>
      <c r="AC759" s="12" t="s">
        <v>599</v>
      </c>
      <c r="AD759" s="12" t="s">
        <v>599</v>
      </c>
      <c r="AE759" s="12" t="s">
        <v>599</v>
      </c>
      <c r="AF759" s="52"/>
    </row>
    <row r="760" spans="1:32" s="16" customFormat="1" ht="18.600000000000001" customHeight="1">
      <c r="A760" s="39" t="s">
        <v>552</v>
      </c>
      <c r="B760" s="70" t="str">
        <f>VLOOKUP(A760,[1]screen!$G:$J,2,FALSE)</f>
        <v>판매대금 분배 계정</v>
      </c>
      <c r="C760" s="13" t="str">
        <f t="shared" si="248"/>
        <v>Sales distribution account(판매대금 분배 계정)</v>
      </c>
      <c r="D760" s="70" t="str">
        <f>IF(B760&lt;&gt;"", VLOOKUP(B760,[1]screen!$A:$E,2,FALSE), "" )</f>
        <v>Sales distribution account</v>
      </c>
      <c r="E760" s="14"/>
      <c r="F760" s="13"/>
      <c r="G760" s="18"/>
      <c r="H760" s="14"/>
      <c r="I760" s="13" t="str">
        <f t="shared" si="249"/>
        <v/>
      </c>
      <c r="J760" s="18" t="str">
        <f>IF(H760&lt;&gt;"", VLOOKUP(H760,[1]Label!$A:$E,2,FALSE),"")</f>
        <v/>
      </c>
      <c r="K760" s="29"/>
      <c r="L760" s="13" t="str">
        <f t="shared" si="250"/>
        <v/>
      </c>
      <c r="M760" s="18" t="str">
        <f>IF(K760&lt;&gt;"",VLOOKUP(K760,[1]Label!$A:$B,2,FALSE),"")</f>
        <v/>
      </c>
      <c r="N760" s="61" t="s">
        <v>13</v>
      </c>
      <c r="O760" s="31" t="s">
        <v>566</v>
      </c>
      <c r="P760" s="18" t="str">
        <f t="shared" si="251"/>
        <v>Auction Cost to Court Broker&lt;br&gt;(법원 중개인 경매 비용)</v>
      </c>
      <c r="Q760" s="18" t="str">
        <f>IF(O760&lt;&gt;"", VLOOKUP(O760, [1]Label!$A:$B, 2, FALSE), "")</f>
        <v>Auction Cost to Court Broker</v>
      </c>
      <c r="R760" s="14" t="s">
        <v>35</v>
      </c>
      <c r="S760" s="13" t="s">
        <v>44</v>
      </c>
      <c r="T760" s="13"/>
      <c r="U760" s="13"/>
      <c r="V760" s="14"/>
      <c r="W760" s="14"/>
      <c r="X760" s="14"/>
      <c r="Y760" s="14"/>
      <c r="Z760" s="12"/>
      <c r="AA760" s="12"/>
      <c r="AB760" s="12"/>
      <c r="AC760" s="12" t="s">
        <v>596</v>
      </c>
      <c r="AD760" s="12" t="s">
        <v>596</v>
      </c>
      <c r="AE760" s="12" t="s">
        <v>596</v>
      </c>
      <c r="AF760" s="52"/>
    </row>
    <row r="761" spans="1:32" s="16" customFormat="1" ht="18.600000000000001" customHeight="1">
      <c r="A761" s="39" t="s">
        <v>552</v>
      </c>
      <c r="B761" s="70" t="str">
        <f>VLOOKUP(A761,[1]screen!$G:$J,2,FALSE)</f>
        <v>판매대금 분배 계정</v>
      </c>
      <c r="C761" s="13" t="str">
        <f t="shared" si="248"/>
        <v>Sales distribution account(판매대금 분배 계정)</v>
      </c>
      <c r="D761" s="70" t="str">
        <f>IF(B761&lt;&gt;"", VLOOKUP(B761,[1]screen!$A:$E,2,FALSE), "" )</f>
        <v>Sales distribution account</v>
      </c>
      <c r="E761" s="14"/>
      <c r="F761" s="13"/>
      <c r="G761" s="18"/>
      <c r="H761" s="14"/>
      <c r="I761" s="13" t="str">
        <f t="shared" si="249"/>
        <v/>
      </c>
      <c r="J761" s="18" t="str">
        <f>IF(H761&lt;&gt;"", VLOOKUP(H761,[1]Label!$A:$E,2,FALSE),"")</f>
        <v/>
      </c>
      <c r="K761" s="29"/>
      <c r="L761" s="13" t="str">
        <f t="shared" si="250"/>
        <v/>
      </c>
      <c r="M761" s="18" t="str">
        <f>IF(K761&lt;&gt;"",VLOOKUP(K761,[1]Label!$A:$B,2,FALSE),"")</f>
        <v/>
      </c>
      <c r="N761" s="61" t="s">
        <v>13</v>
      </c>
      <c r="O761" s="31" t="s">
        <v>567</v>
      </c>
      <c r="P761" s="18" t="str">
        <f t="shared" si="251"/>
        <v>Other Charges&lt;br&gt;(기타 비용)</v>
      </c>
      <c r="Q761" s="18" t="str">
        <f>IF(O761&lt;&gt;"", VLOOKUP(O761, [1]Label!$A:$B, 2, FALSE), "")</f>
        <v>Other Charges</v>
      </c>
      <c r="R761" s="14" t="s">
        <v>35</v>
      </c>
      <c r="S761" s="13" t="s">
        <v>44</v>
      </c>
      <c r="T761" s="13"/>
      <c r="U761" s="13"/>
      <c r="V761" s="14"/>
      <c r="W761" s="14"/>
      <c r="X761" s="14"/>
      <c r="Y761" s="14"/>
      <c r="Z761" s="12"/>
      <c r="AA761" s="12"/>
      <c r="AB761" s="12"/>
      <c r="AC761" s="12" t="s">
        <v>600</v>
      </c>
      <c r="AD761" s="12" t="s">
        <v>600</v>
      </c>
      <c r="AE761" s="12" t="s">
        <v>600</v>
      </c>
      <c r="AF761" s="52"/>
    </row>
    <row r="762" spans="1:32" s="16" customFormat="1" ht="18.600000000000001" customHeight="1">
      <c r="A762" s="39" t="s">
        <v>552</v>
      </c>
      <c r="B762" s="70" t="str">
        <f>VLOOKUP(A762,[1]screen!$G:$J,2,FALSE)</f>
        <v>판매대금 분배 계정</v>
      </c>
      <c r="C762" s="13" t="str">
        <f t="shared" si="248"/>
        <v>Sales distribution account(판매대금 분배 계정)</v>
      </c>
      <c r="D762" s="70" t="str">
        <f>IF(B762&lt;&gt;"", VLOOKUP(B762,[1]screen!$A:$E,2,FALSE), "" )</f>
        <v>Sales distribution account</v>
      </c>
      <c r="E762" s="14"/>
      <c r="F762" s="13"/>
      <c r="G762" s="18"/>
      <c r="H762" s="14"/>
      <c r="I762" s="13" t="str">
        <f t="shared" si="249"/>
        <v/>
      </c>
      <c r="J762" s="18" t="str">
        <f>IF(H762&lt;&gt;"", VLOOKUP(H762,[1]Label!$A:$E,2,FALSE),"")</f>
        <v/>
      </c>
      <c r="K762" s="29"/>
      <c r="L762" s="13" t="str">
        <f t="shared" si="250"/>
        <v/>
      </c>
      <c r="M762" s="18" t="str">
        <f>IF(K762&lt;&gt;"",VLOOKUP(K762,[1]Label!$A:$B,2,FALSE),"")</f>
        <v/>
      </c>
      <c r="N762" s="61" t="s">
        <v>13</v>
      </c>
      <c r="O762" s="31" t="s">
        <v>675</v>
      </c>
      <c r="P762" s="18" t="str">
        <f t="shared" si="251"/>
        <v>Excess proceed&lt;br&gt;(초과 금액)</v>
      </c>
      <c r="Q762" s="18" t="str">
        <f>IF(O762&lt;&gt;"", VLOOKUP(O762, [1]Label!$A:$B, 2, FALSE), "")</f>
        <v>Excess proceed</v>
      </c>
      <c r="R762" s="14" t="s">
        <v>35</v>
      </c>
      <c r="S762" s="13" t="s">
        <v>44</v>
      </c>
      <c r="T762" s="13"/>
      <c r="U762" s="13"/>
      <c r="V762" s="14"/>
      <c r="W762" s="14"/>
      <c r="X762" s="14"/>
      <c r="Y762" s="14"/>
      <c r="Z762" s="12"/>
      <c r="AA762" s="12"/>
      <c r="AB762" s="12"/>
      <c r="AC762" s="12" t="s">
        <v>601</v>
      </c>
      <c r="AD762" s="12" t="s">
        <v>601</v>
      </c>
      <c r="AE762" s="12" t="s">
        <v>601</v>
      </c>
      <c r="AF762" s="52"/>
    </row>
    <row r="763" spans="1:32" s="16" customFormat="1" ht="18.600000000000001" customHeight="1">
      <c r="A763" s="39" t="s">
        <v>552</v>
      </c>
      <c r="B763" s="70" t="str">
        <f>VLOOKUP(A763,[1]screen!$G:$J,2,FALSE)</f>
        <v>판매대금 분배 계정</v>
      </c>
      <c r="C763" s="13" t="str">
        <f t="shared" si="248"/>
        <v>Sales distribution account(판매대금 분배 계정)</v>
      </c>
      <c r="D763" s="70" t="str">
        <f>IF(B763&lt;&gt;"", VLOOKUP(B763,[1]screen!$A:$E,2,FALSE), "" )</f>
        <v>Sales distribution account</v>
      </c>
      <c r="E763" s="14"/>
      <c r="F763" s="13"/>
      <c r="G763" s="18"/>
      <c r="H763" s="14"/>
      <c r="I763" s="13" t="str">
        <f t="shared" si="249"/>
        <v/>
      </c>
      <c r="J763" s="18" t="str">
        <f>IF(H763&lt;&gt;"", VLOOKUP(H763,[1]Label!$A:$E,2,FALSE),"")</f>
        <v/>
      </c>
      <c r="K763" s="29"/>
      <c r="L763" s="13" t="str">
        <f t="shared" si="250"/>
        <v/>
      </c>
      <c r="M763" s="18" t="str">
        <f>IF(K763&lt;&gt;"",VLOOKUP(K763,[1]Label!$A:$B,2,FALSE),"")</f>
        <v/>
      </c>
      <c r="N763" s="61" t="s">
        <v>13</v>
      </c>
      <c r="O763" s="31" t="s">
        <v>568</v>
      </c>
      <c r="P763" s="18" t="str">
        <f t="shared" si="251"/>
        <v>Bill No.&lt;br&gt;(청구서 번호)</v>
      </c>
      <c r="Q763" s="18" t="str">
        <f>IF(O763&lt;&gt;"", VLOOKUP(O763, [1]Label!$A:$B, 2, FALSE), "")</f>
        <v>Bill No.</v>
      </c>
      <c r="R763" s="14" t="s">
        <v>35</v>
      </c>
      <c r="S763" s="13" t="s">
        <v>44</v>
      </c>
      <c r="T763" s="13"/>
      <c r="U763" s="13"/>
      <c r="V763" s="14"/>
      <c r="W763" s="14"/>
      <c r="X763" s="14"/>
      <c r="Y763" s="14"/>
      <c r="Z763" s="12"/>
      <c r="AA763" s="12"/>
      <c r="AB763" s="12"/>
      <c r="AC763" s="12" t="s">
        <v>602</v>
      </c>
      <c r="AD763" s="12" t="s">
        <v>602</v>
      </c>
      <c r="AE763" s="12" t="s">
        <v>602</v>
      </c>
      <c r="AF763" s="52"/>
    </row>
    <row r="764" spans="1:32" s="16" customFormat="1" ht="18.600000000000001" customHeight="1">
      <c r="A764" s="39" t="s">
        <v>552</v>
      </c>
      <c r="B764" s="70" t="str">
        <f>VLOOKUP(A764,[1]screen!$G:$J,2,FALSE)</f>
        <v>판매대금 분배 계정</v>
      </c>
      <c r="C764" s="13" t="str">
        <f t="shared" si="248"/>
        <v>Sales distribution account(판매대금 분배 계정)</v>
      </c>
      <c r="D764" s="70" t="str">
        <f>IF(B764&lt;&gt;"", VLOOKUP(B764,[1]screen!$A:$E,2,FALSE), "" )</f>
        <v>Sales distribution account</v>
      </c>
      <c r="E764" s="14"/>
      <c r="F764" s="13"/>
      <c r="G764" s="18"/>
      <c r="H764" s="14"/>
      <c r="I764" s="13" t="str">
        <f t="shared" si="249"/>
        <v/>
      </c>
      <c r="J764" s="18" t="str">
        <f>IF(H764&lt;&gt;"", VLOOKUP(H764,[1]Label!$A:$E,2,FALSE),"")</f>
        <v/>
      </c>
      <c r="K764" s="29"/>
      <c r="L764" s="13" t="str">
        <f t="shared" si="250"/>
        <v/>
      </c>
      <c r="M764" s="18" t="str">
        <f>IF(K764&lt;&gt;"",VLOOKUP(K764,[1]Label!$A:$B,2,FALSE),"")</f>
        <v/>
      </c>
      <c r="N764" s="61" t="s">
        <v>13</v>
      </c>
      <c r="O764" s="31" t="s">
        <v>569</v>
      </c>
      <c r="P764" s="18" t="str">
        <f t="shared" si="251"/>
        <v>Receipt No.&lt;br&gt;(영수증 번호)</v>
      </c>
      <c r="Q764" s="18" t="str">
        <f>IF(O764&lt;&gt;"", VLOOKUP(O764, [1]Label!$A:$B, 2, FALSE), "")</f>
        <v>Receipt No.</v>
      </c>
      <c r="R764" s="14" t="s">
        <v>35</v>
      </c>
      <c r="S764" s="13" t="s">
        <v>44</v>
      </c>
      <c r="T764" s="13"/>
      <c r="U764" s="13"/>
      <c r="V764" s="14"/>
      <c r="W764" s="14"/>
      <c r="X764" s="14"/>
      <c r="Y764" s="14"/>
      <c r="Z764" s="12"/>
      <c r="AA764" s="12"/>
      <c r="AB764" s="12"/>
      <c r="AC764" s="12" t="s">
        <v>602</v>
      </c>
      <c r="AD764" s="12" t="s">
        <v>602</v>
      </c>
      <c r="AE764" s="12" t="s">
        <v>602</v>
      </c>
      <c r="AF764" s="52"/>
    </row>
    <row r="765" spans="1:32" s="16" customFormat="1" ht="18.600000000000001" customHeight="1">
      <c r="A765" s="39" t="s">
        <v>552</v>
      </c>
      <c r="B765" s="70" t="str">
        <f>VLOOKUP(A765,[1]screen!$G:$J,2,FALSE)</f>
        <v>판매대금 분배 계정</v>
      </c>
      <c r="C765" s="13" t="str">
        <f t="shared" ref="C765:C768" si="252">IF(B765&lt;&gt;"",D765&amp;"("&amp;B765&amp;")","")</f>
        <v>Sales distribution account(판매대금 분배 계정)</v>
      </c>
      <c r="D765" s="70" t="str">
        <f>IF(B765&lt;&gt;"", VLOOKUP(B765,[1]screen!$A:$E,2,FALSE), "" )</f>
        <v>Sales distribution account</v>
      </c>
      <c r="E765" s="14"/>
      <c r="F765" s="13"/>
      <c r="G765" s="18"/>
      <c r="H765" s="14"/>
      <c r="I765" s="13" t="str">
        <f t="shared" ref="I765:I768" si="253">IF(H765&lt;&gt;"",J765&amp;"("&amp;H765&amp;")","")</f>
        <v/>
      </c>
      <c r="J765" s="18" t="str">
        <f>IF(H765&lt;&gt;"", VLOOKUP(H765,[1]Label!$A:$E,2,FALSE),"")</f>
        <v/>
      </c>
      <c r="K765" s="29"/>
      <c r="L765" s="13" t="str">
        <f t="shared" ref="L765:L768" si="254">IF(K765&lt;&gt;"",M765&amp;"("&amp;K765&amp;")","")</f>
        <v/>
      </c>
      <c r="M765" s="18" t="str">
        <f>IF(K765&lt;&gt;"",VLOOKUP(K765,[1]Label!$A:$B,2,FALSE),"")</f>
        <v/>
      </c>
      <c r="N765" s="61" t="s">
        <v>13</v>
      </c>
      <c r="O765" s="31" t="s">
        <v>325</v>
      </c>
      <c r="P765" s="18" t="str">
        <f t="shared" ref="P765:P768" si="255">IF(O765&lt;&gt;"",Q765&amp;"&lt;br&gt;("&amp;O765&amp;")","")</f>
        <v>Processing date&lt;br&gt;(처리 일자)</v>
      </c>
      <c r="Q765" s="18" t="str">
        <f>IF(O765&lt;&gt;"", VLOOKUP(O765, [1]Label!$A:$B, 2, FALSE), "")</f>
        <v>Processing date</v>
      </c>
      <c r="R765" s="14" t="s">
        <v>35</v>
      </c>
      <c r="S765" s="13" t="s">
        <v>44</v>
      </c>
      <c r="T765" s="13"/>
      <c r="U765" s="13"/>
      <c r="V765" s="14"/>
      <c r="W765" s="14"/>
      <c r="X765" s="14"/>
      <c r="Y765" s="14"/>
      <c r="Z765" s="12"/>
      <c r="AA765" s="12"/>
      <c r="AB765" s="12"/>
      <c r="AC765" s="12" t="s">
        <v>603</v>
      </c>
      <c r="AD765" s="12" t="s">
        <v>603</v>
      </c>
      <c r="AE765" s="12" t="s">
        <v>603</v>
      </c>
      <c r="AF765" s="52"/>
    </row>
    <row r="766" spans="1:32" s="16" customFormat="1" ht="18.600000000000001" customHeight="1">
      <c r="A766" s="39" t="s">
        <v>552</v>
      </c>
      <c r="B766" s="70" t="str">
        <f>VLOOKUP(A766,[1]screen!$G:$J,2,FALSE)</f>
        <v>판매대금 분배 계정</v>
      </c>
      <c r="C766" s="13" t="str">
        <f t="shared" si="252"/>
        <v>Sales distribution account(판매대금 분배 계정)</v>
      </c>
      <c r="D766" s="70" t="str">
        <f>IF(B766&lt;&gt;"", VLOOKUP(B766,[1]screen!$A:$E,2,FALSE), "" )</f>
        <v>Sales distribution account</v>
      </c>
      <c r="E766" s="14"/>
      <c r="F766" s="13"/>
      <c r="G766" s="18"/>
      <c r="H766" s="14"/>
      <c r="I766" s="13" t="str">
        <f t="shared" si="253"/>
        <v/>
      </c>
      <c r="J766" s="18" t="str">
        <f>IF(H766&lt;&gt;"", VLOOKUP(H766,[1]Label!$A:$E,2,FALSE),"")</f>
        <v/>
      </c>
      <c r="K766" s="29"/>
      <c r="L766" s="13" t="str">
        <f t="shared" si="254"/>
        <v/>
      </c>
      <c r="M766" s="18" t="str">
        <f>IF(K766&lt;&gt;"",VLOOKUP(K766,[1]Label!$A:$B,2,FALSE),"")</f>
        <v/>
      </c>
      <c r="N766" s="61" t="s">
        <v>13</v>
      </c>
      <c r="O766" s="31" t="s">
        <v>286</v>
      </c>
      <c r="P766" s="18" t="str">
        <f t="shared" si="255"/>
        <v>Processing Status&lt;br&gt;(처리 상태)</v>
      </c>
      <c r="Q766" s="18" t="str">
        <f>IF(O766&lt;&gt;"", VLOOKUP(O766, [1]Label!$A:$B, 2, FALSE), "")</f>
        <v>Processing Status</v>
      </c>
      <c r="R766" s="14" t="s">
        <v>35</v>
      </c>
      <c r="S766" s="13" t="s">
        <v>44</v>
      </c>
      <c r="T766" s="13"/>
      <c r="U766" s="13"/>
      <c r="V766" s="14"/>
      <c r="W766" s="14"/>
      <c r="X766" s="14"/>
      <c r="Y766" s="14"/>
      <c r="Z766" s="47" t="s">
        <v>578</v>
      </c>
      <c r="AA766" s="47" t="s">
        <v>579</v>
      </c>
      <c r="AB766" s="47" t="s">
        <v>580</v>
      </c>
      <c r="AC766" s="47" t="s">
        <v>604</v>
      </c>
      <c r="AD766" s="47" t="s">
        <v>579</v>
      </c>
      <c r="AE766" s="47" t="s">
        <v>580</v>
      </c>
      <c r="AF766" s="52"/>
    </row>
    <row r="767" spans="1:32" s="117" customFormat="1" ht="18.600000000000001" customHeight="1">
      <c r="A767" s="111" t="s">
        <v>552</v>
      </c>
      <c r="B767" s="112" t="str">
        <f>VLOOKUP(A767,[1]screen!$G:$J,2,FALSE)</f>
        <v>판매대금 분배 계정</v>
      </c>
      <c r="C767" s="112" t="str">
        <f t="shared" si="252"/>
        <v>Sales distribution account(판매대금 분배 계정)</v>
      </c>
      <c r="D767" s="112" t="str">
        <f>IF(B767&lt;&gt;"", VLOOKUP(B767,[1]screen!$A:$E,2,FALSE), "" )</f>
        <v>Sales distribution account</v>
      </c>
      <c r="E767" s="113"/>
      <c r="F767" s="112"/>
      <c r="G767" s="112"/>
      <c r="H767" s="113"/>
      <c r="I767" s="112" t="str">
        <f t="shared" si="253"/>
        <v/>
      </c>
      <c r="J767" s="112" t="str">
        <f>IF(H767&lt;&gt;"", VLOOKUP(H767,[1]Label!$A:$E,2,FALSE),"")</f>
        <v/>
      </c>
      <c r="K767" s="114"/>
      <c r="L767" s="112" t="str">
        <f t="shared" si="254"/>
        <v/>
      </c>
      <c r="M767" s="112" t="str">
        <f>IF(K767&lt;&gt;"",VLOOKUP(K767,[1]Label!$A:$B,2,FALSE),"")</f>
        <v/>
      </c>
      <c r="N767" s="113"/>
      <c r="O767" s="115"/>
      <c r="P767" s="112" t="str">
        <f t="shared" si="255"/>
        <v/>
      </c>
      <c r="Q767" s="112" t="str">
        <f>IF(O767&lt;&gt;"", VLOOKUP(O767, [1]Label!$A:$B, 2, FALSE), "")</f>
        <v/>
      </c>
      <c r="R767" s="113" t="s">
        <v>35</v>
      </c>
      <c r="S767" s="112" t="s">
        <v>44</v>
      </c>
      <c r="T767" s="112"/>
      <c r="U767" s="112"/>
      <c r="V767" s="113"/>
      <c r="W767" s="113"/>
      <c r="X767" s="113"/>
      <c r="Y767" s="113"/>
      <c r="Z767" s="111"/>
      <c r="AA767" s="111"/>
      <c r="AB767" s="111"/>
      <c r="AC767" s="111"/>
      <c r="AD767" s="111"/>
      <c r="AE767" s="111"/>
      <c r="AF767" s="116"/>
    </row>
    <row r="768" spans="1:32" s="16" customFormat="1" ht="18.600000000000001" customHeight="1">
      <c r="A768" s="39" t="s">
        <v>552</v>
      </c>
      <c r="B768" s="70" t="str">
        <f>VLOOKUP(A768,[1]screen!$G:$J,2,FALSE)</f>
        <v>판매대금 분배 계정</v>
      </c>
      <c r="C768" s="13" t="str">
        <f t="shared" si="252"/>
        <v>Sales distribution account(판매대금 분배 계정)</v>
      </c>
      <c r="D768" s="70" t="str">
        <f>IF(B768&lt;&gt;"", VLOOKUP(B768,[1]screen!$A:$E,2,FALSE), "" )</f>
        <v>Sales distribution account</v>
      </c>
      <c r="E768" s="14" t="s">
        <v>46</v>
      </c>
      <c r="F768" s="13" t="str">
        <f t="shared" ref="F768:F780" si="256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253"/>
        <v/>
      </c>
      <c r="J768" s="18" t="str">
        <f>IF(H768&lt;&gt;"", VLOOKUP(H768,[1]Label!$A:$E,2,FALSE),"")</f>
        <v/>
      </c>
      <c r="K768" s="29"/>
      <c r="L768" s="13" t="str">
        <f t="shared" si="254"/>
        <v/>
      </c>
      <c r="M768" s="18" t="str">
        <f>IF(K768&lt;&gt;"",VLOOKUP(K768,[1]Label!$A:$B,2,FALSE),"")</f>
        <v/>
      </c>
      <c r="N768" s="35" t="s">
        <v>19</v>
      </c>
      <c r="O768" s="31" t="s">
        <v>285</v>
      </c>
      <c r="P768" s="33" t="str">
        <f t="shared" si="255"/>
        <v>Application No&lt;br&gt;(신청 번호)</v>
      </c>
      <c r="Q768" s="18" t="str">
        <f>IF(O768&lt;&gt;"", VLOOKUP(O768, [1]Label!$A:$B, 2, FALSE), "")</f>
        <v>Application No</v>
      </c>
      <c r="R768" s="14" t="s">
        <v>35</v>
      </c>
      <c r="S768" s="13" t="s">
        <v>44</v>
      </c>
      <c r="T768" s="13"/>
      <c r="U768" s="13"/>
      <c r="V768" s="14" t="s">
        <v>582</v>
      </c>
      <c r="X768" s="14"/>
      <c r="Y768" s="14"/>
      <c r="Z768" s="12"/>
      <c r="AA768" s="12"/>
      <c r="AB768" s="12"/>
      <c r="AC768" s="12" t="s">
        <v>581</v>
      </c>
      <c r="AD768" s="12" t="s">
        <v>581</v>
      </c>
      <c r="AE768" s="12" t="s">
        <v>581</v>
      </c>
      <c r="AF768" s="52"/>
    </row>
    <row r="769" spans="1:32" s="16" customFormat="1" ht="18.600000000000001" customHeight="1">
      <c r="A769" s="39" t="s">
        <v>552</v>
      </c>
      <c r="B769" s="70" t="str">
        <f>VLOOKUP(A769,[1]screen!$G:$J,2,FALSE)</f>
        <v>판매대금 분배 계정</v>
      </c>
      <c r="C769" s="13" t="str">
        <f>IF(B769&lt;&gt;"",D769&amp;"("&amp;B769&amp;")","")</f>
        <v>Sales distribution account(판매대금 분배 계정)</v>
      </c>
      <c r="D769" s="70" t="str">
        <f>IF(B769&lt;&gt;"", VLOOKUP(B769,[1]screen!$A:$E,2,FALSE), "" )</f>
        <v>Sales distribution account</v>
      </c>
      <c r="E769" s="14" t="s">
        <v>46</v>
      </c>
      <c r="F769" s="13" t="str">
        <f t="shared" si="256"/>
        <v>New(신규)</v>
      </c>
      <c r="G769" s="18" t="str">
        <f>IF(E769&lt;&gt;"",VLOOKUP(E769,[1]Label!$A:$B,2,FALSE),"")</f>
        <v>New</v>
      </c>
      <c r="H769" s="14"/>
      <c r="I769" s="13" t="str">
        <f>IF(H769&lt;&gt;"",J769&amp;"("&amp;H769&amp;")","")</f>
        <v/>
      </c>
      <c r="J769" s="18" t="str">
        <f>IF(H769&lt;&gt;"", VLOOKUP(H769,[1]Label!$A:$E,2,FALSE),"")</f>
        <v/>
      </c>
      <c r="K769" s="29"/>
      <c r="L769" s="13" t="str">
        <f>IF(K769&lt;&gt;"",M769&amp;"("&amp;K769&amp;")","")</f>
        <v/>
      </c>
      <c r="M769" s="18" t="str">
        <f>IF(K769&lt;&gt;"",VLOOKUP(K769,[1]Label!$A:$B,2,FALSE),"")</f>
        <v/>
      </c>
      <c r="N769" s="35" t="s">
        <v>19</v>
      </c>
      <c r="O769" s="31" t="s">
        <v>325</v>
      </c>
      <c r="P769" s="33" t="str">
        <f>IF(O769&lt;&gt;"",Q769&amp;"&lt;br&gt;("&amp;O769&amp;")","")</f>
        <v>Processing date&lt;br&gt;(처리 일자)</v>
      </c>
      <c r="Q769" s="18" t="str">
        <f>IF(O769&lt;&gt;"", VLOOKUP(O769, [1]Label!$A:$B, 2, FALSE), "")</f>
        <v>Processing date</v>
      </c>
      <c r="R769" s="14" t="s">
        <v>35</v>
      </c>
      <c r="S769" s="13" t="s">
        <v>44</v>
      </c>
      <c r="T769" s="13"/>
      <c r="U769" s="13"/>
      <c r="V769" s="14"/>
      <c r="W769" s="14"/>
      <c r="X769" s="14"/>
      <c r="Y769" s="14"/>
      <c r="Z769" s="12"/>
      <c r="AA769" s="12"/>
      <c r="AB769" s="12"/>
      <c r="AC769" s="12" t="s">
        <v>310</v>
      </c>
      <c r="AD769" s="12" t="s">
        <v>310</v>
      </c>
      <c r="AE769" s="12" t="s">
        <v>310</v>
      </c>
      <c r="AF769" s="52"/>
    </row>
    <row r="770" spans="1:32" s="16" customFormat="1" ht="18.600000000000001" customHeight="1">
      <c r="A770" s="39" t="s">
        <v>552</v>
      </c>
      <c r="B770" s="70" t="str">
        <f>VLOOKUP(A770,[1]screen!$G:$J,2,FALSE)</f>
        <v>판매대금 분배 계정</v>
      </c>
      <c r="C770" s="13" t="str">
        <f t="shared" ref="C770:C780" si="257">IF(B770&lt;&gt;"",D770&amp;"("&amp;B770&amp;")","")</f>
        <v>Sales distribution account(판매대금 분배 계정)</v>
      </c>
      <c r="D770" s="70" t="str">
        <f>IF(B770&lt;&gt;"", VLOOKUP(B770,[1]screen!$A:$E,2,FALSE), "" )</f>
        <v>Sales distribution account</v>
      </c>
      <c r="E770" s="14" t="s">
        <v>46</v>
      </c>
      <c r="F770" s="13" t="str">
        <f t="shared" si="256"/>
        <v>New(신규)</v>
      </c>
      <c r="G770" s="18" t="str">
        <f>IF(E770&lt;&gt;"",VLOOKUP(E770,[1]Label!$A:$B,2,FALSE),"")</f>
        <v>New</v>
      </c>
      <c r="H770" s="14"/>
      <c r="I770" s="13" t="str">
        <f t="shared" ref="I770:I780" si="258">IF(H770&lt;&gt;"",J770&amp;"("&amp;H770&amp;")","")</f>
        <v/>
      </c>
      <c r="J770" s="18" t="str">
        <f>IF(H770&lt;&gt;"", VLOOKUP(H770,[1]Label!$A:$E,2,FALSE),"")</f>
        <v/>
      </c>
      <c r="K770" s="29"/>
      <c r="L770" s="13" t="str">
        <f t="shared" ref="L770:L771" si="259">IF(K770&lt;&gt;"",M770&amp;"("&amp;K770&amp;")","")</f>
        <v/>
      </c>
      <c r="M770" s="18" t="str">
        <f>IF(K770&lt;&gt;"",VLOOKUP(K770,[1]Label!$A:$B,2,FALSE),"")</f>
        <v/>
      </c>
      <c r="N770" s="35" t="s">
        <v>19</v>
      </c>
      <c r="O770" s="23" t="s">
        <v>286</v>
      </c>
      <c r="P770" s="33" t="str">
        <f t="shared" ref="P770:P771" si="260">IF(O770&lt;&gt;"",Q770&amp;"&lt;br&gt;("&amp;O770&amp;")","")</f>
        <v>Processing Status&lt;br&gt;(처리 상태)</v>
      </c>
      <c r="Q770" s="18" t="str">
        <f>IF(O770&lt;&gt;"", VLOOKUP(O770, [1]Label!$A:$B, 2, FALSE), "")</f>
        <v>Processing Status</v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2"/>
      <c r="AA770" s="12"/>
      <c r="AB770" s="12"/>
      <c r="AC770" s="12" t="s">
        <v>313</v>
      </c>
      <c r="AD770" s="12" t="s">
        <v>311</v>
      </c>
      <c r="AE770" s="12" t="s">
        <v>312</v>
      </c>
      <c r="AF770" s="52"/>
    </row>
    <row r="771" spans="1:32" s="16" customFormat="1" ht="18.600000000000001" customHeight="1">
      <c r="A771" s="39" t="s">
        <v>552</v>
      </c>
      <c r="B771" s="70" t="str">
        <f>VLOOKUP(A771,[1]screen!$G:$J,2,FALSE)</f>
        <v>판매대금 분배 계정</v>
      </c>
      <c r="C771" s="13" t="str">
        <f t="shared" si="257"/>
        <v>Sales distribution account(판매대금 분배 계정)</v>
      </c>
      <c r="D771" s="70" t="str">
        <f>IF(B771&lt;&gt;"", VLOOKUP(B771,[1]screen!$A:$E,2,FALSE), "" )</f>
        <v>Sales distribution account</v>
      </c>
      <c r="E771" s="14" t="s">
        <v>46</v>
      </c>
      <c r="F771" s="13" t="str">
        <f t="shared" si="256"/>
        <v>New(신규)</v>
      </c>
      <c r="G771" s="18" t="str">
        <f>IF(E771&lt;&gt;"",VLOOKUP(E771,[1]Label!$A:$B,2,FALSE),"")</f>
        <v>New</v>
      </c>
      <c r="H771" s="14"/>
      <c r="I771" s="13" t="str">
        <f t="shared" si="258"/>
        <v/>
      </c>
      <c r="J771" s="18" t="str">
        <f>IF(H771&lt;&gt;"", VLOOKUP(H771,[1]Label!$A:$E,2,FALSE),"")</f>
        <v/>
      </c>
      <c r="K771" s="29"/>
      <c r="L771" s="13" t="str">
        <f t="shared" si="259"/>
        <v/>
      </c>
      <c r="M771" s="18" t="str">
        <f>IF(K771&lt;&gt;"",VLOOKUP(K771,[1]Label!$A:$B,2,FALSE),"")</f>
        <v/>
      </c>
      <c r="N771" s="61"/>
      <c r="O771" s="31"/>
      <c r="P771" s="33" t="str">
        <f t="shared" si="260"/>
        <v/>
      </c>
      <c r="Q771" s="18" t="str">
        <f>IF(O771&lt;&gt;"", VLOOKUP(O771, [1]Label!$A:$B, 2, FALSE), "")</f>
        <v/>
      </c>
      <c r="R771" s="14" t="s">
        <v>35</v>
      </c>
      <c r="S771" s="13" t="s">
        <v>44</v>
      </c>
      <c r="T771" s="13"/>
      <c r="U771" s="13"/>
      <c r="V771" s="14"/>
      <c r="W771" s="14"/>
      <c r="X771" s="14"/>
      <c r="Y771" s="14"/>
      <c r="Z771" s="12"/>
      <c r="AA771" s="12"/>
      <c r="AB771" s="12"/>
      <c r="AC771" s="12"/>
      <c r="AD771" s="12"/>
      <c r="AE771" s="12"/>
      <c r="AF771" s="52"/>
    </row>
    <row r="772" spans="1:32" s="37" customFormat="1" ht="17.45" customHeight="1">
      <c r="A772" s="39" t="s">
        <v>552</v>
      </c>
      <c r="B772" s="70" t="str">
        <f>VLOOKUP(A772,[1]screen!$G:$J,2,FALSE)</f>
        <v>판매대금 분배 계정</v>
      </c>
      <c r="C772" s="33" t="str">
        <f t="shared" ref="C772:C779" si="261">IF(B772&lt;&gt;"",D772&amp;"("&amp;B772&amp;")","")</f>
        <v>Sales distribution account(판매대금 분배 계정)</v>
      </c>
      <c r="D772" s="70" t="str">
        <f>IF(B772&lt;&gt;"", VLOOKUP(B772,[1]screen!$A:$E,2,FALSE), "" )</f>
        <v>Sales distribution account</v>
      </c>
      <c r="E772" s="14" t="s">
        <v>46</v>
      </c>
      <c r="F772" s="13" t="str">
        <f t="shared" ref="F772:F779" si="262">IF(E772&lt;&gt;"",G772&amp;"("&amp;E772&amp;")","")</f>
        <v>New(신규)</v>
      </c>
      <c r="G772" s="18" t="str">
        <f>IF(E772&lt;&gt;"",VLOOKUP(E772,[1]Label!$A:$B,2,FALSE),"")</f>
        <v>New</v>
      </c>
      <c r="H772" s="35" t="s">
        <v>490</v>
      </c>
      <c r="I772" s="33" t="str">
        <f t="shared" ref="I772:I779" si="263">IF(H772&lt;&gt;"",J772&amp;"("&amp;H772&amp;")","")</f>
        <v>Taxpayer Information(납세자 정보)</v>
      </c>
      <c r="J772" s="18" t="str">
        <f>IF(H772&lt;&gt;"", VLOOKUP(H772,[1]Label!$A:$E,2,FALSE),"")</f>
        <v>Taxpayer Information</v>
      </c>
      <c r="K772" s="34"/>
      <c r="L772" s="33" t="str">
        <f t="shared" ref="L772:L779" si="264">IF(K772&lt;&gt;"",M772&amp;"("&amp;K772&amp;")","")</f>
        <v/>
      </c>
      <c r="M772" s="18" t="str">
        <f>IF(K772&lt;&gt;"",VLOOKUP(K772,[1]Label!$A:$B,2,FALSE),"")</f>
        <v/>
      </c>
      <c r="N772" s="35" t="s">
        <v>19</v>
      </c>
      <c r="O772" s="36" t="s">
        <v>40</v>
      </c>
      <c r="P772" s="33" t="str">
        <f t="shared" ref="P772:P779" si="265">IF(O772&lt;&gt;"",Q772&amp;"&lt;br&gt;("&amp;O772&amp;")","")</f>
        <v>TIN&lt;br&gt;(TIN)</v>
      </c>
      <c r="Q772" s="18" t="str">
        <f>IF(O772&lt;&gt;"", VLOOKUP(O772, [1]Label!$A:$B, 2, FALSE), "")</f>
        <v>TIN</v>
      </c>
      <c r="R772" s="35" t="s">
        <v>35</v>
      </c>
      <c r="S772" s="33"/>
      <c r="T772" s="33"/>
      <c r="U772" s="33"/>
      <c r="V772" s="35"/>
      <c r="W772" s="35"/>
      <c r="X772" s="35"/>
      <c r="Y772" s="35"/>
      <c r="Z772" s="44"/>
      <c r="AA772" s="44"/>
      <c r="AB772" s="44"/>
      <c r="AC772" s="44" t="s">
        <v>78</v>
      </c>
      <c r="AD772" s="44" t="s">
        <v>78</v>
      </c>
      <c r="AE772" s="44" t="s">
        <v>78</v>
      </c>
      <c r="AF772" s="53"/>
    </row>
    <row r="773" spans="1:32" s="37" customFormat="1" ht="17.45" customHeight="1">
      <c r="A773" s="39" t="s">
        <v>552</v>
      </c>
      <c r="B773" s="70" t="str">
        <f>VLOOKUP(A773,[1]screen!$G:$J,2,FALSE)</f>
        <v>판매대금 분배 계정</v>
      </c>
      <c r="C773" s="33" t="str">
        <f t="shared" si="261"/>
        <v>Sales distribution account(판매대금 분배 계정)</v>
      </c>
      <c r="D773" s="70" t="str">
        <f>IF(B773&lt;&gt;"", VLOOKUP(B773,[1]screen!$A:$E,2,FALSE), "" )</f>
        <v>Sales distribution account</v>
      </c>
      <c r="E773" s="14" t="s">
        <v>46</v>
      </c>
      <c r="F773" s="13" t="str">
        <f t="shared" si="262"/>
        <v>New(신규)</v>
      </c>
      <c r="G773" s="18" t="str">
        <f>IF(E773&lt;&gt;"",VLOOKUP(E773,[1]Label!$A:$B,2,FALSE),"")</f>
        <v>New</v>
      </c>
      <c r="H773" s="35" t="s">
        <v>490</v>
      </c>
      <c r="I773" s="33" t="str">
        <f t="shared" si="263"/>
        <v>Taxpayer Information(납세자 정보)</v>
      </c>
      <c r="J773" s="18" t="str">
        <f>IF(H773&lt;&gt;"", VLOOKUP(H773,[1]Label!$A:$E,2,FALSE),"")</f>
        <v>Taxpayer Information</v>
      </c>
      <c r="K773" s="34"/>
      <c r="L773" s="33" t="str">
        <f t="shared" si="264"/>
        <v/>
      </c>
      <c r="M773" s="18" t="str">
        <f>IF(K773&lt;&gt;"",VLOOKUP(K773,[1]Label!$A:$B,2,FALSE),"")</f>
        <v/>
      </c>
      <c r="N773" s="35" t="s">
        <v>19</v>
      </c>
      <c r="O773" s="36" t="s">
        <v>283</v>
      </c>
      <c r="P773" s="33" t="str">
        <f t="shared" si="265"/>
        <v>Taxpayer's Name&lt;br&gt;(납세자 이름)</v>
      </c>
      <c r="Q773" s="18" t="str">
        <f>IF(O773&lt;&gt;"", VLOOKUP(O773, [1]Label!$A:$B, 2, FALSE), "")</f>
        <v>Taxpayer's Name</v>
      </c>
      <c r="R773" s="35" t="s">
        <v>35</v>
      </c>
      <c r="S773" s="33"/>
      <c r="T773" s="33"/>
      <c r="U773" s="33"/>
      <c r="V773" s="35"/>
      <c r="W773" s="35"/>
      <c r="X773" s="35"/>
      <c r="Y773" s="35"/>
      <c r="Z773" s="44"/>
      <c r="AA773" s="44"/>
      <c r="AB773" s="44"/>
      <c r="AC773" s="44" t="s">
        <v>152</v>
      </c>
      <c r="AD773" s="44" t="s">
        <v>152</v>
      </c>
      <c r="AE773" s="44" t="s">
        <v>152</v>
      </c>
      <c r="AF773" s="53"/>
    </row>
    <row r="774" spans="1:32" s="37" customFormat="1" ht="17.45" customHeight="1">
      <c r="A774" s="39" t="s">
        <v>552</v>
      </c>
      <c r="B774" s="70" t="str">
        <f>VLOOKUP(A774,[1]screen!$G:$J,2,FALSE)</f>
        <v>판매대금 분배 계정</v>
      </c>
      <c r="C774" s="33" t="str">
        <f t="shared" si="261"/>
        <v>Sales distribution account(판매대금 분배 계정)</v>
      </c>
      <c r="D774" s="70" t="str">
        <f>IF(B774&lt;&gt;"", VLOOKUP(B774,[1]screen!$A:$E,2,FALSE), "" )</f>
        <v>Sales distribution account</v>
      </c>
      <c r="E774" s="14" t="s">
        <v>46</v>
      </c>
      <c r="F774" s="13" t="str">
        <f t="shared" si="262"/>
        <v>New(신규)</v>
      </c>
      <c r="G774" s="18" t="str">
        <f>IF(E774&lt;&gt;"",VLOOKUP(E774,[1]Label!$A:$B,2,FALSE),"")</f>
        <v>New</v>
      </c>
      <c r="H774" s="35" t="s">
        <v>490</v>
      </c>
      <c r="I774" s="33" t="str">
        <f t="shared" si="263"/>
        <v>Taxpayer Information(납세자 정보)</v>
      </c>
      <c r="J774" s="18" t="str">
        <f>IF(H774&lt;&gt;"", VLOOKUP(H774,[1]Label!$A:$E,2,FALSE),"")</f>
        <v>Taxpayer Information</v>
      </c>
      <c r="K774" s="34"/>
      <c r="L774" s="33" t="str">
        <f t="shared" si="264"/>
        <v/>
      </c>
      <c r="M774" s="18" t="str">
        <f>IF(K774&lt;&gt;"",VLOOKUP(K774,[1]Label!$A:$B,2,FALSE),"")</f>
        <v/>
      </c>
      <c r="N774" s="35" t="s">
        <v>19</v>
      </c>
      <c r="O774" s="36" t="s">
        <v>284</v>
      </c>
      <c r="P774" s="33" t="str">
        <f t="shared" si="265"/>
        <v>Trading Name&lt;br&gt;(상호명)</v>
      </c>
      <c r="Q774" s="18" t="str">
        <f>IF(O774&lt;&gt;"", VLOOKUP(O774, [1]Label!$A:$B, 2, FALSE), "")</f>
        <v>Trading Name</v>
      </c>
      <c r="R774" s="35" t="s">
        <v>35</v>
      </c>
      <c r="S774" s="33"/>
      <c r="T774" s="33"/>
      <c r="U774" s="33"/>
      <c r="V774" s="35"/>
      <c r="W774" s="35"/>
      <c r="X774" s="35"/>
      <c r="Y774" s="35"/>
      <c r="Z774" s="32"/>
      <c r="AA774" s="32"/>
      <c r="AB774" s="32"/>
      <c r="AC774" s="44"/>
      <c r="AD774" s="44"/>
      <c r="AE774" s="44"/>
      <c r="AF774" s="53"/>
    </row>
    <row r="775" spans="1:32" s="37" customFormat="1" ht="18.600000000000001" customHeight="1">
      <c r="A775" s="39" t="s">
        <v>552</v>
      </c>
      <c r="B775" s="70" t="str">
        <f>VLOOKUP(A775,[1]screen!$G:$J,2,FALSE)</f>
        <v>판매대금 분배 계정</v>
      </c>
      <c r="C775" s="33" t="str">
        <f t="shared" si="261"/>
        <v>Sales distribution account(판매대금 분배 계정)</v>
      </c>
      <c r="D775" s="70" t="str">
        <f>IF(B775&lt;&gt;"", VLOOKUP(B775,[1]screen!$A:$E,2,FALSE), "" )</f>
        <v>Sales distribution account</v>
      </c>
      <c r="E775" s="14" t="s">
        <v>46</v>
      </c>
      <c r="F775" s="13" t="str">
        <f t="shared" si="262"/>
        <v>New(신규)</v>
      </c>
      <c r="G775" s="18" t="str">
        <f>IF(E775&lt;&gt;"",VLOOKUP(E775,[1]Label!$A:$B,2,FALSE),"")</f>
        <v>New</v>
      </c>
      <c r="H775" s="35" t="s">
        <v>490</v>
      </c>
      <c r="I775" s="33" t="str">
        <f t="shared" si="263"/>
        <v>Taxpayer Information(납세자 정보)</v>
      </c>
      <c r="J775" s="18" t="str">
        <f>IF(H775&lt;&gt;"", VLOOKUP(H775,[1]Label!$A:$E,2,FALSE),"")</f>
        <v>Taxpayer Information</v>
      </c>
      <c r="K775" s="34"/>
      <c r="L775" s="33" t="str">
        <f t="shared" si="264"/>
        <v/>
      </c>
      <c r="M775" s="18" t="str">
        <f>IF(K775&lt;&gt;"",VLOOKUP(K775,[1]Label!$A:$B,2,FALSE),"")</f>
        <v/>
      </c>
      <c r="N775" s="35" t="s">
        <v>19</v>
      </c>
      <c r="O775" s="36" t="s">
        <v>282</v>
      </c>
      <c r="P775" s="33" t="str">
        <f t="shared" si="265"/>
        <v>Tax Region&lt;br&gt;(세무 관할 지역)</v>
      </c>
      <c r="Q775" s="18" t="str">
        <f>IF(O775&lt;&gt;"", VLOOKUP(O775, [1]Label!$A:$B, 2, FALSE), "")</f>
        <v>Tax Region</v>
      </c>
      <c r="R775" s="35" t="s">
        <v>35</v>
      </c>
      <c r="S775" s="33"/>
      <c r="T775" s="33"/>
      <c r="U775" s="33"/>
      <c r="V775" s="35"/>
      <c r="W775" s="35"/>
      <c r="X775" s="35"/>
      <c r="Y775" s="35"/>
      <c r="Z775" s="32"/>
      <c r="AA775" s="32"/>
      <c r="AB775" s="32"/>
      <c r="AC775" s="32" t="s">
        <v>302</v>
      </c>
      <c r="AD775" s="32" t="s">
        <v>302</v>
      </c>
      <c r="AE775" s="32" t="s">
        <v>302</v>
      </c>
      <c r="AF775" s="54"/>
    </row>
    <row r="776" spans="1:32" s="37" customFormat="1" ht="18.600000000000001" customHeight="1">
      <c r="A776" s="39" t="s">
        <v>552</v>
      </c>
      <c r="B776" s="70" t="str">
        <f>VLOOKUP(A776,[1]screen!$G:$J,2,FALSE)</f>
        <v>판매대금 분배 계정</v>
      </c>
      <c r="C776" s="33" t="str">
        <f t="shared" si="261"/>
        <v>Sales distribution account(판매대금 분배 계정)</v>
      </c>
      <c r="D776" s="70" t="str">
        <f>IF(B776&lt;&gt;"", VLOOKUP(B776,[1]screen!$A:$E,2,FALSE), "" )</f>
        <v>Sales distribution account</v>
      </c>
      <c r="E776" s="14" t="s">
        <v>46</v>
      </c>
      <c r="F776" s="13" t="str">
        <f t="shared" si="262"/>
        <v>New(신규)</v>
      </c>
      <c r="G776" s="18" t="str">
        <f>IF(E776&lt;&gt;"",VLOOKUP(E776,[1]Label!$A:$B,2,FALSE),"")</f>
        <v>New</v>
      </c>
      <c r="H776" s="35" t="s">
        <v>490</v>
      </c>
      <c r="I776" s="33" t="str">
        <f t="shared" si="263"/>
        <v>Taxpayer Information(납세자 정보)</v>
      </c>
      <c r="J776" s="18" t="str">
        <f>IF(H776&lt;&gt;"", VLOOKUP(H776,[1]Label!$A:$E,2,FALSE),"")</f>
        <v>Taxpayer Information</v>
      </c>
      <c r="K776" s="34"/>
      <c r="L776" s="33" t="str">
        <f t="shared" si="264"/>
        <v/>
      </c>
      <c r="M776" s="18" t="str">
        <f>IF(K776&lt;&gt;"",VLOOKUP(K776,[1]Label!$A:$B,2,FALSE),"")</f>
        <v/>
      </c>
      <c r="N776" s="35" t="s">
        <v>19</v>
      </c>
      <c r="O776" s="36" t="s">
        <v>491</v>
      </c>
      <c r="P776" s="33" t="str">
        <f t="shared" si="265"/>
        <v>Email&lt;br&gt;(이메일)</v>
      </c>
      <c r="Q776" s="18" t="str">
        <f>IF(O776&lt;&gt;"", VLOOKUP(O776, [1]Label!$A:$B, 2, FALSE), "")</f>
        <v>Email</v>
      </c>
      <c r="R776" s="35" t="s">
        <v>35</v>
      </c>
      <c r="S776" s="33"/>
      <c r="T776" s="33"/>
      <c r="U776" s="33"/>
      <c r="V776" s="35"/>
      <c r="W776" s="35"/>
      <c r="X776" s="35"/>
      <c r="Y776" s="35"/>
      <c r="Z776" s="32"/>
      <c r="AA776" s="32"/>
      <c r="AB776" s="32"/>
      <c r="AC776" s="32"/>
      <c r="AD776" s="32"/>
      <c r="AE776" s="32"/>
      <c r="AF776" s="54"/>
    </row>
    <row r="777" spans="1:32" s="37" customFormat="1" ht="18.600000000000001" customHeight="1">
      <c r="A777" s="39" t="s">
        <v>552</v>
      </c>
      <c r="B777" s="70" t="str">
        <f>VLOOKUP(A777,[1]screen!$G:$J,2,FALSE)</f>
        <v>판매대금 분배 계정</v>
      </c>
      <c r="C777" s="33" t="str">
        <f t="shared" si="261"/>
        <v>Sales distribution account(판매대금 분배 계정)</v>
      </c>
      <c r="D777" s="70" t="str">
        <f>IF(B777&lt;&gt;"", VLOOKUP(B777,[1]screen!$A:$E,2,FALSE), "" )</f>
        <v>Sales distribution account</v>
      </c>
      <c r="E777" s="14" t="s">
        <v>46</v>
      </c>
      <c r="F777" s="13" t="str">
        <f t="shared" si="262"/>
        <v>New(신규)</v>
      </c>
      <c r="G777" s="18" t="str">
        <f>IF(E777&lt;&gt;"",VLOOKUP(E777,[1]Label!$A:$B,2,FALSE),"")</f>
        <v>New</v>
      </c>
      <c r="H777" s="35" t="s">
        <v>490</v>
      </c>
      <c r="I777" s="33" t="str">
        <f t="shared" si="263"/>
        <v>Taxpayer Information(납세자 정보)</v>
      </c>
      <c r="J777" s="18" t="str">
        <f>IF(H777&lt;&gt;"", VLOOKUP(H777,[1]Label!$A:$E,2,FALSE),"")</f>
        <v>Taxpayer Information</v>
      </c>
      <c r="K777" s="34"/>
      <c r="L777" s="33" t="str">
        <f t="shared" si="264"/>
        <v/>
      </c>
      <c r="M777" s="18" t="str">
        <f>IF(K777&lt;&gt;"",VLOOKUP(K777,[1]Label!$A:$B,2,FALSE),"")</f>
        <v/>
      </c>
      <c r="N777" s="35" t="s">
        <v>19</v>
      </c>
      <c r="O777" s="36" t="s">
        <v>281</v>
      </c>
      <c r="P777" s="33" t="str">
        <f t="shared" si="265"/>
        <v>Phone Number&lt;br&gt;(전화번호)</v>
      </c>
      <c r="Q777" s="18" t="str">
        <f>IF(O777&lt;&gt;"", VLOOKUP(O777, [1]Label!$A:$B, 2, FALSE), "")</f>
        <v>Phone Number</v>
      </c>
      <c r="R777" s="35" t="s">
        <v>35</v>
      </c>
      <c r="S777" s="33"/>
      <c r="T777" s="33"/>
      <c r="U777" s="33"/>
      <c r="V777" s="35"/>
      <c r="W777" s="35"/>
      <c r="X777" s="35"/>
      <c r="Y777" s="35"/>
      <c r="Z777" s="32"/>
      <c r="AA777" s="32"/>
      <c r="AB777" s="32"/>
      <c r="AC777" s="45" t="s">
        <v>158</v>
      </c>
      <c r="AD777" s="45" t="s">
        <v>158</v>
      </c>
      <c r="AE777" s="45" t="s">
        <v>158</v>
      </c>
      <c r="AF777" s="55"/>
    </row>
    <row r="778" spans="1:32" s="37" customFormat="1" ht="18.600000000000001" customHeight="1">
      <c r="A778" s="39" t="s">
        <v>552</v>
      </c>
      <c r="B778" s="70" t="str">
        <f>VLOOKUP(A778,[1]screen!$G:$J,2,FALSE)</f>
        <v>판매대금 분배 계정</v>
      </c>
      <c r="C778" s="33" t="str">
        <f t="shared" si="261"/>
        <v>Sales distribution account(판매대금 분배 계정)</v>
      </c>
      <c r="D778" s="70" t="str">
        <f>IF(B778&lt;&gt;"", VLOOKUP(B778,[1]screen!$A:$E,2,FALSE), "" )</f>
        <v>Sales distribution account</v>
      </c>
      <c r="E778" s="14" t="s">
        <v>46</v>
      </c>
      <c r="F778" s="13" t="str">
        <f t="shared" si="262"/>
        <v>New(신규)</v>
      </c>
      <c r="G778" s="18" t="str">
        <f>IF(E778&lt;&gt;"",VLOOKUP(E778,[1]Label!$A:$B,2,FALSE),"")</f>
        <v>New</v>
      </c>
      <c r="H778" s="35" t="s">
        <v>490</v>
      </c>
      <c r="I778" s="33" t="str">
        <f t="shared" si="263"/>
        <v>Taxpayer Information(납세자 정보)</v>
      </c>
      <c r="J778" s="18" t="str">
        <f>IF(H778&lt;&gt;"", VLOOKUP(H778,[1]Label!$A:$E,2,FALSE),"")</f>
        <v>Taxpayer Information</v>
      </c>
      <c r="K778" s="34"/>
      <c r="L778" s="33" t="str">
        <f t="shared" si="264"/>
        <v/>
      </c>
      <c r="M778" s="18" t="str">
        <f>IF(K778&lt;&gt;"",VLOOKUP(K778,[1]Label!$A:$B,2,FALSE),"")</f>
        <v/>
      </c>
      <c r="N778" s="35" t="s">
        <v>19</v>
      </c>
      <c r="O778" s="36" t="s">
        <v>263</v>
      </c>
      <c r="P778" s="33" t="str">
        <f t="shared" si="265"/>
        <v>Postal Address&lt;br&gt;(우편 주소)</v>
      </c>
      <c r="Q778" s="18" t="str">
        <f>IF(O778&lt;&gt;"", VLOOKUP(O778, [1]Label!$A:$B, 2, FALSE), "")</f>
        <v>Postal Address</v>
      </c>
      <c r="R778" s="35" t="s">
        <v>35</v>
      </c>
      <c r="S778" s="33"/>
      <c r="T778" s="33"/>
      <c r="U778" s="33"/>
      <c r="V778" s="35" t="s">
        <v>53</v>
      </c>
      <c r="W778" s="35"/>
      <c r="X778" s="35"/>
      <c r="Y778" s="35"/>
      <c r="Z778" s="32"/>
      <c r="AA778" s="32"/>
      <c r="AB778" s="32"/>
      <c r="AC778" s="32" t="s">
        <v>159</v>
      </c>
      <c r="AD778" s="32" t="s">
        <v>159</v>
      </c>
      <c r="AE778" s="32" t="s">
        <v>159</v>
      </c>
      <c r="AF778" s="54"/>
    </row>
    <row r="779" spans="1:32" s="37" customFormat="1" ht="18.600000000000001" customHeight="1">
      <c r="A779" s="39" t="s">
        <v>552</v>
      </c>
      <c r="B779" s="70" t="str">
        <f>VLOOKUP(A779,[1]screen!$G:$J,2,FALSE)</f>
        <v>판매대금 분배 계정</v>
      </c>
      <c r="C779" s="33" t="str">
        <f t="shared" si="261"/>
        <v>Sales distribution account(판매대금 분배 계정)</v>
      </c>
      <c r="D779" s="70" t="str">
        <f>IF(B779&lt;&gt;"", VLOOKUP(B779,[1]screen!$A:$E,2,FALSE), "" )</f>
        <v>Sales distribution account</v>
      </c>
      <c r="E779" s="14" t="s">
        <v>46</v>
      </c>
      <c r="F779" s="13" t="str">
        <f t="shared" si="262"/>
        <v>New(신규)</v>
      </c>
      <c r="G779" s="18" t="str">
        <f>IF(E779&lt;&gt;"",VLOOKUP(E779,[1]Label!$A:$B,2,FALSE),"")</f>
        <v>New</v>
      </c>
      <c r="H779" s="35" t="s">
        <v>490</v>
      </c>
      <c r="I779" s="33" t="str">
        <f t="shared" si="263"/>
        <v>Taxpayer Information(납세자 정보)</v>
      </c>
      <c r="J779" s="18" t="str">
        <f>IF(H779&lt;&gt;"", VLOOKUP(H779,[1]Label!$A:$E,2,FALSE),"")</f>
        <v>Taxpayer Information</v>
      </c>
      <c r="K779" s="34"/>
      <c r="L779" s="33" t="str">
        <f t="shared" si="264"/>
        <v/>
      </c>
      <c r="M779" s="18" t="str">
        <f>IF(K779&lt;&gt;"",VLOOKUP(K779,[1]Label!$A:$B,2,FALSE),"")</f>
        <v/>
      </c>
      <c r="N779" s="35" t="s">
        <v>19</v>
      </c>
      <c r="O779" s="36" t="s">
        <v>264</v>
      </c>
      <c r="P779" s="33" t="str">
        <f t="shared" si="265"/>
        <v>Physical Address&lt;br&gt;(실제 주소)</v>
      </c>
      <c r="Q779" s="18" t="str">
        <f>IF(O779&lt;&gt;"", VLOOKUP(O779, [1]Label!$A:$B, 2, FALSE), "")</f>
        <v>Physical Address</v>
      </c>
      <c r="R779" s="35" t="s">
        <v>35</v>
      </c>
      <c r="S779" s="33"/>
      <c r="T779" s="33"/>
      <c r="U779" s="33"/>
      <c r="V779" s="35" t="s">
        <v>53</v>
      </c>
      <c r="W779" s="35"/>
      <c r="X779" s="35"/>
      <c r="Y779" s="35"/>
      <c r="Z779" s="32"/>
      <c r="AA779" s="32"/>
      <c r="AB779" s="32"/>
      <c r="AC779" s="32" t="s">
        <v>160</v>
      </c>
      <c r="AD779" s="32" t="s">
        <v>160</v>
      </c>
      <c r="AE779" s="32" t="s">
        <v>160</v>
      </c>
      <c r="AF779" s="54"/>
    </row>
    <row r="780" spans="1:32" s="117" customFormat="1" ht="18.600000000000001" customHeight="1">
      <c r="A780" s="111" t="s">
        <v>552</v>
      </c>
      <c r="B780" s="112" t="str">
        <f>VLOOKUP(A780,[1]screen!$G:$J,2,FALSE)</f>
        <v>판매대금 분배 계정</v>
      </c>
      <c r="C780" s="112" t="str">
        <f t="shared" si="257"/>
        <v>Sales distribution account(판매대금 분배 계정)</v>
      </c>
      <c r="D780" s="112" t="str">
        <f>IF(B780&lt;&gt;"", VLOOKUP(B780,[1]screen!$A:$E,2,FALSE), "" )</f>
        <v>Sales distribution account</v>
      </c>
      <c r="E780" s="113" t="s">
        <v>46</v>
      </c>
      <c r="F780" s="112" t="str">
        <f t="shared" si="256"/>
        <v>New(신규)</v>
      </c>
      <c r="G780" s="112" t="str">
        <f>IF(E780&lt;&gt;"",VLOOKUP(E780,[1]Label!$A:$B,2,FALSE),"")</f>
        <v>New</v>
      </c>
      <c r="H780" s="113"/>
      <c r="I780" s="112" t="str">
        <f t="shared" si="258"/>
        <v/>
      </c>
      <c r="J780" s="112" t="str">
        <f>IF(H780&lt;&gt;"", VLOOKUP(H780,[1]Label!$A:$E,2,FALSE),"")</f>
        <v/>
      </c>
      <c r="K780" s="114"/>
      <c r="L780" s="112" t="str">
        <f>IF(K780&lt;&gt;"",M780&amp;"("&amp;K780&amp;")","")</f>
        <v/>
      </c>
      <c r="M780" s="112" t="str">
        <f>IF(K780&lt;&gt;"",VLOOKUP(K780,[1]Label!$A:$B,2,FALSE),"")</f>
        <v/>
      </c>
      <c r="N780" s="113"/>
      <c r="O780" s="115"/>
      <c r="P780" s="112" t="str">
        <f>IF(O780&lt;&gt;"",Q780&amp;"&lt;br&gt;("&amp;O780&amp;")","")</f>
        <v/>
      </c>
      <c r="Q780" s="112" t="str">
        <f>IF(O780&lt;&gt;"", VLOOKUP(O780, [1]Label!$A:$B, 2, FALSE), "")</f>
        <v/>
      </c>
      <c r="R780" s="113" t="s">
        <v>35</v>
      </c>
      <c r="S780" s="112" t="s">
        <v>44</v>
      </c>
      <c r="T780" s="112"/>
      <c r="U780" s="112"/>
      <c r="V780" s="113"/>
      <c r="W780" s="113"/>
      <c r="X780" s="113"/>
      <c r="Y780" s="113"/>
      <c r="Z780" s="111"/>
      <c r="AA780" s="111"/>
      <c r="AB780" s="111"/>
      <c r="AC780" s="111"/>
      <c r="AD780" s="111"/>
      <c r="AE780" s="111"/>
    </row>
    <row r="781" spans="1:32" s="117" customFormat="1" ht="17.45" customHeight="1">
      <c r="A781" s="111" t="s">
        <v>552</v>
      </c>
      <c r="B781" s="112" t="str">
        <f>VLOOKUP(A781,[1]screen!$G:$J,2,FALSE)</f>
        <v>판매대금 분배 계정</v>
      </c>
      <c r="C781" s="112" t="str">
        <f>IF(B781&lt;&gt;"",D781&amp;"("&amp;B781&amp;")","")</f>
        <v>Sales distribution account(판매대금 분배 계정)</v>
      </c>
      <c r="D781" s="112" t="str">
        <f>IF(B781&lt;&gt;"", VLOOKUP(B781,[1]screen!$A:$E,2,FALSE), "" )</f>
        <v>Sales distribution account</v>
      </c>
      <c r="E781" s="113" t="s">
        <v>46</v>
      </c>
      <c r="F781" s="112" t="str">
        <f>IF(E781&lt;&gt;"",G781&amp;"("&amp;E781&amp;")","")</f>
        <v>New(신규)</v>
      </c>
      <c r="G781" s="112" t="str">
        <f>IF(E781&lt;&gt;"",VLOOKUP(E781,[1]Label!$A:$B,2,FALSE),"")</f>
        <v>New</v>
      </c>
      <c r="H781" s="113"/>
      <c r="I781" s="112" t="str">
        <f>IF(H781&lt;&gt;"",J781&amp;"("&amp;H781&amp;")","")</f>
        <v/>
      </c>
      <c r="J781" s="112" t="str">
        <f>IF(H781&lt;&gt;"", VLOOKUP(H781,[1]Label!$A:$E,2,FALSE),"")</f>
        <v/>
      </c>
      <c r="K781" s="114" t="s">
        <v>615</v>
      </c>
      <c r="L781" s="112" t="str">
        <f>IF(K781&lt;&gt;"",M781&amp;"("&amp;K781&amp;")","")</f>
        <v>Sales distribution account(판매 대금 분배 계정)</v>
      </c>
      <c r="M781" s="112" t="str">
        <f>IF(K781&lt;&gt;"",VLOOKUP(K781,[1]Label!$A:$B,2,FALSE),"")</f>
        <v>Sales distribution account</v>
      </c>
      <c r="N781" s="113"/>
      <c r="O781" s="115" t="s">
        <v>393</v>
      </c>
      <c r="P781" s="112" t="str">
        <f>IF(O781&lt;&gt;"",Q781&amp;"&lt;br&gt;("&amp;O781&amp;")","")</f>
        <v>General Information&lt;br&gt;(일반정보)</v>
      </c>
      <c r="Q781" s="112" t="str">
        <f>IF(O781&lt;&gt;"", VLOOKUP(O781, [1]Label!$A:$B, 2, FALSE), "")</f>
        <v>General Information</v>
      </c>
      <c r="R781" s="113" t="s">
        <v>35</v>
      </c>
      <c r="S781" s="112" t="s">
        <v>44</v>
      </c>
      <c r="T781" s="112" t="s">
        <v>329</v>
      </c>
      <c r="U781" s="112"/>
      <c r="V781" s="113"/>
      <c r="W781" s="113"/>
      <c r="X781" s="113"/>
      <c r="Y781" s="113"/>
      <c r="Z781" s="118"/>
      <c r="AA781" s="118"/>
      <c r="AB781" s="118"/>
      <c r="AC781" s="118"/>
      <c r="AD781" s="118"/>
      <c r="AE781" s="118"/>
      <c r="AF781" s="119"/>
    </row>
    <row r="782" spans="1:32" s="16" customFormat="1" ht="17.45" customHeight="1">
      <c r="A782" s="39" t="s">
        <v>552</v>
      </c>
      <c r="B782" s="70" t="str">
        <f>VLOOKUP(A782,[1]screen!$G:$J,2,FALSE)</f>
        <v>판매대금 분배 계정</v>
      </c>
      <c r="C782" s="13" t="str">
        <f>IF(B782&lt;&gt;"",D782&amp;"("&amp;B782&amp;")","")</f>
        <v>Sales distribution account(판매대금 분배 계정)</v>
      </c>
      <c r="D782" s="70" t="str">
        <f>IF(B782&lt;&gt;"", VLOOKUP(B782,[1]screen!$A:$E,2,FALSE), "" )</f>
        <v>Sales distribution account</v>
      </c>
      <c r="E782" s="14" t="s">
        <v>46</v>
      </c>
      <c r="F782" s="13" t="str">
        <f>IF(E782&lt;&gt;"",G782&amp;"("&amp;E782&amp;")","")</f>
        <v>New(신규)</v>
      </c>
      <c r="G782" s="18" t="str">
        <f>IF(E782&lt;&gt;"",VLOOKUP(E782,[1]Label!$A:$B,2,FALSE),"")</f>
        <v>New</v>
      </c>
      <c r="H782" s="14"/>
      <c r="I782" s="13" t="str">
        <f>IF(H782&lt;&gt;"",J782&amp;"("&amp;H782&amp;")","")</f>
        <v/>
      </c>
      <c r="J782" s="18" t="str">
        <f>IF(H782&lt;&gt;"", VLOOKUP(H782,[1]Label!$A:$E,2,FALSE),"")</f>
        <v/>
      </c>
      <c r="K782" s="29" t="s">
        <v>615</v>
      </c>
      <c r="L782" s="13" t="str">
        <f>IF(K782&lt;&gt;"",M782&amp;"("&amp;K782&amp;")","")</f>
        <v>Sales distribution account(판매 대금 분배 계정)</v>
      </c>
      <c r="M782" s="18" t="str">
        <f>IF(K782&lt;&gt;"",VLOOKUP(K782,[1]Label!$A:$B,2,FALSE),"")</f>
        <v>Sales distribution account</v>
      </c>
      <c r="N782" s="41" t="s">
        <v>19</v>
      </c>
      <c r="O782" s="31" t="s">
        <v>704</v>
      </c>
      <c r="P782" s="13" t="str">
        <f>IF(O782&lt;&gt;"",Q782&amp;"&lt;br&gt;("&amp;O782&amp;")","")</f>
        <v>[S]Sales proceed&lt;br&gt;([S]매각 대금)</v>
      </c>
      <c r="Q782" s="18" t="str">
        <f>IF(O782&lt;&gt;"", VLOOKUP(O782, [1]Label!$A:$B, 2, FALSE), "")</f>
        <v>[S]Sales proceed</v>
      </c>
      <c r="R782" s="41" t="s">
        <v>35</v>
      </c>
      <c r="S782" s="13"/>
      <c r="T782" s="13"/>
      <c r="U782" s="13"/>
      <c r="V782" s="14" t="s">
        <v>686</v>
      </c>
      <c r="W782" s="14"/>
      <c r="X782" s="14"/>
      <c r="Y782" s="14"/>
      <c r="Z782" s="15"/>
      <c r="AA782" s="15"/>
      <c r="AB782" s="15"/>
      <c r="AC782" s="122" t="s">
        <v>687</v>
      </c>
      <c r="AD782" s="122" t="s">
        <v>687</v>
      </c>
      <c r="AE782" s="122" t="s">
        <v>687</v>
      </c>
      <c r="AF782" s="56"/>
    </row>
    <row r="783" spans="1:32" s="117" customFormat="1" ht="18.600000000000001" customHeight="1">
      <c r="A783" s="111" t="s">
        <v>552</v>
      </c>
      <c r="B783" s="112" t="str">
        <f>VLOOKUP(A783,[1]screen!$G:$J,2,FALSE)</f>
        <v>판매대금 분배 계정</v>
      </c>
      <c r="C783" s="112" t="str">
        <f t="shared" ref="C783" si="266">IF(B783&lt;&gt;"",D783&amp;"("&amp;B783&amp;")","")</f>
        <v>Sales distribution account(판매대금 분배 계정)</v>
      </c>
      <c r="D783" s="112" t="str">
        <f>IF(B783&lt;&gt;"", VLOOKUP(B783,[1]screen!$A:$E,2,FALSE), "" )</f>
        <v>Sales distribution account</v>
      </c>
      <c r="E783" s="113" t="s">
        <v>46</v>
      </c>
      <c r="F783" s="112" t="str">
        <f t="shared" ref="F783" si="267">IF(E783&lt;&gt;"",G783&amp;"("&amp;E783&amp;")","")</f>
        <v>New(신규)</v>
      </c>
      <c r="G783" s="112" t="str">
        <f>IF(E783&lt;&gt;"",VLOOKUP(E783,[1]Label!$A:$B,2,FALSE),"")</f>
        <v>New</v>
      </c>
      <c r="H783" s="113"/>
      <c r="I783" s="112" t="str">
        <f t="shared" ref="I783" si="268">IF(H783&lt;&gt;"",J783&amp;"("&amp;H783&amp;")","")</f>
        <v/>
      </c>
      <c r="J783" s="112" t="str">
        <f>IF(H783&lt;&gt;"", VLOOKUP(H783,[1]Label!$A:$E,2,FALSE),"")</f>
        <v/>
      </c>
      <c r="K783" s="114" t="s">
        <v>615</v>
      </c>
      <c r="L783" s="112" t="str">
        <f>IF(K783&lt;&gt;"",M783&amp;"("&amp;K783&amp;")","")</f>
        <v>Sales distribution account(판매 대금 분배 계정)</v>
      </c>
      <c r="M783" s="112" t="str">
        <f>IF(K783&lt;&gt;"",VLOOKUP(K783,[1]Label!$A:$B,2,FALSE),"")</f>
        <v>Sales distribution account</v>
      </c>
      <c r="N783" s="113"/>
      <c r="O783" s="115"/>
      <c r="P783" s="112" t="str">
        <f>IF(O783&lt;&gt;"",Q783&amp;"&lt;br&gt;("&amp;O783&amp;")","")</f>
        <v/>
      </c>
      <c r="Q783" s="112" t="str">
        <f>IF(O783&lt;&gt;"", VLOOKUP(O783, [1]Label!$A:$B, 2, FALSE), "")</f>
        <v/>
      </c>
      <c r="R783" s="113" t="s">
        <v>35</v>
      </c>
      <c r="S783" s="112" t="s">
        <v>44</v>
      </c>
      <c r="T783" s="112"/>
      <c r="U783" s="112"/>
      <c r="V783" s="113"/>
      <c r="W783" s="113"/>
      <c r="X783" s="113"/>
      <c r="Y783" s="113"/>
      <c r="Z783" s="111"/>
      <c r="AA783" s="111"/>
      <c r="AB783" s="111"/>
      <c r="AC783" s="111"/>
      <c r="AD783" s="111"/>
      <c r="AE783" s="111"/>
    </row>
    <row r="784" spans="1:32" s="139" customFormat="1" ht="17.45" customHeight="1">
      <c r="A784" s="132" t="s">
        <v>552</v>
      </c>
      <c r="B784" s="133" t="str">
        <f>VLOOKUP(A784,[1]screen!$G:$J,2,FALSE)</f>
        <v>판매대금 분배 계정</v>
      </c>
      <c r="C784" s="133" t="str">
        <f>IF(B784&lt;&gt;"",D784&amp;"("&amp;B784&amp;")","")</f>
        <v>Sales distribution account(판매대금 분배 계정)</v>
      </c>
      <c r="D784" s="133" t="str">
        <f>IF(B784&lt;&gt;"", VLOOKUP(B784,[1]screen!$A:$E,2,FALSE), "" )</f>
        <v>Sales distribution account</v>
      </c>
      <c r="E784" s="134" t="s">
        <v>46</v>
      </c>
      <c r="F784" s="133" t="str">
        <f>IF(E784&lt;&gt;"",G784&amp;"("&amp;E784&amp;")","")</f>
        <v>New(신규)</v>
      </c>
      <c r="G784" s="133" t="str">
        <f>IF(E784&lt;&gt;"",VLOOKUP(E784,[1]Label!$A:$B,2,FALSE),"")</f>
        <v>New</v>
      </c>
      <c r="H784" s="134"/>
      <c r="I784" s="133" t="str">
        <f>IF(H784&lt;&gt;"",J784&amp;"("&amp;H784&amp;")","")</f>
        <v/>
      </c>
      <c r="J784" s="133" t="str">
        <f>IF(H784&lt;&gt;"", VLOOKUP(H784,[1]Label!$A:$E,2,FALSE),"")</f>
        <v/>
      </c>
      <c r="K784" s="135" t="s">
        <v>615</v>
      </c>
      <c r="L784" s="133" t="str">
        <f>IF(K784&lt;&gt;"",M784&amp;"("&amp;K784&amp;")","")</f>
        <v>Sales distribution account(판매 대금 분배 계정)</v>
      </c>
      <c r="M784" s="133" t="str">
        <f>IF(K784&lt;&gt;"",VLOOKUP(K784,[1]Label!$A:$B,2,FALSE),"")</f>
        <v>Sales distribution account</v>
      </c>
      <c r="N784" s="134"/>
      <c r="O784" s="136" t="s">
        <v>674</v>
      </c>
      <c r="P784" s="133" t="str">
        <f>IF(O784&lt;&gt;"",Q784&amp;"&lt;br&gt;("&amp;O784&amp;")","")</f>
        <v>Tax liability&lt;br&gt;(세금 부채)</v>
      </c>
      <c r="Q784" s="133" t="str">
        <f>IF(O784&lt;&gt;"", VLOOKUP(O784, [1]Label!$A:$B, 2, FALSE), "")</f>
        <v>Tax liability</v>
      </c>
      <c r="R784" s="134" t="s">
        <v>35</v>
      </c>
      <c r="S784" s="133" t="s">
        <v>44</v>
      </c>
      <c r="T784" s="133" t="s">
        <v>329</v>
      </c>
      <c r="U784" s="133"/>
      <c r="V784" s="134"/>
      <c r="W784" s="134"/>
      <c r="X784" s="134"/>
      <c r="Y784" s="134"/>
      <c r="Z784" s="137"/>
      <c r="AA784" s="137"/>
      <c r="AB784" s="137"/>
      <c r="AC784" s="137"/>
      <c r="AD784" s="137"/>
      <c r="AE784" s="137"/>
      <c r="AF784" s="138"/>
    </row>
    <row r="785" spans="1:32" ht="18.600000000000001" customHeight="1">
      <c r="A785" s="39" t="s">
        <v>552</v>
      </c>
      <c r="B785" s="40" t="str">
        <f>VLOOKUP(A785,[1]screen!$G:$J,2,FALSE)</f>
        <v>판매대금 분배 계정</v>
      </c>
      <c r="C785" s="40" t="str">
        <f t="shared" ref="C785:C790" si="269">IF(B785&lt;&gt;"",D785&amp;"("&amp;B785&amp;")","")</f>
        <v>Sales distribution account(판매대금 분배 계정)</v>
      </c>
      <c r="D785" s="40" t="str">
        <f>IF(B785&lt;&gt;"", VLOOKUP(B785,[1]screen!$A:$E,2,FALSE), "" )</f>
        <v>Sales distribution account</v>
      </c>
      <c r="E785" s="14" t="s">
        <v>46</v>
      </c>
      <c r="F785" s="40" t="str">
        <f t="shared" ref="F785:F790" si="270">IF(E785&lt;&gt;"",G785&amp;"("&amp;E785&amp;")","")</f>
        <v>New(신규)</v>
      </c>
      <c r="G785" s="40" t="str">
        <f>IF(E785&lt;&gt;"",VLOOKUP(E785,[1]Label!$A:$B,2,FALSE),"")</f>
        <v>New</v>
      </c>
      <c r="H785" s="41"/>
      <c r="I785" s="40" t="str">
        <f t="shared" ref="I785:I790" si="271">IF(H785&lt;&gt;"",J785&amp;"("&amp;H785&amp;")","")</f>
        <v/>
      </c>
      <c r="J785" s="40" t="str">
        <f>IF(H785&lt;&gt;"", VLOOKUP(H785,[1]Label!$A:$E,2,FALSE),"")</f>
        <v/>
      </c>
      <c r="K785" s="114" t="s">
        <v>615</v>
      </c>
      <c r="L785" s="40" t="str">
        <f t="shared" ref="L785:L790" si="272">IF(K785&lt;&gt;"",M785&amp;"("&amp;K785&amp;")","")</f>
        <v>Sales distribution account(판매 대금 분배 계정)</v>
      </c>
      <c r="M785" s="18" t="str">
        <f>IF(K785&lt;&gt;"",VLOOKUP(K785,[1]Label!$A:$B,2,FALSE),"")</f>
        <v>Sales distribution account</v>
      </c>
      <c r="N785" s="41" t="s">
        <v>495</v>
      </c>
      <c r="O785" s="43" t="s">
        <v>496</v>
      </c>
      <c r="P785" s="40" t="str">
        <f t="shared" ref="P785:P790" si="273">IF(O785&lt;&gt;"",Q785&amp;"&lt;br&gt;("&amp;O785&amp;")","")</f>
        <v>Debit Amount&lt;br&gt;(부과 금액)</v>
      </c>
      <c r="Q785" s="40" t="str">
        <f>IF(O785&lt;&gt;"", VLOOKUP(O785, [1]Label!$A:$B, 2, FALSE), "")</f>
        <v>Debit Amount</v>
      </c>
      <c r="R785" s="41" t="s">
        <v>35</v>
      </c>
      <c r="S785" s="40"/>
      <c r="T785" s="40"/>
      <c r="U785" s="40"/>
      <c r="V785" s="41"/>
      <c r="W785" s="41"/>
      <c r="X785" s="41"/>
      <c r="Y785" s="41"/>
      <c r="Z785" s="39"/>
      <c r="AA785" s="39"/>
      <c r="AB785" s="39"/>
      <c r="AC785" s="120" t="s">
        <v>617</v>
      </c>
      <c r="AD785" s="120" t="s">
        <v>617</v>
      </c>
      <c r="AE785" s="120" t="s">
        <v>617</v>
      </c>
    </row>
    <row r="786" spans="1:32" ht="18.600000000000001" customHeight="1">
      <c r="A786" s="39" t="s">
        <v>552</v>
      </c>
      <c r="B786" s="40" t="str">
        <f>VLOOKUP(A786,[1]screen!$G:$J,2,FALSE)</f>
        <v>판매대금 분배 계정</v>
      </c>
      <c r="C786" s="40" t="str">
        <f t="shared" si="269"/>
        <v>Sales distribution account(판매대금 분배 계정)</v>
      </c>
      <c r="D786" s="40" t="str">
        <f>IF(B786&lt;&gt;"", VLOOKUP(B786,[1]screen!$A:$E,2,FALSE), "" )</f>
        <v>Sales distribution account</v>
      </c>
      <c r="E786" s="14" t="s">
        <v>46</v>
      </c>
      <c r="F786" s="40" t="str">
        <f t="shared" si="270"/>
        <v>New(신규)</v>
      </c>
      <c r="G786" s="40" t="str">
        <f>IF(E786&lt;&gt;"",VLOOKUP(E786,[1]Label!$A:$B,2,FALSE),"")</f>
        <v>New</v>
      </c>
      <c r="H786" s="41"/>
      <c r="I786" s="40" t="str">
        <f t="shared" si="271"/>
        <v/>
      </c>
      <c r="J786" s="40" t="str">
        <f>IF(H786&lt;&gt;"", VLOOKUP(H786,[1]Label!$A:$E,2,FALSE),"")</f>
        <v/>
      </c>
      <c r="K786" s="114" t="s">
        <v>615</v>
      </c>
      <c r="L786" s="40" t="str">
        <f t="shared" si="272"/>
        <v>Sales distribution account(판매 대금 분배 계정)</v>
      </c>
      <c r="M786" s="18" t="str">
        <f>IF(K786&lt;&gt;"",VLOOKUP(K786,[1]Label!$A:$B,2,FALSE),"")</f>
        <v>Sales distribution account</v>
      </c>
      <c r="N786" s="41" t="s">
        <v>495</v>
      </c>
      <c r="O786" s="43" t="s">
        <v>497</v>
      </c>
      <c r="P786" s="40" t="str">
        <f t="shared" si="273"/>
        <v>Payment&lt;br&gt;(납부)</v>
      </c>
      <c r="Q786" s="40" t="str">
        <f>IF(O786&lt;&gt;"", VLOOKUP(O786, [1]Label!$A:$B, 2, FALSE), "")</f>
        <v>Payment</v>
      </c>
      <c r="R786" s="41" t="s">
        <v>35</v>
      </c>
      <c r="S786" s="40"/>
      <c r="T786" s="40"/>
      <c r="U786" s="40"/>
      <c r="V786" s="41"/>
      <c r="W786" s="41"/>
      <c r="X786" s="41"/>
      <c r="Y786" s="41"/>
      <c r="Z786" s="39"/>
      <c r="AA786" s="39"/>
      <c r="AB786" s="39"/>
      <c r="AC786" s="120">
        <v>0</v>
      </c>
      <c r="AD786" s="120">
        <v>0</v>
      </c>
      <c r="AE786" s="120">
        <v>0</v>
      </c>
    </row>
    <row r="787" spans="1:32" ht="18.600000000000001" customHeight="1">
      <c r="A787" s="39" t="s">
        <v>552</v>
      </c>
      <c r="B787" s="40" t="str">
        <f>VLOOKUP(A787,[1]screen!$G:$J,2,FALSE)</f>
        <v>판매대금 분배 계정</v>
      </c>
      <c r="C787" s="40" t="str">
        <f t="shared" si="269"/>
        <v>Sales distribution account(판매대금 분배 계정)</v>
      </c>
      <c r="D787" s="40" t="str">
        <f>IF(B787&lt;&gt;"", VLOOKUP(B787,[1]screen!$A:$E,2,FALSE), "" )</f>
        <v>Sales distribution account</v>
      </c>
      <c r="E787" s="14" t="s">
        <v>46</v>
      </c>
      <c r="F787" s="40" t="str">
        <f t="shared" si="270"/>
        <v>New(신규)</v>
      </c>
      <c r="G787" s="40" t="str">
        <f>IF(E787&lt;&gt;"",VLOOKUP(E787,[1]Label!$A:$B,2,FALSE),"")</f>
        <v>New</v>
      </c>
      <c r="H787" s="41"/>
      <c r="I787" s="40" t="str">
        <f t="shared" si="271"/>
        <v/>
      </c>
      <c r="J787" s="40" t="str">
        <f>IF(H787&lt;&gt;"", VLOOKUP(H787,[1]Label!$A:$E,2,FALSE),"")</f>
        <v/>
      </c>
      <c r="K787" s="114" t="s">
        <v>615</v>
      </c>
      <c r="L787" s="40" t="str">
        <f t="shared" si="272"/>
        <v>Sales distribution account(판매 대금 분배 계정)</v>
      </c>
      <c r="M787" s="18" t="str">
        <f>IF(K787&lt;&gt;"",VLOOKUP(K787,[1]Label!$A:$B,2,FALSE),"")</f>
        <v>Sales distribution account</v>
      </c>
      <c r="N787" s="41" t="s">
        <v>495</v>
      </c>
      <c r="O787" s="43" t="s">
        <v>498</v>
      </c>
      <c r="P787" s="40" t="str">
        <f t="shared" si="273"/>
        <v>Discharge&lt;br&gt;(소멸)</v>
      </c>
      <c r="Q787" s="40" t="str">
        <f>IF(O787&lt;&gt;"", VLOOKUP(O787, [1]Label!$A:$B, 2, FALSE), "")</f>
        <v>Discharge</v>
      </c>
      <c r="R787" s="41" t="s">
        <v>35</v>
      </c>
      <c r="S787" s="40"/>
      <c r="T787" s="40"/>
      <c r="U787" s="40"/>
      <c r="V787" s="41"/>
      <c r="W787" s="41"/>
      <c r="X787" s="41"/>
      <c r="Y787" s="41"/>
      <c r="Z787" s="39"/>
      <c r="AA787" s="39"/>
      <c r="AB787" s="39"/>
      <c r="AC787" s="121" t="s">
        <v>616</v>
      </c>
      <c r="AD787" s="121" t="s">
        <v>616</v>
      </c>
      <c r="AE787" s="121" t="s">
        <v>616</v>
      </c>
    </row>
    <row r="788" spans="1:32" ht="18.600000000000001" customHeight="1">
      <c r="A788" s="39" t="s">
        <v>552</v>
      </c>
      <c r="B788" s="40" t="str">
        <f>VLOOKUP(A788,[1]screen!$G:$J,2,FALSE)</f>
        <v>판매대금 분배 계정</v>
      </c>
      <c r="C788" s="40" t="str">
        <f t="shared" si="269"/>
        <v>Sales distribution account(판매대금 분배 계정)</v>
      </c>
      <c r="D788" s="40" t="str">
        <f>IF(B788&lt;&gt;"", VLOOKUP(B788,[1]screen!$A:$E,2,FALSE), "" )</f>
        <v>Sales distribution account</v>
      </c>
      <c r="E788" s="14" t="s">
        <v>46</v>
      </c>
      <c r="F788" s="40" t="str">
        <f t="shared" si="270"/>
        <v>New(신규)</v>
      </c>
      <c r="G788" s="40" t="str">
        <f>IF(E788&lt;&gt;"",VLOOKUP(E788,[1]Label!$A:$B,2,FALSE),"")</f>
        <v>New</v>
      </c>
      <c r="H788" s="41"/>
      <c r="I788" s="40" t="str">
        <f t="shared" si="271"/>
        <v/>
      </c>
      <c r="J788" s="40" t="str">
        <f>IF(H788&lt;&gt;"", VLOOKUP(H788,[1]Label!$A:$E,2,FALSE),"")</f>
        <v/>
      </c>
      <c r="K788" s="114" t="s">
        <v>615</v>
      </c>
      <c r="L788" s="40" t="str">
        <f t="shared" si="272"/>
        <v>Sales distribution account(판매 대금 분배 계정)</v>
      </c>
      <c r="M788" s="18" t="str">
        <f>IF(K788&lt;&gt;"",VLOOKUP(K788,[1]Label!$A:$B,2,FALSE),"")</f>
        <v>Sales distribution account</v>
      </c>
      <c r="N788" s="41" t="s">
        <v>495</v>
      </c>
      <c r="O788" s="43" t="s">
        <v>499</v>
      </c>
      <c r="P788" s="40" t="str">
        <f t="shared" si="273"/>
        <v>Balance&lt;br&gt;(잔액)</v>
      </c>
      <c r="Q788" s="40" t="str">
        <f>IF(O788&lt;&gt;"", VLOOKUP(O788, [1]Label!$A:$B, 2, FALSE), "")</f>
        <v>Balance</v>
      </c>
      <c r="R788" s="41" t="s">
        <v>35</v>
      </c>
      <c r="S788" s="40"/>
      <c r="T788" s="40"/>
      <c r="U788" s="40"/>
      <c r="V788" s="41"/>
      <c r="W788" s="41"/>
      <c r="X788" s="41"/>
      <c r="Y788" s="41"/>
      <c r="Z788" s="39"/>
      <c r="AA788" s="39"/>
      <c r="AB788" s="39"/>
      <c r="AC788" s="120" t="s">
        <v>617</v>
      </c>
      <c r="AD788" s="120" t="s">
        <v>617</v>
      </c>
      <c r="AE788" s="120" t="s">
        <v>617</v>
      </c>
    </row>
    <row r="789" spans="1:32" ht="18.600000000000001" customHeight="1">
      <c r="A789" s="39" t="s">
        <v>552</v>
      </c>
      <c r="B789" s="40" t="str">
        <f>VLOOKUP(A789,[1]screen!$G:$J,2,FALSE)</f>
        <v>판매대금 분배 계정</v>
      </c>
      <c r="C789" s="40" t="str">
        <f t="shared" si="269"/>
        <v>Sales distribution account(판매대금 분배 계정)</v>
      </c>
      <c r="D789" s="40" t="str">
        <f>IF(B789&lt;&gt;"", VLOOKUP(B789,[1]screen!$A:$E,2,FALSE), "" )</f>
        <v>Sales distribution account</v>
      </c>
      <c r="E789" s="14" t="s">
        <v>46</v>
      </c>
      <c r="F789" s="40" t="str">
        <f t="shared" si="270"/>
        <v>New(신규)</v>
      </c>
      <c r="G789" s="40" t="str">
        <f>IF(E789&lt;&gt;"",VLOOKUP(E789,[1]Label!$A:$B,2,FALSE),"")</f>
        <v>New</v>
      </c>
      <c r="H789" s="41"/>
      <c r="I789" s="40" t="str">
        <f t="shared" si="271"/>
        <v/>
      </c>
      <c r="J789" s="40" t="str">
        <f>IF(H789&lt;&gt;"", VLOOKUP(H789,[1]Label!$A:$E,2,FALSE),"")</f>
        <v/>
      </c>
      <c r="K789" s="114" t="s">
        <v>615</v>
      </c>
      <c r="L789" s="40" t="str">
        <f t="shared" si="272"/>
        <v>Sales distribution account(판매 대금 분배 계정)</v>
      </c>
      <c r="M789" s="18" t="str">
        <f>IF(K789&lt;&gt;"",VLOOKUP(K789,[1]Label!$A:$B,2,FALSE),"")</f>
        <v>Sales distribution account</v>
      </c>
      <c r="N789" s="41" t="s">
        <v>495</v>
      </c>
      <c r="O789" s="43" t="s">
        <v>500</v>
      </c>
      <c r="P789" s="40" t="str">
        <f t="shared" si="273"/>
        <v>Interest&lt;br&gt;(이자)</v>
      </c>
      <c r="Q789" s="40" t="str">
        <f>IF(O789&lt;&gt;"", VLOOKUP(O789, [1]Label!$A:$B, 2, FALSE), "")</f>
        <v>Interest</v>
      </c>
      <c r="R789" s="41" t="s">
        <v>35</v>
      </c>
      <c r="S789" s="40"/>
      <c r="T789" s="40"/>
      <c r="U789" s="40"/>
      <c r="V789" s="41"/>
      <c r="W789" s="41"/>
      <c r="X789" s="41"/>
      <c r="Y789" s="41"/>
      <c r="Z789" s="39"/>
      <c r="AA789" s="39"/>
      <c r="AB789" s="39"/>
      <c r="AC789" s="120" t="s">
        <v>618</v>
      </c>
      <c r="AD789" s="120" t="s">
        <v>618</v>
      </c>
      <c r="AE789" s="120" t="s">
        <v>618</v>
      </c>
    </row>
    <row r="790" spans="1:32" ht="18.600000000000001" customHeight="1">
      <c r="A790" s="39" t="s">
        <v>552</v>
      </c>
      <c r="B790" s="40" t="str">
        <f>VLOOKUP(A790,[1]screen!$G:$J,2,FALSE)</f>
        <v>판매대금 분배 계정</v>
      </c>
      <c r="C790" s="40" t="str">
        <f t="shared" si="269"/>
        <v>Sales distribution account(판매대금 분배 계정)</v>
      </c>
      <c r="D790" s="40" t="str">
        <f>IF(B790&lt;&gt;"", VLOOKUP(B790,[1]screen!$A:$E,2,FALSE), "" )</f>
        <v>Sales distribution account</v>
      </c>
      <c r="E790" s="14" t="s">
        <v>46</v>
      </c>
      <c r="F790" s="40" t="str">
        <f t="shared" si="270"/>
        <v>New(신규)</v>
      </c>
      <c r="G790" s="40" t="str">
        <f>IF(E790&lt;&gt;"",VLOOKUP(E790,[1]Label!$A:$B,2,FALSE),"")</f>
        <v>New</v>
      </c>
      <c r="H790" s="41"/>
      <c r="I790" s="40" t="str">
        <f t="shared" si="271"/>
        <v/>
      </c>
      <c r="J790" s="40" t="str">
        <f>IF(H790&lt;&gt;"", VLOOKUP(H790,[1]Label!$A:$E,2,FALSE),"")</f>
        <v/>
      </c>
      <c r="K790" s="114" t="s">
        <v>615</v>
      </c>
      <c r="L790" s="40" t="str">
        <f t="shared" si="272"/>
        <v>Sales distribution account(판매 대금 분배 계정)</v>
      </c>
      <c r="M790" s="18" t="str">
        <f>IF(K790&lt;&gt;"",VLOOKUP(K790,[1]Label!$A:$B,2,FALSE),"")</f>
        <v>Sales distribution account</v>
      </c>
      <c r="N790" s="41" t="s">
        <v>495</v>
      </c>
      <c r="O790" s="43" t="s">
        <v>705</v>
      </c>
      <c r="P790" s="40" t="str">
        <f t="shared" si="273"/>
        <v>[T]Total&lt;br&gt;([T]합계)</v>
      </c>
      <c r="Q790" s="40" t="str">
        <f>IF(O790&lt;&gt;"", VLOOKUP(O790, [1]Label!$A:$B, 2, FALSE), "")</f>
        <v>[T]Total</v>
      </c>
      <c r="R790" s="41" t="s">
        <v>35</v>
      </c>
      <c r="S790" s="40"/>
      <c r="T790" s="40"/>
      <c r="U790" s="40"/>
      <c r="V790" s="41"/>
      <c r="W790" s="41"/>
      <c r="X790" s="41"/>
      <c r="Y790" s="41"/>
      <c r="Z790" s="39"/>
      <c r="AA790" s="39"/>
      <c r="AB790" s="39"/>
      <c r="AC790" s="120" t="s">
        <v>619</v>
      </c>
      <c r="AD790" s="120" t="s">
        <v>619</v>
      </c>
      <c r="AE790" s="120" t="s">
        <v>619</v>
      </c>
    </row>
    <row r="791" spans="1:32" ht="18.600000000000001" customHeight="1">
      <c r="A791" s="39" t="s">
        <v>552</v>
      </c>
      <c r="B791" s="40" t="str">
        <f>VLOOKUP(A791,[1]screen!$G:$J,2,FALSE)</f>
        <v>판매대금 분배 계정</v>
      </c>
      <c r="C791" s="40" t="str">
        <f t="shared" ref="C791" si="274">IF(B791&lt;&gt;"",D791&amp;"("&amp;B791&amp;")","")</f>
        <v>Sales distribution account(판매대금 분배 계정)</v>
      </c>
      <c r="D791" s="40" t="str">
        <f>IF(B791&lt;&gt;"", VLOOKUP(B791,[1]screen!$A:$E,2,FALSE), "" )</f>
        <v>Sales distribution account</v>
      </c>
      <c r="E791" s="14" t="s">
        <v>46</v>
      </c>
      <c r="F791" s="40" t="str">
        <f t="shared" ref="F791" si="275">IF(E791&lt;&gt;"",G791&amp;"("&amp;E791&amp;")","")</f>
        <v>New(신규)</v>
      </c>
      <c r="G791" s="40" t="str">
        <f>IF(E791&lt;&gt;"",VLOOKUP(E791,[1]Label!$A:$B,2,FALSE),"")</f>
        <v>New</v>
      </c>
      <c r="H791" s="41"/>
      <c r="I791" s="40" t="str">
        <f t="shared" ref="I791" si="276">IF(H791&lt;&gt;"",J791&amp;"("&amp;H791&amp;")","")</f>
        <v/>
      </c>
      <c r="J791" s="40" t="str">
        <f>IF(H791&lt;&gt;"", VLOOKUP(H791,[1]Label!$A:$E,2,FALSE),"")</f>
        <v/>
      </c>
      <c r="K791" s="114" t="s">
        <v>615</v>
      </c>
      <c r="L791" s="40" t="str">
        <f t="shared" ref="L791" si="277">IF(K791&lt;&gt;"",M791&amp;"("&amp;K791&amp;")","")</f>
        <v>Sales distribution account(판매 대금 분배 계정)</v>
      </c>
      <c r="M791" s="18" t="str">
        <f>IF(K791&lt;&gt;"",VLOOKUP(K791,[1]Label!$A:$B,2,FALSE),"")</f>
        <v>Sales distribution account</v>
      </c>
      <c r="N791" s="41" t="s">
        <v>495</v>
      </c>
      <c r="O791" s="43"/>
      <c r="P791" s="40" t="str">
        <f t="shared" ref="P791" si="278">IF(O791&lt;&gt;"",Q791&amp;"&lt;br&gt;("&amp;O791&amp;")","")</f>
        <v/>
      </c>
      <c r="Q791" s="40" t="str">
        <f>IF(O791&lt;&gt;"", VLOOKUP(O791, [1]Label!$A:$B, 2, FALSE), "")</f>
        <v/>
      </c>
      <c r="R791" s="41" t="s">
        <v>35</v>
      </c>
      <c r="S791" s="40"/>
      <c r="T791" s="40"/>
      <c r="U791" s="40"/>
      <c r="V791" s="41"/>
      <c r="W791" s="41"/>
      <c r="X791" s="41"/>
      <c r="Y791" s="41"/>
      <c r="Z791" s="39"/>
      <c r="AA791" s="39"/>
      <c r="AB791" s="39"/>
      <c r="AC791" s="120"/>
      <c r="AD791" s="120"/>
      <c r="AE791" s="120"/>
    </row>
    <row r="792" spans="1:32" s="11" customFormat="1" ht="18.600000000000001" customHeight="1">
      <c r="A792" s="8" t="s">
        <v>552</v>
      </c>
      <c r="B792" s="9" t="str">
        <f>VLOOKUP(A792,[1]screen!$G:$J,2,FALSE)</f>
        <v>판매대금 분배 계정</v>
      </c>
      <c r="C792" s="9" t="str">
        <f>IF(B792&lt;&gt;"",D792&amp;"("&amp;B792&amp;")","")</f>
        <v>Sales distribution account(판매대금 분배 계정)</v>
      </c>
      <c r="D792" s="9" t="str">
        <f>IF(B792&lt;&gt;"", VLOOKUP(B792,[1]screen!$A:$E,2,FALSE), "" )</f>
        <v>Sales distribution account</v>
      </c>
      <c r="E792" s="10" t="s">
        <v>46</v>
      </c>
      <c r="F792" s="9" t="str">
        <f>IF(E792&lt;&gt;"",G792&amp;"("&amp;E792&amp;")","")</f>
        <v>New(신규)</v>
      </c>
      <c r="G792" s="9" t="str">
        <f>IF(E792&lt;&gt;"",VLOOKUP(E792,[1]Label!$A:$B,2,FALSE),"")</f>
        <v>New</v>
      </c>
      <c r="H792" s="10"/>
      <c r="I792" s="9" t="str">
        <f>IF(H792&lt;&gt;"",J792&amp;"("&amp;H792&amp;")","")</f>
        <v/>
      </c>
      <c r="J792" s="9" t="str">
        <f>IF(H792&lt;&gt;"", VLOOKUP(H792,[1]Label!$A:$E,2,FALSE),"")</f>
        <v/>
      </c>
      <c r="K792" s="28" t="s">
        <v>615</v>
      </c>
      <c r="L792" s="9" t="str">
        <f>IF(K792&lt;&gt;"",M792&amp;"("&amp;K792&amp;")","")</f>
        <v>Sales distribution account(판매 대금 분배 계정)</v>
      </c>
      <c r="M792" s="9" t="str">
        <f>IF(K792&lt;&gt;"",VLOOKUP(K792,[1]Label!$A:$B,2,FALSE),"")</f>
        <v>Sales distribution account</v>
      </c>
      <c r="N792" s="41" t="s">
        <v>495</v>
      </c>
      <c r="O792" s="98" t="s">
        <v>493</v>
      </c>
      <c r="P792" s="9" t="str">
        <f>IF(O792&lt;&gt;"",Q792&amp;"&lt;br&gt;("&amp;O792&amp;")","")</f>
        <v>Outstanding Liability Info&lt;br&gt;(미납 세액 정보)</v>
      </c>
      <c r="Q792" s="9" t="str">
        <f>IF(O792&lt;&gt;"", VLOOKUP(O792, [1]Label!$A:$B, 2, FALSE), "")</f>
        <v>Outstanding Liability Info</v>
      </c>
      <c r="R792" s="10" t="s">
        <v>36</v>
      </c>
      <c r="S792" s="9" t="s">
        <v>41</v>
      </c>
      <c r="T792" s="9" t="s">
        <v>8</v>
      </c>
      <c r="U792" s="9"/>
      <c r="V792" s="10"/>
      <c r="W792" s="10"/>
      <c r="X792" s="10"/>
      <c r="Y792" s="10"/>
      <c r="Z792" s="8" t="s">
        <v>494</v>
      </c>
      <c r="AA792" s="8" t="s">
        <v>494</v>
      </c>
      <c r="AB792" s="8" t="s">
        <v>494</v>
      </c>
      <c r="AC792" s="8"/>
      <c r="AD792" s="8"/>
      <c r="AE792" s="8"/>
    </row>
    <row r="793" spans="1:32" s="84" customFormat="1" ht="18.600000000000001" customHeight="1">
      <c r="A793" s="78" t="s">
        <v>552</v>
      </c>
      <c r="B793" s="79" t="str">
        <f>VLOOKUP(A793,[1]screen!$G:$J,2,FALSE)</f>
        <v>판매대금 분배 계정</v>
      </c>
      <c r="C793" s="79" t="str">
        <f>IF(B793&lt;&gt;"",D793&amp;"("&amp;B793&amp;")","")</f>
        <v>Sales distribution account(판매대금 분배 계정)</v>
      </c>
      <c r="D793" s="79" t="str">
        <f>IF(B793&lt;&gt;"", VLOOKUP(B793,[1]screen!$A:$E,2,FALSE), "" )</f>
        <v>Sales distribution account</v>
      </c>
      <c r="E793" s="80" t="s">
        <v>46</v>
      </c>
      <c r="F793" s="79" t="str">
        <f>IF(E793&lt;&gt;"",G793&amp;"("&amp;E793&amp;")","")</f>
        <v>New(신규)</v>
      </c>
      <c r="G793" s="79" t="str">
        <f>IF(E793&lt;&gt;"",VLOOKUP(E793,[1]Label!$A:$B,2,FALSE),"")</f>
        <v>New</v>
      </c>
      <c r="H793" s="80"/>
      <c r="I793" s="79" t="str">
        <f>IF(H793&lt;&gt;"",J793&amp;"("&amp;H793&amp;")","")</f>
        <v/>
      </c>
      <c r="J793" s="79" t="str">
        <f>IF(H793&lt;&gt;"", VLOOKUP(H793,[1]Label!$A:$E,2,FALSE),"")</f>
        <v/>
      </c>
      <c r="K793" s="81" t="s">
        <v>615</v>
      </c>
      <c r="L793" s="79" t="str">
        <f>IF(K793&lt;&gt;"",M793&amp;"("&amp;K793&amp;")","")</f>
        <v>Sales distribution account(판매 대금 분배 계정)</v>
      </c>
      <c r="M793" s="79" t="str">
        <f>IF(K793&lt;&gt;"",VLOOKUP(K793,[1]Label!$A:$B,2,FALSE),"")</f>
        <v>Sales distribution account</v>
      </c>
      <c r="N793" s="80" t="s">
        <v>690</v>
      </c>
      <c r="O793" s="96" t="s">
        <v>691</v>
      </c>
      <c r="P793" s="79" t="str">
        <f>IF(O793&lt;&gt;"",Q793&amp;"&lt;br&gt;("&amp;O793&amp;")","")</f>
        <v>Pay to&lt;br&gt;(지급처)</v>
      </c>
      <c r="Q793" s="79" t="str">
        <f>IF(O793&lt;&gt;"", VLOOKUP(O793, [1]Label!$A:$B, 2, FALSE), "")</f>
        <v>Pay to</v>
      </c>
      <c r="R793" s="41" t="s">
        <v>35</v>
      </c>
      <c r="S793" s="79"/>
      <c r="T793" s="79"/>
      <c r="U793" s="79"/>
      <c r="V793" s="80"/>
      <c r="W793" s="80"/>
      <c r="X793" s="80" t="s">
        <v>689</v>
      </c>
      <c r="Y793" s="80"/>
      <c r="Z793" s="78"/>
      <c r="AA793" s="78"/>
      <c r="AB793" s="78"/>
      <c r="AC793" s="78" t="s">
        <v>693</v>
      </c>
      <c r="AD793" s="79" t="str">
        <f>IF(AC793&lt;&gt;"",AE793&amp;"&lt;br&gt;("&amp;AC793&amp;")","")</f>
        <v>COMMISSIONER FOR DOMESTIC REVENUE&lt;br&gt;(국내 수입 담당 위원)</v>
      </c>
      <c r="AE793" s="78" t="s">
        <v>694</v>
      </c>
    </row>
    <row r="794" spans="1:32" s="84" customFormat="1" ht="18.600000000000001" customHeight="1">
      <c r="A794" s="78" t="s">
        <v>552</v>
      </c>
      <c r="B794" s="79" t="str">
        <f>VLOOKUP(A794,[1]screen!$G:$J,2,FALSE)</f>
        <v>판매대금 분배 계정</v>
      </c>
      <c r="C794" s="79" t="str">
        <f>IF(B794&lt;&gt;"",D794&amp;"("&amp;B794&amp;")","")</f>
        <v>Sales distribution account(판매대금 분배 계정)</v>
      </c>
      <c r="D794" s="79" t="str">
        <f>IF(B794&lt;&gt;"", VLOOKUP(B794,[1]screen!$A:$E,2,FALSE), "" )</f>
        <v>Sales distribution account</v>
      </c>
      <c r="E794" s="80" t="s">
        <v>46</v>
      </c>
      <c r="F794" s="79" t="str">
        <f>IF(E794&lt;&gt;"",G794&amp;"("&amp;E794&amp;")","")</f>
        <v>New(신규)</v>
      </c>
      <c r="G794" s="79" t="str">
        <f>IF(E794&lt;&gt;"",VLOOKUP(E794,[1]Label!$A:$B,2,FALSE),"")</f>
        <v>New</v>
      </c>
      <c r="H794" s="80"/>
      <c r="I794" s="79" t="str">
        <f>IF(H794&lt;&gt;"",J794&amp;"("&amp;H794&amp;")","")</f>
        <v/>
      </c>
      <c r="J794" s="79" t="str">
        <f>IF(H794&lt;&gt;"", VLOOKUP(H794,[1]Label!$A:$E,2,FALSE),"")</f>
        <v/>
      </c>
      <c r="K794" s="81" t="s">
        <v>615</v>
      </c>
      <c r="L794" s="79" t="str">
        <f>IF(K794&lt;&gt;"",M794&amp;"("&amp;K794&amp;")","")</f>
        <v>Sales distribution account(판매 대금 분배 계정)</v>
      </c>
      <c r="M794" s="79" t="str">
        <f>IF(K794&lt;&gt;"",VLOOKUP(K794,[1]Label!$A:$B,2,FALSE),"")</f>
        <v>Sales distribution account</v>
      </c>
      <c r="N794" s="80" t="s">
        <v>690</v>
      </c>
      <c r="O794" s="96" t="s">
        <v>692</v>
      </c>
      <c r="P794" s="79" t="str">
        <f>IF(O794&lt;&gt;"",Q794&amp;"&lt;br&gt;("&amp;O794&amp;")","")</f>
        <v>Control No/Account No&lt;br&gt;(통제 번호/계정 번호)</v>
      </c>
      <c r="Q794" s="79" t="str">
        <f>IF(O794&lt;&gt;"", VLOOKUP(O794, [1]Label!$A:$B, 2, FALSE), "")</f>
        <v>Control No/Account No</v>
      </c>
      <c r="R794" s="80" t="s">
        <v>37</v>
      </c>
      <c r="S794" s="79"/>
      <c r="T794" s="79" t="s">
        <v>688</v>
      </c>
      <c r="U794" s="79"/>
      <c r="V794" s="80"/>
      <c r="W794" s="80"/>
      <c r="X794" s="80" t="s">
        <v>689</v>
      </c>
      <c r="Y794" s="80"/>
      <c r="Z794" s="78"/>
      <c r="AA794" s="78"/>
      <c r="AB794" s="78"/>
      <c r="AC794" s="78">
        <v>99897766653</v>
      </c>
      <c r="AD794" s="78">
        <v>99897766653</v>
      </c>
      <c r="AE794" s="78">
        <v>99897766653</v>
      </c>
    </row>
    <row r="795" spans="1:32" s="139" customFormat="1" ht="17.45" customHeight="1">
      <c r="A795" s="132" t="s">
        <v>552</v>
      </c>
      <c r="B795" s="133" t="str">
        <f>VLOOKUP(A795,[1]screen!$G:$J,2,FALSE)</f>
        <v>판매대금 분배 계정</v>
      </c>
      <c r="C795" s="133" t="str">
        <f>IF(B795&lt;&gt;"",D795&amp;"("&amp;B795&amp;")","")</f>
        <v>Sales distribution account(판매대금 분배 계정)</v>
      </c>
      <c r="D795" s="133" t="str">
        <f>IF(B795&lt;&gt;"", VLOOKUP(B795,[1]screen!$A:$E,2,FALSE), "" )</f>
        <v>Sales distribution account</v>
      </c>
      <c r="E795" s="134" t="s">
        <v>46</v>
      </c>
      <c r="F795" s="133" t="str">
        <f>IF(E795&lt;&gt;"",G795&amp;"("&amp;E795&amp;")","")</f>
        <v>New(신규)</v>
      </c>
      <c r="G795" s="133" t="str">
        <f>IF(E795&lt;&gt;"",VLOOKUP(E795,[1]Label!$A:$B,2,FALSE),"")</f>
        <v>New</v>
      </c>
      <c r="H795" s="134"/>
      <c r="I795" s="133" t="str">
        <f>IF(H795&lt;&gt;"",J795&amp;"("&amp;H795&amp;")","")</f>
        <v/>
      </c>
      <c r="J795" s="133" t="str">
        <f>IF(H795&lt;&gt;"", VLOOKUP(H795,[1]Label!$A:$E,2,FALSE),"")</f>
        <v/>
      </c>
      <c r="K795" s="135" t="s">
        <v>615</v>
      </c>
      <c r="L795" s="133" t="str">
        <f>IF(K795&lt;&gt;"",M795&amp;"("&amp;K795&amp;")","")</f>
        <v>Sales distribution account(판매 대금 분배 계정)</v>
      </c>
      <c r="M795" s="133" t="str">
        <f>IF(K795&lt;&gt;"",VLOOKUP(K795,[1]Label!$A:$B,2,FALSE),"")</f>
        <v>Sales distribution account</v>
      </c>
      <c r="N795" s="134"/>
      <c r="O795" s="136" t="s">
        <v>673</v>
      </c>
      <c r="P795" s="133" t="str">
        <f>IF(O795&lt;&gt;"",Q795&amp;"&lt;br&gt;("&amp;O795&amp;")","")</f>
        <v>Auction Cost&lt;br&gt;(경매 비용)</v>
      </c>
      <c r="Q795" s="133" t="str">
        <f>IF(O795&lt;&gt;"", VLOOKUP(O795, [1]Label!$A:$B, 2, FALSE), "")</f>
        <v>Auction Cost</v>
      </c>
      <c r="R795" s="134" t="s">
        <v>35</v>
      </c>
      <c r="S795" s="133" t="s">
        <v>44</v>
      </c>
      <c r="T795" s="133" t="s">
        <v>329</v>
      </c>
      <c r="U795" s="133"/>
      <c r="V795" s="134"/>
      <c r="W795" s="134"/>
      <c r="X795" s="134"/>
      <c r="Y795" s="134"/>
      <c r="Z795" s="137"/>
      <c r="AA795" s="137"/>
      <c r="AB795" s="137"/>
      <c r="AC795" s="137"/>
      <c r="AD795" s="137"/>
      <c r="AE795" s="137"/>
      <c r="AF795" s="138"/>
    </row>
    <row r="796" spans="1:32" ht="18.600000000000001" customHeight="1">
      <c r="A796" s="39" t="s">
        <v>552</v>
      </c>
      <c r="B796" s="40" t="str">
        <f>VLOOKUP(A796,[1]screen!$G:$J,2,FALSE)</f>
        <v>판매대금 분배 계정</v>
      </c>
      <c r="C796" s="40" t="str">
        <f t="shared" ref="C796:C797" si="279">IF(B796&lt;&gt;"",D796&amp;"("&amp;B796&amp;")","")</f>
        <v>Sales distribution account(판매대금 분배 계정)</v>
      </c>
      <c r="D796" s="40" t="str">
        <f>IF(B796&lt;&gt;"", VLOOKUP(B796,[1]screen!$A:$E,2,FALSE), "" )</f>
        <v>Sales distribution account</v>
      </c>
      <c r="E796" s="14" t="s">
        <v>46</v>
      </c>
      <c r="F796" s="40" t="str">
        <f t="shared" ref="F796:F797" si="280">IF(E796&lt;&gt;"",G796&amp;"("&amp;E796&amp;")","")</f>
        <v>New(신규)</v>
      </c>
      <c r="G796" s="40" t="str">
        <f>IF(E796&lt;&gt;"",VLOOKUP(E796,[1]Label!$A:$B,2,FALSE),"")</f>
        <v>New</v>
      </c>
      <c r="H796" s="41"/>
      <c r="I796" s="40" t="str">
        <f t="shared" ref="I796:I797" si="281">IF(H796&lt;&gt;"",J796&amp;"("&amp;H796&amp;")","")</f>
        <v/>
      </c>
      <c r="J796" s="40" t="str">
        <f>IF(H796&lt;&gt;"", VLOOKUP(H796,[1]Label!$A:$E,2,FALSE),"")</f>
        <v/>
      </c>
      <c r="K796" s="114" t="s">
        <v>615</v>
      </c>
      <c r="L796" s="40" t="str">
        <f t="shared" ref="L796:L797" si="282">IF(K796&lt;&gt;"",M796&amp;"("&amp;K796&amp;")","")</f>
        <v>Sales distribution account(판매 대금 분배 계정)</v>
      </c>
      <c r="M796" s="18" t="str">
        <f>IF(K796&lt;&gt;"",VLOOKUP(K796,[1]Label!$A:$B,2,FALSE),"")</f>
        <v>Sales distribution account</v>
      </c>
      <c r="N796" s="41" t="s">
        <v>495</v>
      </c>
      <c r="O796" s="43" t="s">
        <v>706</v>
      </c>
      <c r="P796" s="40" t="str">
        <f t="shared" ref="P796:P797" si="283">IF(O796&lt;&gt;"",Q796&amp;"&lt;br&gt;("&amp;O796&amp;")","")</f>
        <v>[A]Agent fee ( [S] * 3% )&lt;br&gt;([A]대리인 수수료 ( [S] * 3% ))</v>
      </c>
      <c r="Q796" s="40" t="str">
        <f>IF(O796&lt;&gt;"", VLOOKUP(O796, [1]Label!$A:$B, 2, FALSE), "")</f>
        <v>[A]Agent fee ( [S] * 3% )</v>
      </c>
      <c r="R796" s="41" t="s">
        <v>35</v>
      </c>
      <c r="S796" s="40"/>
      <c r="T796" s="40"/>
      <c r="U796" s="40"/>
      <c r="V796" s="41"/>
      <c r="W796" s="41"/>
      <c r="X796" s="41"/>
      <c r="Y796" s="41"/>
      <c r="Z796" s="39"/>
      <c r="AA796" s="39"/>
      <c r="AB796" s="39"/>
      <c r="AC796" s="120" t="s">
        <v>700</v>
      </c>
      <c r="AD796" s="120" t="s">
        <v>700</v>
      </c>
      <c r="AE796" s="120" t="s">
        <v>700</v>
      </c>
    </row>
    <row r="797" spans="1:32" ht="18.600000000000001" customHeight="1">
      <c r="A797" s="39" t="s">
        <v>552</v>
      </c>
      <c r="B797" s="40" t="str">
        <f>VLOOKUP(A797,[1]screen!$G:$J,2,FALSE)</f>
        <v>판매대금 분배 계정</v>
      </c>
      <c r="C797" s="40" t="str">
        <f t="shared" si="279"/>
        <v>Sales distribution account(판매대금 분배 계정)</v>
      </c>
      <c r="D797" s="40" t="str">
        <f>IF(B797&lt;&gt;"", VLOOKUP(B797,[1]screen!$A:$E,2,FALSE), "" )</f>
        <v>Sales distribution account</v>
      </c>
      <c r="E797" s="14" t="s">
        <v>46</v>
      </c>
      <c r="F797" s="40" t="str">
        <f t="shared" si="280"/>
        <v>New(신규)</v>
      </c>
      <c r="G797" s="40" t="str">
        <f>IF(E797&lt;&gt;"",VLOOKUP(E797,[1]Label!$A:$B,2,FALSE),"")</f>
        <v>New</v>
      </c>
      <c r="H797" s="41"/>
      <c r="I797" s="40" t="str">
        <f t="shared" si="281"/>
        <v/>
      </c>
      <c r="J797" s="40" t="str">
        <f>IF(H797&lt;&gt;"", VLOOKUP(H797,[1]Label!$A:$E,2,FALSE),"")</f>
        <v/>
      </c>
      <c r="K797" s="114" t="s">
        <v>615</v>
      </c>
      <c r="L797" s="40" t="str">
        <f t="shared" si="282"/>
        <v>Sales distribution account(판매 대금 분배 계정)</v>
      </c>
      <c r="M797" s="18" t="str">
        <f>IF(K797&lt;&gt;"",VLOOKUP(K797,[1]Label!$A:$B,2,FALSE),"")</f>
        <v>Sales distribution account</v>
      </c>
      <c r="N797" s="41" t="s">
        <v>495</v>
      </c>
      <c r="O797" s="43" t="s">
        <v>695</v>
      </c>
      <c r="P797" s="40" t="str">
        <f t="shared" si="283"/>
        <v>Storage&lt;br&gt;(보관료)</v>
      </c>
      <c r="Q797" s="40" t="str">
        <f>IF(O797&lt;&gt;"", VLOOKUP(O797, [1]Label!$A:$B, 2, FALSE), "")</f>
        <v>Storage</v>
      </c>
      <c r="R797" s="41" t="s">
        <v>35</v>
      </c>
      <c r="S797" s="40"/>
      <c r="T797" s="40"/>
      <c r="U797" s="40"/>
      <c r="V797" s="41"/>
      <c r="W797" s="41"/>
      <c r="X797" s="41"/>
      <c r="Y797" s="41"/>
      <c r="Z797" s="39"/>
      <c r="AA797" s="39"/>
      <c r="AB797" s="39"/>
      <c r="AC797" s="120" t="s">
        <v>701</v>
      </c>
      <c r="AD797" s="120" t="s">
        <v>701</v>
      </c>
      <c r="AE797" s="120" t="s">
        <v>701</v>
      </c>
    </row>
    <row r="798" spans="1:32" s="84" customFormat="1" ht="18.600000000000001" customHeight="1">
      <c r="A798" s="78" t="s">
        <v>552</v>
      </c>
      <c r="B798" s="79" t="str">
        <f>VLOOKUP(A798,[1]screen!$G:$J,2,FALSE)</f>
        <v>판매대금 분배 계정</v>
      </c>
      <c r="C798" s="79" t="str">
        <f>IF(B798&lt;&gt;"",D798&amp;"("&amp;B798&amp;")","")</f>
        <v>Sales distribution account(판매대금 분배 계정)</v>
      </c>
      <c r="D798" s="79" t="str">
        <f>IF(B798&lt;&gt;"", VLOOKUP(B798,[1]screen!$A:$E,2,FALSE), "" )</f>
        <v>Sales distribution account</v>
      </c>
      <c r="E798" s="80" t="s">
        <v>46</v>
      </c>
      <c r="F798" s="79" t="str">
        <f>IF(E798&lt;&gt;"",G798&amp;"("&amp;E798&amp;")","")</f>
        <v>New(신규)</v>
      </c>
      <c r="G798" s="79" t="str">
        <f>IF(E798&lt;&gt;"",VLOOKUP(E798,[1]Label!$A:$B,2,FALSE),"")</f>
        <v>New</v>
      </c>
      <c r="H798" s="80"/>
      <c r="I798" s="79" t="str">
        <f>IF(H798&lt;&gt;"",J798&amp;"("&amp;H798&amp;")","")</f>
        <v/>
      </c>
      <c r="J798" s="79" t="str">
        <f>IF(H798&lt;&gt;"", VLOOKUP(H798,[1]Label!$A:$E,2,FALSE),"")</f>
        <v/>
      </c>
      <c r="K798" s="81" t="s">
        <v>615</v>
      </c>
      <c r="L798" s="79" t="str">
        <f>IF(K798&lt;&gt;"",M798&amp;"("&amp;K798&amp;")","")</f>
        <v>Sales distribution account(판매 대금 분배 계정)</v>
      </c>
      <c r="M798" s="79" t="str">
        <f>IF(K798&lt;&gt;"",VLOOKUP(K798,[1]Label!$A:$B,2,FALSE),"")</f>
        <v>Sales distribution account</v>
      </c>
      <c r="N798" s="80" t="s">
        <v>690</v>
      </c>
      <c r="O798" s="96" t="s">
        <v>691</v>
      </c>
      <c r="P798" s="79" t="str">
        <f>IF(O798&lt;&gt;"",Q798&amp;"&lt;br&gt;("&amp;O798&amp;")","")</f>
        <v>Pay to&lt;br&gt;(지급처)</v>
      </c>
      <c r="Q798" s="79" t="str">
        <f>IF(O798&lt;&gt;"", VLOOKUP(O798, [1]Label!$A:$B, 2, FALSE), "")</f>
        <v>Pay to</v>
      </c>
      <c r="R798" s="41" t="s">
        <v>35</v>
      </c>
      <c r="S798" s="79"/>
      <c r="T798" s="79"/>
      <c r="U798" s="79"/>
      <c r="V798" s="80"/>
      <c r="W798" s="80"/>
      <c r="X798" s="80" t="s">
        <v>689</v>
      </c>
      <c r="Y798" s="80"/>
      <c r="Z798" s="78"/>
      <c r="AA798" s="78"/>
      <c r="AB798" s="78"/>
      <c r="AC798" s="78" t="s">
        <v>697</v>
      </c>
      <c r="AD798" s="79" t="str">
        <f>IF(AC798&lt;&gt;"",AE798&amp;"&lt;br&gt;("&amp;AC798&amp;")","")</f>
        <v>TAMBAZA AUCTION MART&lt;br&gt;(탐바자 경매장)</v>
      </c>
      <c r="AE798" s="78" t="s">
        <v>698</v>
      </c>
    </row>
    <row r="799" spans="1:32" s="84" customFormat="1" ht="18.600000000000001" customHeight="1">
      <c r="A799" s="78" t="s">
        <v>552</v>
      </c>
      <c r="B799" s="79" t="str">
        <f>VLOOKUP(A799,[1]screen!$G:$J,2,FALSE)</f>
        <v>판매대금 분배 계정</v>
      </c>
      <c r="C799" s="79" t="str">
        <f>IF(B799&lt;&gt;"",D799&amp;"("&amp;B799&amp;")","")</f>
        <v>Sales distribution account(판매대금 분배 계정)</v>
      </c>
      <c r="D799" s="79" t="str">
        <f>IF(B799&lt;&gt;"", VLOOKUP(B799,[1]screen!$A:$E,2,FALSE), "" )</f>
        <v>Sales distribution account</v>
      </c>
      <c r="E799" s="80" t="s">
        <v>46</v>
      </c>
      <c r="F799" s="79" t="str">
        <f>IF(E799&lt;&gt;"",G799&amp;"("&amp;E799&amp;")","")</f>
        <v>New(신규)</v>
      </c>
      <c r="G799" s="79" t="str">
        <f>IF(E799&lt;&gt;"",VLOOKUP(E799,[1]Label!$A:$B,2,FALSE),"")</f>
        <v>New</v>
      </c>
      <c r="H799" s="80"/>
      <c r="I799" s="79" t="str">
        <f>IF(H799&lt;&gt;"",J799&amp;"("&amp;H799&amp;")","")</f>
        <v/>
      </c>
      <c r="J799" s="79" t="str">
        <f>IF(H799&lt;&gt;"", VLOOKUP(H799,[1]Label!$A:$E,2,FALSE),"")</f>
        <v/>
      </c>
      <c r="K799" s="81" t="s">
        <v>615</v>
      </c>
      <c r="L799" s="79" t="str">
        <f>IF(K799&lt;&gt;"",M799&amp;"("&amp;K799&amp;")","")</f>
        <v>Sales distribution account(판매 대금 분배 계정)</v>
      </c>
      <c r="M799" s="79" t="str">
        <f>IF(K799&lt;&gt;"",VLOOKUP(K799,[1]Label!$A:$B,2,FALSE),"")</f>
        <v>Sales distribution account</v>
      </c>
      <c r="N799" s="80" t="s">
        <v>690</v>
      </c>
      <c r="O799" s="96" t="s">
        <v>696</v>
      </c>
      <c r="P799" s="79" t="str">
        <f>IF(O799&lt;&gt;"",Q799&amp;"&lt;br&gt;("&amp;O799&amp;")","")</f>
        <v>Account No&lt;br&gt;(계정 번호)</v>
      </c>
      <c r="Q799" s="79" t="str">
        <f>IF(O799&lt;&gt;"", VLOOKUP(O799, [1]Label!$A:$B, 2, FALSE), "")</f>
        <v>Account No</v>
      </c>
      <c r="R799" s="80" t="s">
        <v>37</v>
      </c>
      <c r="S799" s="79"/>
      <c r="T799" s="79" t="s">
        <v>688</v>
      </c>
      <c r="U799" s="79"/>
      <c r="V799" s="80"/>
      <c r="W799" s="80"/>
      <c r="X799" s="80" t="s">
        <v>689</v>
      </c>
      <c r="Y799" s="80"/>
      <c r="Z799" s="78"/>
      <c r="AA799" s="78"/>
      <c r="AB799" s="78"/>
      <c r="AC799" s="131" t="s">
        <v>699</v>
      </c>
      <c r="AD799" s="131" t="s">
        <v>699</v>
      </c>
      <c r="AE799" s="131" t="s">
        <v>699</v>
      </c>
    </row>
    <row r="800" spans="1:32" s="139" customFormat="1" ht="17.45" customHeight="1">
      <c r="A800" s="132" t="s">
        <v>552</v>
      </c>
      <c r="B800" s="133" t="str">
        <f>VLOOKUP(A800,[1]screen!$G:$J,2,FALSE)</f>
        <v>판매대금 분배 계정</v>
      </c>
      <c r="C800" s="133" t="str">
        <f>IF(B800&lt;&gt;"",D800&amp;"("&amp;B800&amp;")","")</f>
        <v>Sales distribution account(판매대금 분배 계정)</v>
      </c>
      <c r="D800" s="133" t="str">
        <f>IF(B800&lt;&gt;"", VLOOKUP(B800,[1]screen!$A:$E,2,FALSE), "" )</f>
        <v>Sales distribution account</v>
      </c>
      <c r="E800" s="134" t="s">
        <v>46</v>
      </c>
      <c r="F800" s="133" t="str">
        <f>IF(E800&lt;&gt;"",G800&amp;"("&amp;E800&amp;")","")</f>
        <v>New(신규)</v>
      </c>
      <c r="G800" s="133" t="str">
        <f>IF(E800&lt;&gt;"",VLOOKUP(E800,[1]Label!$A:$B,2,FALSE),"")</f>
        <v>New</v>
      </c>
      <c r="H800" s="134"/>
      <c r="I800" s="133" t="str">
        <f>IF(H800&lt;&gt;"",J800&amp;"("&amp;H800&amp;")","")</f>
        <v/>
      </c>
      <c r="J800" s="133" t="str">
        <f>IF(H800&lt;&gt;"", VLOOKUP(H800,[1]Label!$A:$E,2,FALSE),"")</f>
        <v/>
      </c>
      <c r="K800" s="135" t="s">
        <v>615</v>
      </c>
      <c r="L800" s="133" t="str">
        <f>IF(K800&lt;&gt;"",M800&amp;"("&amp;K800&amp;")","")</f>
        <v>Sales distribution account(판매 대금 분배 계정)</v>
      </c>
      <c r="M800" s="133" t="str">
        <f>IF(K800&lt;&gt;"",VLOOKUP(K800,[1]Label!$A:$B,2,FALSE),"")</f>
        <v>Sales distribution account</v>
      </c>
      <c r="N800" s="134"/>
      <c r="O800" s="136" t="s">
        <v>671</v>
      </c>
      <c r="P800" s="133" t="str">
        <f>IF(O800&lt;&gt;"",Q800&amp;"&lt;br&gt;("&amp;O800&amp;")","")</f>
        <v>Other Charges&lt;br&gt;(기타 비용)</v>
      </c>
      <c r="Q800" s="133" t="str">
        <f>IF(O800&lt;&gt;"", VLOOKUP(O800, [1]Label!$A:$B, 2, FALSE), "")</f>
        <v>Other Charges</v>
      </c>
      <c r="R800" s="134" t="s">
        <v>35</v>
      </c>
      <c r="S800" s="133" t="s">
        <v>44</v>
      </c>
      <c r="T800" s="133" t="s">
        <v>329</v>
      </c>
      <c r="U800" s="133"/>
      <c r="V800" s="134"/>
      <c r="W800" s="134"/>
      <c r="X800" s="134"/>
      <c r="Y800" s="134"/>
      <c r="Z800" s="137"/>
      <c r="AA800" s="137"/>
      <c r="AB800" s="137"/>
      <c r="AC800" s="137"/>
      <c r="AD800" s="137"/>
      <c r="AE800" s="137"/>
      <c r="AF800" s="138"/>
    </row>
    <row r="801" spans="1:32" ht="18.600000000000001" customHeight="1">
      <c r="A801" s="39" t="s">
        <v>552</v>
      </c>
      <c r="B801" s="40" t="str">
        <f>VLOOKUP(A801,[1]screen!$G:$J,2,FALSE)</f>
        <v>판매대금 분배 계정</v>
      </c>
      <c r="C801" s="40" t="str">
        <f t="shared" ref="C801" si="284">IF(B801&lt;&gt;"",D801&amp;"("&amp;B801&amp;")","")</f>
        <v>Sales distribution account(판매대금 분배 계정)</v>
      </c>
      <c r="D801" s="40" t="str">
        <f>IF(B801&lt;&gt;"", VLOOKUP(B801,[1]screen!$A:$E,2,FALSE), "" )</f>
        <v>Sales distribution account</v>
      </c>
      <c r="E801" s="14" t="s">
        <v>46</v>
      </c>
      <c r="F801" s="40" t="str">
        <f t="shared" ref="F801" si="285">IF(E801&lt;&gt;"",G801&amp;"("&amp;E801&amp;")","")</f>
        <v>New(신규)</v>
      </c>
      <c r="G801" s="40" t="str">
        <f>IF(E801&lt;&gt;"",VLOOKUP(E801,[1]Label!$A:$B,2,FALSE),"")</f>
        <v>New</v>
      </c>
      <c r="H801" s="41"/>
      <c r="I801" s="40" t="str">
        <f t="shared" ref="I801" si="286">IF(H801&lt;&gt;"",J801&amp;"("&amp;H801&amp;")","")</f>
        <v/>
      </c>
      <c r="J801" s="40" t="str">
        <f>IF(H801&lt;&gt;"", VLOOKUP(H801,[1]Label!$A:$E,2,FALSE),"")</f>
        <v/>
      </c>
      <c r="K801" s="114" t="s">
        <v>615</v>
      </c>
      <c r="L801" s="40" t="str">
        <f t="shared" ref="L801" si="287">IF(K801&lt;&gt;"",M801&amp;"("&amp;K801&amp;")","")</f>
        <v>Sales distribution account(판매 대금 분배 계정)</v>
      </c>
      <c r="M801" s="18" t="str">
        <f>IF(K801&lt;&gt;"",VLOOKUP(K801,[1]Label!$A:$B,2,FALSE),"")</f>
        <v>Sales distribution account</v>
      </c>
      <c r="N801" s="41" t="s">
        <v>495</v>
      </c>
      <c r="O801" s="43" t="s">
        <v>707</v>
      </c>
      <c r="P801" s="40" t="str">
        <f t="shared" ref="P801" si="288">IF(O801&lt;&gt;"",Q801&amp;"&lt;br&gt;("&amp;O801&amp;")","")</f>
        <v>[O]Other Charges&lt;br&gt;([O]기타 비용)</v>
      </c>
      <c r="Q801" s="40" t="str">
        <f>IF(O801&lt;&gt;"", VLOOKUP(O801, [1]Label!$A:$B, 2, FALSE), "")</f>
        <v>[O]Other Charges</v>
      </c>
      <c r="R801" s="41" t="s">
        <v>37</v>
      </c>
      <c r="S801" s="40"/>
      <c r="T801" s="40"/>
      <c r="U801" s="40"/>
      <c r="V801" s="41" t="s">
        <v>686</v>
      </c>
      <c r="W801" s="41"/>
      <c r="X801" s="41"/>
      <c r="Y801" s="41"/>
      <c r="Z801" s="39"/>
      <c r="AA801" s="39"/>
      <c r="AB801" s="39"/>
      <c r="AC801" s="120"/>
      <c r="AD801" s="120"/>
      <c r="AE801" s="120"/>
    </row>
    <row r="802" spans="1:32" s="139" customFormat="1" ht="17.45" customHeight="1">
      <c r="A802" s="132" t="s">
        <v>552</v>
      </c>
      <c r="B802" s="133" t="str">
        <f>VLOOKUP(A802,[1]screen!$G:$J,2,FALSE)</f>
        <v>판매대금 분배 계정</v>
      </c>
      <c r="C802" s="133" t="str">
        <f>IF(B802&lt;&gt;"",D802&amp;"("&amp;B802&amp;")","")</f>
        <v>Sales distribution account(판매대금 분배 계정)</v>
      </c>
      <c r="D802" s="133" t="str">
        <f>IF(B802&lt;&gt;"", VLOOKUP(B802,[1]screen!$A:$E,2,FALSE), "" )</f>
        <v>Sales distribution account</v>
      </c>
      <c r="E802" s="134" t="s">
        <v>46</v>
      </c>
      <c r="F802" s="133" t="str">
        <f>IF(E802&lt;&gt;"",G802&amp;"("&amp;E802&amp;")","")</f>
        <v>New(신규)</v>
      </c>
      <c r="G802" s="133" t="str">
        <f>IF(E802&lt;&gt;"",VLOOKUP(E802,[1]Label!$A:$B,2,FALSE),"")</f>
        <v>New</v>
      </c>
      <c r="H802" s="134"/>
      <c r="I802" s="133" t="str">
        <f>IF(H802&lt;&gt;"",J802&amp;"("&amp;H802&amp;")","")</f>
        <v/>
      </c>
      <c r="J802" s="133" t="str">
        <f>IF(H802&lt;&gt;"", VLOOKUP(H802,[1]Label!$A:$E,2,FALSE),"")</f>
        <v/>
      </c>
      <c r="K802" s="135" t="s">
        <v>615</v>
      </c>
      <c r="L802" s="133" t="str">
        <f>IF(K802&lt;&gt;"",M802&amp;"("&amp;K802&amp;")","")</f>
        <v>Sales distribution account(판매 대금 분배 계정)</v>
      </c>
      <c r="M802" s="133" t="str">
        <f>IF(K802&lt;&gt;"",VLOOKUP(K802,[1]Label!$A:$B,2,FALSE),"")</f>
        <v>Sales distribution account</v>
      </c>
      <c r="N802" s="134"/>
      <c r="O802" s="136" t="s">
        <v>672</v>
      </c>
      <c r="P802" s="133" t="str">
        <f>IF(O802&lt;&gt;"",Q802&amp;"&lt;br&gt;("&amp;O802&amp;")","")</f>
        <v>Excess proceed&lt;br&gt;(초과 금액)</v>
      </c>
      <c r="Q802" s="133" t="str">
        <f>IF(O802&lt;&gt;"", VLOOKUP(O802, [1]Label!$A:$B, 2, FALSE), "")</f>
        <v>Excess proceed</v>
      </c>
      <c r="R802" s="134" t="s">
        <v>35</v>
      </c>
      <c r="S802" s="133" t="s">
        <v>44</v>
      </c>
      <c r="T802" s="133" t="s">
        <v>329</v>
      </c>
      <c r="U802" s="133"/>
      <c r="V802" s="134"/>
      <c r="W802" s="134"/>
      <c r="X802" s="134"/>
      <c r="Y802" s="134"/>
      <c r="Z802" s="137"/>
      <c r="AA802" s="137"/>
      <c r="AB802" s="137"/>
      <c r="AC802" s="137"/>
      <c r="AD802" s="137"/>
      <c r="AE802" s="137"/>
      <c r="AF802" s="138"/>
    </row>
    <row r="803" spans="1:32" ht="18.600000000000001" customHeight="1">
      <c r="A803" s="39" t="s">
        <v>552</v>
      </c>
      <c r="B803" s="40" t="str">
        <f>VLOOKUP(A803,[1]screen!$G:$J,2,FALSE)</f>
        <v>판매대금 분배 계정</v>
      </c>
      <c r="C803" s="40" t="str">
        <f t="shared" ref="C803" si="289">IF(B803&lt;&gt;"",D803&amp;"("&amp;B803&amp;")","")</f>
        <v>Sales distribution account(판매대금 분배 계정)</v>
      </c>
      <c r="D803" s="40" t="str">
        <f>IF(B803&lt;&gt;"", VLOOKUP(B803,[1]screen!$A:$E,2,FALSE), "" )</f>
        <v>Sales distribution account</v>
      </c>
      <c r="E803" s="14" t="s">
        <v>46</v>
      </c>
      <c r="F803" s="40" t="str">
        <f t="shared" ref="F803" si="290">IF(E803&lt;&gt;"",G803&amp;"("&amp;E803&amp;")","")</f>
        <v>New(신규)</v>
      </c>
      <c r="G803" s="40" t="str">
        <f>IF(E803&lt;&gt;"",VLOOKUP(E803,[1]Label!$A:$B,2,FALSE),"")</f>
        <v>New</v>
      </c>
      <c r="H803" s="41"/>
      <c r="I803" s="40" t="str">
        <f t="shared" ref="I803" si="291">IF(H803&lt;&gt;"",J803&amp;"("&amp;H803&amp;")","")</f>
        <v/>
      </c>
      <c r="J803" s="40" t="str">
        <f>IF(H803&lt;&gt;"", VLOOKUP(H803,[1]Label!$A:$E,2,FALSE),"")</f>
        <v/>
      </c>
      <c r="K803" s="114" t="s">
        <v>615</v>
      </c>
      <c r="L803" s="40" t="str">
        <f t="shared" ref="L803" si="292">IF(K803&lt;&gt;"",M803&amp;"("&amp;K803&amp;")","")</f>
        <v>Sales distribution account(판매 대금 분배 계정)</v>
      </c>
      <c r="M803" s="18" t="str">
        <f>IF(K803&lt;&gt;"",VLOOKUP(K803,[1]Label!$A:$B,2,FALSE),"")</f>
        <v>Sales distribution account</v>
      </c>
      <c r="N803" s="41" t="s">
        <v>495</v>
      </c>
      <c r="O803" s="43" t="s">
        <v>814</v>
      </c>
      <c r="P803" s="40" t="str">
        <f t="shared" ref="P803" si="293">IF(O803&lt;&gt;"",Q803&amp;"&lt;br&gt;("&amp;O803&amp;")","")</f>
        <v>Excess proceed&lt;br&gt;([S] - [T] - [A] - [O])&lt;br&gt;(초과 금액&lt;br&gt;([S] - [T] - [A] - [O]))</v>
      </c>
      <c r="Q803" s="40" t="str">
        <f>IF(O803&lt;&gt;"", VLOOKUP(O803, [1]Label!$A:$B, 2, FALSE), "")</f>
        <v>Excess proceed&lt;br&gt;([S] - [T] - [A] - [O])</v>
      </c>
      <c r="R803" s="41" t="s">
        <v>35</v>
      </c>
      <c r="S803" s="40"/>
      <c r="T803" s="40"/>
      <c r="U803" s="40"/>
      <c r="V803" s="41" t="s">
        <v>686</v>
      </c>
      <c r="W803" s="41"/>
      <c r="X803" s="41"/>
      <c r="Y803" s="41"/>
      <c r="Z803" s="39"/>
      <c r="AA803" s="39"/>
      <c r="AB803" s="39"/>
      <c r="AC803" s="120" t="s">
        <v>708</v>
      </c>
      <c r="AD803" s="120" t="s">
        <v>708</v>
      </c>
      <c r="AE803" s="120" t="s">
        <v>708</v>
      </c>
    </row>
    <row r="804" spans="1:32" s="84" customFormat="1" ht="18.600000000000001" customHeight="1">
      <c r="A804" s="78" t="s">
        <v>552</v>
      </c>
      <c r="B804" s="79" t="str">
        <f>VLOOKUP(A804,[1]screen!$G:$J,2,FALSE)</f>
        <v>판매대금 분배 계정</v>
      </c>
      <c r="C804" s="79" t="str">
        <f t="shared" ref="C804:C815" si="294">IF(B804&lt;&gt;"",D804&amp;"("&amp;B804&amp;")","")</f>
        <v>Sales distribution account(판매대금 분배 계정)</v>
      </c>
      <c r="D804" s="79" t="str">
        <f>IF(B804&lt;&gt;"", VLOOKUP(B804,[1]screen!$A:$E,2,FALSE), "" )</f>
        <v>Sales distribution account</v>
      </c>
      <c r="E804" s="80" t="s">
        <v>46</v>
      </c>
      <c r="F804" s="79" t="str">
        <f t="shared" ref="F804:F815" si="295">IF(E804&lt;&gt;"",G804&amp;"("&amp;E804&amp;")","")</f>
        <v>New(신규)</v>
      </c>
      <c r="G804" s="79" t="str">
        <f>IF(E804&lt;&gt;"",VLOOKUP(E804,[1]Label!$A:$B,2,FALSE),"")</f>
        <v>New</v>
      </c>
      <c r="H804" s="80"/>
      <c r="I804" s="79" t="str">
        <f t="shared" ref="I804:I815" si="296">IF(H804&lt;&gt;"",J804&amp;"("&amp;H804&amp;")","")</f>
        <v/>
      </c>
      <c r="J804" s="79" t="str">
        <f>IF(H804&lt;&gt;"", VLOOKUP(H804,[1]Label!$A:$E,2,FALSE),"")</f>
        <v/>
      </c>
      <c r="K804" s="81" t="s">
        <v>615</v>
      </c>
      <c r="L804" s="79" t="str">
        <f t="shared" ref="L804:L815" si="297">IF(K804&lt;&gt;"",M804&amp;"("&amp;K804&amp;")","")</f>
        <v>Sales distribution account(판매 대금 분배 계정)</v>
      </c>
      <c r="M804" s="79" t="str">
        <f>IF(K804&lt;&gt;"",VLOOKUP(K804,[1]Label!$A:$B,2,FALSE),"")</f>
        <v>Sales distribution account</v>
      </c>
      <c r="N804" s="80" t="s">
        <v>690</v>
      </c>
      <c r="O804" s="96" t="s">
        <v>691</v>
      </c>
      <c r="P804" s="79" t="str">
        <f t="shared" ref="P804:P815" si="298">IF(O804&lt;&gt;"",Q804&amp;"&lt;br&gt;("&amp;O804&amp;")","")</f>
        <v>Pay to&lt;br&gt;(지급처)</v>
      </c>
      <c r="Q804" s="79" t="str">
        <f>IF(O804&lt;&gt;"", VLOOKUP(O804, [1]Label!$A:$B, 2, FALSE), "")</f>
        <v>Pay to</v>
      </c>
      <c r="R804" s="41" t="s">
        <v>35</v>
      </c>
      <c r="S804" s="79"/>
      <c r="T804" s="79"/>
      <c r="U804" s="79"/>
      <c r="V804" s="80" t="s">
        <v>686</v>
      </c>
      <c r="W804" s="80"/>
      <c r="X804" s="80" t="s">
        <v>689</v>
      </c>
      <c r="Y804" s="80"/>
      <c r="Z804" s="78"/>
      <c r="AA804" s="78"/>
      <c r="AB804" s="78"/>
      <c r="AC804" s="78" t="s">
        <v>702</v>
      </c>
      <c r="AD804" s="79" t="str">
        <f>IF(AC804&lt;&gt;"",AE804&amp;"&lt;br&gt;("&amp;AC804&amp;")","")</f>
        <v>JADIDA AMOS ATIENO&lt;br&gt;(자디다 아모스 아티에노)</v>
      </c>
      <c r="AE804" s="78" t="s">
        <v>703</v>
      </c>
    </row>
    <row r="805" spans="1:32" s="37" customFormat="1" ht="17.45" customHeight="1">
      <c r="A805" s="39" t="s">
        <v>552</v>
      </c>
      <c r="B805" s="33" t="str">
        <f>VLOOKUP(A805,[1]screen!$G:$J,2,FALSE)</f>
        <v>판매대금 분배 계정</v>
      </c>
      <c r="C805" s="33" t="str">
        <f t="shared" si="294"/>
        <v>Sales distribution account(판매대금 분배 계정)</v>
      </c>
      <c r="D805" s="33" t="str">
        <f>IF(B805&lt;&gt;"", VLOOKUP(B805,[1]screen!$A:$E,2,FALSE), "" )</f>
        <v>Sales distribution account</v>
      </c>
      <c r="E805" s="14" t="s">
        <v>46</v>
      </c>
      <c r="F805" s="13" t="str">
        <f t="shared" si="295"/>
        <v>New(신규)</v>
      </c>
      <c r="G805" s="18" t="str">
        <f>IF(E805&lt;&gt;"",VLOOKUP(E805,[1]Label!$A:$B,2,FALSE),"")</f>
        <v>New</v>
      </c>
      <c r="H805" s="35"/>
      <c r="I805" s="33" t="str">
        <f t="shared" si="296"/>
        <v/>
      </c>
      <c r="J805" s="33" t="str">
        <f>IF(H805&lt;&gt;"", VLOOKUP(H805,[1]Label!$A:$E,2,FALSE),"")</f>
        <v/>
      </c>
      <c r="K805" s="34" t="s">
        <v>391</v>
      </c>
      <c r="L805" s="33" t="str">
        <f t="shared" si="297"/>
        <v>TANCIS(TANCIS)</v>
      </c>
      <c r="M805" s="33" t="str">
        <f>IF(K805&lt;&gt;"",VLOOKUP(K805,[1]Label!$A:$B,2,FALSE),"")</f>
        <v>TANCIS</v>
      </c>
      <c r="N805" s="35"/>
      <c r="O805" s="36" t="s">
        <v>397</v>
      </c>
      <c r="P805" s="33" t="str">
        <f t="shared" si="298"/>
        <v>Asset List&lt;br&gt;(자산목록)</v>
      </c>
      <c r="Q805" s="33" t="str">
        <f>IF(O805&lt;&gt;"", VLOOKUP(O805, [1]Label!$A:$B, 2, FALSE), "")</f>
        <v>Asset List</v>
      </c>
      <c r="R805" s="35" t="s">
        <v>35</v>
      </c>
      <c r="S805" s="33" t="s">
        <v>44</v>
      </c>
      <c r="T805" s="33" t="s">
        <v>329</v>
      </c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552</v>
      </c>
      <c r="B806" s="70" t="str">
        <f>VLOOKUP(A806,[1]screen!$G:$J,2,FALSE)</f>
        <v>판매대금 분배 계정</v>
      </c>
      <c r="C806" s="13" t="str">
        <f t="shared" si="294"/>
        <v>Sales distribution account(판매대금 분배 계정)</v>
      </c>
      <c r="D806" s="70" t="str">
        <f>IF(B806&lt;&gt;"", VLOOKUP(B806,[1]screen!$A:$E,2,FALSE), "" )</f>
        <v>Sales distribution account</v>
      </c>
      <c r="E806" s="14" t="s">
        <v>46</v>
      </c>
      <c r="F806" s="13" t="str">
        <f t="shared" si="295"/>
        <v>New(신규)</v>
      </c>
      <c r="G806" s="18" t="str">
        <f>IF(E806&lt;&gt;"",VLOOKUP(E806,[1]Label!$A:$B,2,FALSE),"")</f>
        <v>New</v>
      </c>
      <c r="H806" s="14"/>
      <c r="I806" s="13" t="str">
        <f t="shared" si="296"/>
        <v/>
      </c>
      <c r="J806" s="18" t="str">
        <f>IF(H806&lt;&gt;"", VLOOKUP(H806,[1]Label!$A:$E,2,FALSE),"")</f>
        <v/>
      </c>
      <c r="K806" s="29" t="s">
        <v>391</v>
      </c>
      <c r="L806" s="13" t="str">
        <f t="shared" si="29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398</v>
      </c>
      <c r="P806" s="13" t="str">
        <f t="shared" si="298"/>
        <v>Declaration No&lt;br&gt;(신고서번호)</v>
      </c>
      <c r="Q806" s="18" t="str">
        <f>IF(O806&lt;&gt;"", VLOOKUP(O806, [1]Label!$A:$B, 2, FALSE), "")</f>
        <v>Declaration No</v>
      </c>
      <c r="R806" s="41" t="s">
        <v>35</v>
      </c>
      <c r="S806" s="13"/>
      <c r="T806" s="13"/>
      <c r="U806" s="13"/>
      <c r="V806" s="14"/>
      <c r="W806" s="14"/>
      <c r="X806" s="14"/>
      <c r="Y806" s="14"/>
      <c r="Z806" s="15"/>
      <c r="AA806" s="15"/>
      <c r="AB806" s="15"/>
      <c r="AC806" s="15" t="s">
        <v>400</v>
      </c>
      <c r="AD806" s="15" t="s">
        <v>400</v>
      </c>
      <c r="AE806" s="15" t="s">
        <v>400</v>
      </c>
      <c r="AF806" s="56"/>
    </row>
    <row r="807" spans="1:32" s="16" customFormat="1" ht="17.45" customHeight="1">
      <c r="A807" s="39" t="s">
        <v>552</v>
      </c>
      <c r="B807" s="70" t="str">
        <f>VLOOKUP(A807,[1]screen!$G:$J,2,FALSE)</f>
        <v>판매대금 분배 계정</v>
      </c>
      <c r="C807" s="13" t="str">
        <f t="shared" si="294"/>
        <v>Sales distribution account(판매대금 분배 계정)</v>
      </c>
      <c r="D807" s="70" t="str">
        <f>IF(B807&lt;&gt;"", VLOOKUP(B807,[1]screen!$A:$E,2,FALSE), "" )</f>
        <v>Sales distribution account</v>
      </c>
      <c r="E807" s="14" t="s">
        <v>46</v>
      </c>
      <c r="F807" s="13" t="str">
        <f t="shared" si="295"/>
        <v>New(신규)</v>
      </c>
      <c r="G807" s="18" t="str">
        <f>IF(E807&lt;&gt;"",VLOOKUP(E807,[1]Label!$A:$B,2,FALSE),"")</f>
        <v>New</v>
      </c>
      <c r="H807" s="14"/>
      <c r="I807" s="13" t="str">
        <f t="shared" si="296"/>
        <v/>
      </c>
      <c r="J807" s="18" t="str">
        <f>IF(H807&lt;&gt;"", VLOOKUP(H807,[1]Label!$A:$E,2,FALSE),"")</f>
        <v/>
      </c>
      <c r="K807" s="29" t="s">
        <v>391</v>
      </c>
      <c r="L807" s="13" t="str">
        <f t="shared" si="29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399</v>
      </c>
      <c r="P807" s="13" t="str">
        <f t="shared" si="298"/>
        <v>Asset Ref. No.&lt;br&gt;(자산참조번호)</v>
      </c>
      <c r="Q807" s="18" t="str">
        <f>IF(O807&lt;&gt;"", VLOOKUP(O807, [1]Label!$A:$B, 2, FALSE), "")</f>
        <v>Asset Ref. No.</v>
      </c>
      <c r="R807" s="41" t="s">
        <v>35</v>
      </c>
      <c r="S807" s="13"/>
      <c r="T807" s="13"/>
      <c r="U807" s="13"/>
      <c r="V807" s="14"/>
      <c r="W807" s="14"/>
      <c r="X807" s="14"/>
      <c r="Y807" s="14"/>
      <c r="Z807" s="15"/>
      <c r="AA807" s="15"/>
      <c r="AB807" s="15"/>
      <c r="AC807" s="15" t="s">
        <v>371</v>
      </c>
      <c r="AD807" s="15" t="s">
        <v>371</v>
      </c>
      <c r="AE807" s="15" t="s">
        <v>371</v>
      </c>
      <c r="AF807" s="56"/>
    </row>
    <row r="808" spans="1:32" s="37" customFormat="1" ht="17.45" customHeight="1">
      <c r="A808" s="39" t="s">
        <v>552</v>
      </c>
      <c r="B808" s="33" t="str">
        <f>VLOOKUP(A808,[1]screen!$G:$J,2,FALSE)</f>
        <v>판매대금 분배 계정</v>
      </c>
      <c r="C808" s="33" t="str">
        <f t="shared" si="294"/>
        <v>Sales distribution account(판매대금 분배 계정)</v>
      </c>
      <c r="D808" s="33" t="str">
        <f>IF(B808&lt;&gt;"", VLOOKUP(B808,[1]screen!$A:$E,2,FALSE), "" )</f>
        <v>Sales distribution account</v>
      </c>
      <c r="E808" s="14" t="s">
        <v>46</v>
      </c>
      <c r="F808" s="13" t="str">
        <f t="shared" si="295"/>
        <v>New(신규)</v>
      </c>
      <c r="G808" s="18" t="str">
        <f>IF(E808&lt;&gt;"",VLOOKUP(E808,[1]Label!$A:$B,2,FALSE),"")</f>
        <v>New</v>
      </c>
      <c r="H808" s="35"/>
      <c r="I808" s="33" t="str">
        <f t="shared" si="296"/>
        <v/>
      </c>
      <c r="J808" s="33" t="str">
        <f>IF(H808&lt;&gt;"", VLOOKUP(H808,[1]Label!$A:$E,2,FALSE),"")</f>
        <v/>
      </c>
      <c r="K808" s="29" t="s">
        <v>391</v>
      </c>
      <c r="L808" s="33" t="str">
        <f t="shared" si="297"/>
        <v>TANCIS(TANCIS)</v>
      </c>
      <c r="M808" s="33" t="str">
        <f>IF(K808&lt;&gt;"",VLOOKUP(K808,[1]Label!$A:$B,2,FALSE),"")</f>
        <v>TANCIS</v>
      </c>
      <c r="N808" s="35"/>
      <c r="O808" s="36"/>
      <c r="P808" s="33" t="str">
        <f t="shared" si="298"/>
        <v/>
      </c>
      <c r="Q808" s="33" t="str">
        <f>IF(O808&lt;&gt;"", VLOOKUP(O808, [1]Label!$A:$B, 2, FALSE), "")</f>
        <v/>
      </c>
      <c r="R808" s="35" t="s">
        <v>35</v>
      </c>
      <c r="S808" s="33" t="s">
        <v>44</v>
      </c>
      <c r="T808" s="33"/>
      <c r="U808" s="33"/>
      <c r="V808" s="35"/>
      <c r="W808" s="35"/>
      <c r="X808" s="35"/>
      <c r="Y808" s="35"/>
      <c r="Z808" s="44"/>
      <c r="AA808" s="44"/>
      <c r="AB808" s="44"/>
      <c r="AC808" s="33"/>
      <c r="AD808" s="33"/>
      <c r="AE808" s="33"/>
    </row>
    <row r="809" spans="1:32" s="37" customFormat="1" ht="17.45" customHeight="1">
      <c r="A809" s="39" t="s">
        <v>552</v>
      </c>
      <c r="B809" s="33" t="str">
        <f>VLOOKUP(A809,[1]screen!$G:$J,2,FALSE)</f>
        <v>판매대금 분배 계정</v>
      </c>
      <c r="C809" s="33" t="str">
        <f t="shared" si="294"/>
        <v>Sales distribution account(판매대금 분배 계정)</v>
      </c>
      <c r="D809" s="33" t="str">
        <f>IF(B809&lt;&gt;"", VLOOKUP(B809,[1]screen!$A:$E,2,FALSE), "" )</f>
        <v>Sales distribution account</v>
      </c>
      <c r="E809" s="14" t="s">
        <v>46</v>
      </c>
      <c r="F809" s="13" t="str">
        <f t="shared" si="295"/>
        <v>New(신규)</v>
      </c>
      <c r="G809" s="18" t="str">
        <f>IF(E809&lt;&gt;"",VLOOKUP(E809,[1]Label!$A:$B,2,FALSE),"")</f>
        <v>New</v>
      </c>
      <c r="H809" s="35"/>
      <c r="I809" s="33" t="str">
        <f t="shared" si="296"/>
        <v/>
      </c>
      <c r="J809" s="33" t="str">
        <f>IF(H809&lt;&gt;"", VLOOKUP(H809,[1]Label!$A:$E,2,FALSE),"")</f>
        <v/>
      </c>
      <c r="K809" s="34" t="s">
        <v>391</v>
      </c>
      <c r="L809" s="33" t="str">
        <f t="shared" si="297"/>
        <v>TANCIS(TANCIS)</v>
      </c>
      <c r="M809" s="33" t="str">
        <f>IF(K809&lt;&gt;"",VLOOKUP(K809,[1]Label!$A:$B,2,FALSE),"")</f>
        <v>TANCIS</v>
      </c>
      <c r="N809" s="35"/>
      <c r="O809" s="36" t="s">
        <v>392</v>
      </c>
      <c r="P809" s="33" t="str">
        <f t="shared" si="298"/>
        <v>Asset Application Registration Detail&lt;br&gt;(자산 신청 등록 상세)</v>
      </c>
      <c r="Q809" s="33" t="str">
        <f>IF(O809&lt;&gt;"", VLOOKUP(O809, [1]Label!$A:$B, 2, FALSE), "")</f>
        <v>Asset Application Registration Detail</v>
      </c>
      <c r="R809" s="35" t="s">
        <v>35</v>
      </c>
      <c r="S809" s="33" t="s">
        <v>44</v>
      </c>
      <c r="T809" s="33" t="s">
        <v>329</v>
      </c>
      <c r="U809" s="33"/>
      <c r="V809" s="35"/>
      <c r="W809" s="35"/>
      <c r="X809" s="35"/>
      <c r="Y809" s="35"/>
      <c r="Z809" s="44"/>
      <c r="AA809" s="44"/>
      <c r="AB809" s="44"/>
      <c r="AC809" s="44"/>
      <c r="AD809" s="44"/>
      <c r="AE809" s="44"/>
      <c r="AF809" s="53"/>
    </row>
    <row r="810" spans="1:32" s="16" customFormat="1" ht="17.45" customHeight="1">
      <c r="A810" s="39" t="s">
        <v>552</v>
      </c>
      <c r="B810" s="70" t="str">
        <f>VLOOKUP(A810,[1]screen!$G:$J,2,FALSE)</f>
        <v>판매대금 분배 계정</v>
      </c>
      <c r="C810" s="13" t="str">
        <f t="shared" si="294"/>
        <v>Sales distribution account(판매대금 분배 계정)</v>
      </c>
      <c r="D810" s="70" t="str">
        <f>IF(B810&lt;&gt;"", VLOOKUP(B810,[1]screen!$A:$E,2,FALSE), "" )</f>
        <v>Sales distribution account</v>
      </c>
      <c r="E810" s="14" t="s">
        <v>46</v>
      </c>
      <c r="F810" s="13" t="str">
        <f t="shared" si="295"/>
        <v>New(신규)</v>
      </c>
      <c r="G810" s="18" t="str">
        <f>IF(E810&lt;&gt;"",VLOOKUP(E810,[1]Label!$A:$B,2,FALSE),"")</f>
        <v>New</v>
      </c>
      <c r="H810" s="14"/>
      <c r="I810" s="13" t="str">
        <f t="shared" si="296"/>
        <v/>
      </c>
      <c r="J810" s="18" t="str">
        <f>IF(H810&lt;&gt;"", VLOOKUP(H810,[1]Label!$A:$E,2,FALSE),"")</f>
        <v/>
      </c>
      <c r="K810" s="29" t="s">
        <v>391</v>
      </c>
      <c r="L810" s="13" t="str">
        <f t="shared" si="297"/>
        <v>TANCIS(TANCIS)</v>
      </c>
      <c r="M810" s="18" t="str">
        <f>IF(K810&lt;&gt;"",VLOOKUP(K810,[1]Label!$A:$B,2,FALSE),"")</f>
        <v>TANCIS</v>
      </c>
      <c r="N810" s="41" t="s">
        <v>65</v>
      </c>
      <c r="O810" s="31"/>
      <c r="P810" s="13" t="str">
        <f t="shared" si="298"/>
        <v/>
      </c>
      <c r="Q810" s="18" t="str">
        <f>IF(O810&lt;&gt;"", VLOOKUP(O810, [1]Label!$A:$B, 2, FALSE), "")</f>
        <v/>
      </c>
      <c r="R810" s="14" t="s">
        <v>51</v>
      </c>
      <c r="S810" s="13"/>
      <c r="T810" s="13"/>
      <c r="U810" s="13"/>
      <c r="V810" s="14"/>
      <c r="W810" s="14"/>
      <c r="X810" s="14"/>
      <c r="Y810" s="14"/>
      <c r="Z810" s="15"/>
      <c r="AA810" s="15"/>
      <c r="AB810" s="15"/>
      <c r="AC810" s="15"/>
      <c r="AD810" s="15"/>
      <c r="AE810" s="15"/>
      <c r="AF810" s="56"/>
    </row>
    <row r="811" spans="1:32" s="16" customFormat="1" ht="17.45" customHeight="1">
      <c r="A811" s="39" t="s">
        <v>552</v>
      </c>
      <c r="B811" s="70" t="str">
        <f>VLOOKUP(A811,[1]screen!$G:$J,2,FALSE)</f>
        <v>판매대금 분배 계정</v>
      </c>
      <c r="C811" s="13" t="str">
        <f t="shared" si="294"/>
        <v>Sales distribution account(판매대금 분배 계정)</v>
      </c>
      <c r="D811" s="70" t="str">
        <f>IF(B811&lt;&gt;"", VLOOKUP(B811,[1]screen!$A:$E,2,FALSE), "" )</f>
        <v>Sales distribution account</v>
      </c>
      <c r="E811" s="14" t="s">
        <v>46</v>
      </c>
      <c r="F811" s="13" t="str">
        <f t="shared" si="295"/>
        <v>New(신규)</v>
      </c>
      <c r="G811" s="18" t="str">
        <f>IF(E811&lt;&gt;"",VLOOKUP(E811,[1]Label!$A:$B,2,FALSE),"")</f>
        <v>New</v>
      </c>
      <c r="H811" s="14"/>
      <c r="I811" s="13" t="str">
        <f t="shared" si="296"/>
        <v/>
      </c>
      <c r="J811" s="18" t="str">
        <f>IF(H811&lt;&gt;"", VLOOKUP(H811,[1]Label!$A:$E,2,FALSE),"")</f>
        <v/>
      </c>
      <c r="K811" s="29" t="s">
        <v>391</v>
      </c>
      <c r="L811" s="13" t="str">
        <f t="shared" si="297"/>
        <v>TANCIS(TANCIS)</v>
      </c>
      <c r="M811" s="18" t="str">
        <f>IF(K811&lt;&gt;"",VLOOKUP(K811,[1]Label!$A:$B,2,FALSE),"")</f>
        <v>TANCIS</v>
      </c>
      <c r="N811" s="41" t="s">
        <v>65</v>
      </c>
      <c r="O811" s="31" t="s">
        <v>471</v>
      </c>
      <c r="P811" s="13" t="str">
        <f t="shared" si="298"/>
        <v>Link No&lt;br&gt;(Link No)</v>
      </c>
      <c r="Q811" s="18" t="str">
        <f>IF(O811&lt;&gt;"", VLOOKUP(O811, [1]Label!$A:$B, 2, FALSE), "")</f>
        <v>Link No</v>
      </c>
      <c r="R811" s="41" t="s">
        <v>35</v>
      </c>
      <c r="S811" s="13" t="s">
        <v>607</v>
      </c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683</v>
      </c>
      <c r="AD811" s="15" t="s">
        <v>683</v>
      </c>
      <c r="AE811" s="15" t="s">
        <v>683</v>
      </c>
      <c r="AF811" s="56"/>
    </row>
    <row r="812" spans="1:32" s="16" customFormat="1" ht="17.45" customHeight="1">
      <c r="A812" s="39" t="s">
        <v>552</v>
      </c>
      <c r="B812" s="70" t="str">
        <f>VLOOKUP(A812,[1]screen!$G:$J,2,FALSE)</f>
        <v>판매대금 분배 계정</v>
      </c>
      <c r="C812" s="13" t="str">
        <f t="shared" si="294"/>
        <v>Sales distribution account(판매대금 분배 계정)</v>
      </c>
      <c r="D812" s="70" t="str">
        <f>IF(B812&lt;&gt;"", VLOOKUP(B812,[1]screen!$A:$E,2,FALSE), "" )</f>
        <v>Sales distribution account</v>
      </c>
      <c r="E812" s="14" t="s">
        <v>46</v>
      </c>
      <c r="F812" s="13" t="str">
        <f t="shared" si="295"/>
        <v>New(신규)</v>
      </c>
      <c r="G812" s="18" t="str">
        <f>IF(E812&lt;&gt;"",VLOOKUP(E812,[1]Label!$A:$B,2,FALSE),"")</f>
        <v>New</v>
      </c>
      <c r="H812" s="14"/>
      <c r="I812" s="13" t="str">
        <f t="shared" si="296"/>
        <v/>
      </c>
      <c r="J812" s="18" t="str">
        <f>IF(H812&lt;&gt;"", VLOOKUP(H812,[1]Label!$A:$E,2,FALSE),"")</f>
        <v/>
      </c>
      <c r="K812" s="29" t="s">
        <v>391</v>
      </c>
      <c r="L812" s="13" t="str">
        <f t="shared" si="297"/>
        <v>TANCIS(TANCIS)</v>
      </c>
      <c r="M812" s="18" t="str">
        <f>IF(K812&lt;&gt;"",VLOOKUP(K812,[1]Label!$A:$B,2,FALSE),"")</f>
        <v>TANCIS</v>
      </c>
      <c r="N812" s="41" t="s">
        <v>65</v>
      </c>
      <c r="O812" s="31" t="s">
        <v>605</v>
      </c>
      <c r="P812" s="13" t="str">
        <f t="shared" si="298"/>
        <v>Inventory No&lt;br&gt;(재고 번호)</v>
      </c>
      <c r="Q812" s="18" t="str">
        <f>IF(O812&lt;&gt;"", VLOOKUP(O812, [1]Label!$A:$B, 2, FALSE), "")</f>
        <v>Inventory No</v>
      </c>
      <c r="R812" s="41" t="s">
        <v>35</v>
      </c>
      <c r="S812" s="13"/>
      <c r="T812" s="13"/>
      <c r="U812" s="13"/>
      <c r="V812" s="14"/>
      <c r="W812" s="14"/>
      <c r="X812" s="14"/>
      <c r="Y812" s="14"/>
      <c r="Z812" s="15"/>
      <c r="AA812" s="15"/>
      <c r="AB812" s="15"/>
      <c r="AC812" s="15" t="s">
        <v>684</v>
      </c>
      <c r="AD812" s="15" t="s">
        <v>684</v>
      </c>
      <c r="AE812" s="15" t="s">
        <v>684</v>
      </c>
      <c r="AF812" s="56"/>
    </row>
    <row r="813" spans="1:32" s="16" customFormat="1" ht="17.45" customHeight="1">
      <c r="A813" s="39" t="s">
        <v>552</v>
      </c>
      <c r="B813" s="70" t="str">
        <f>VLOOKUP(A813,[1]screen!$G:$J,2,FALSE)</f>
        <v>판매대금 분배 계정</v>
      </c>
      <c r="C813" s="13" t="str">
        <f t="shared" si="294"/>
        <v>Sales distribution account(판매대금 분배 계정)</v>
      </c>
      <c r="D813" s="70" t="str">
        <f>IF(B813&lt;&gt;"", VLOOKUP(B813,[1]screen!$A:$E,2,FALSE), "" )</f>
        <v>Sales distribution account</v>
      </c>
      <c r="E813" s="14" t="s">
        <v>46</v>
      </c>
      <c r="F813" s="13" t="str">
        <f t="shared" si="295"/>
        <v>New(신규)</v>
      </c>
      <c r="G813" s="18" t="str">
        <f>IF(E813&lt;&gt;"",VLOOKUP(E813,[1]Label!$A:$B,2,FALSE),"")</f>
        <v>New</v>
      </c>
      <c r="H813" s="14"/>
      <c r="I813" s="13" t="str">
        <f t="shared" si="296"/>
        <v/>
      </c>
      <c r="J813" s="18" t="str">
        <f>IF(H813&lt;&gt;"", VLOOKUP(H813,[1]Label!$A:$E,2,FALSE),"")</f>
        <v/>
      </c>
      <c r="K813" s="29" t="s">
        <v>391</v>
      </c>
      <c r="L813" s="13" t="str">
        <f t="shared" si="297"/>
        <v>TANCIS(TANCIS)</v>
      </c>
      <c r="M813" s="18" t="str">
        <f>IF(K813&lt;&gt;"",VLOOKUP(K813,[1]Label!$A:$B,2,FALSE),"")</f>
        <v>TANCIS</v>
      </c>
      <c r="N813" s="41" t="s">
        <v>65</v>
      </c>
      <c r="O813" s="31" t="s">
        <v>359</v>
      </c>
      <c r="P813" s="13" t="str">
        <f t="shared" si="298"/>
        <v>Asset Value(Tsh)&lt;br&gt;(자산가치(Tsh))</v>
      </c>
      <c r="Q813" s="18" t="str">
        <f>IF(O813&lt;&gt;"", VLOOKUP(O813, [1]Label!$A:$B, 2, FALSE), "")</f>
        <v>Asset Value(Tsh)</v>
      </c>
      <c r="R813" s="41" t="s">
        <v>35</v>
      </c>
      <c r="S813" s="13"/>
      <c r="T813" s="13"/>
      <c r="U813" s="13"/>
      <c r="V813" s="14"/>
      <c r="W813" s="14"/>
      <c r="X813" s="14"/>
      <c r="Y813" s="14"/>
      <c r="Z813" s="15"/>
      <c r="AA813" s="15"/>
      <c r="AB813" s="15"/>
      <c r="AC813" s="15" t="s">
        <v>685</v>
      </c>
      <c r="AD813" s="15" t="s">
        <v>685</v>
      </c>
      <c r="AE813" s="15" t="s">
        <v>685</v>
      </c>
      <c r="AF813" s="56"/>
    </row>
    <row r="814" spans="1:32" s="84" customFormat="1" ht="17.45" customHeight="1">
      <c r="A814" s="39" t="s">
        <v>552</v>
      </c>
      <c r="B814" s="79" t="str">
        <f>VLOOKUP(A814,[1]screen!$G:$J,2,FALSE)</f>
        <v>판매대금 분배 계정</v>
      </c>
      <c r="C814" s="79" t="str">
        <f t="shared" si="294"/>
        <v>Sales distribution account(판매대금 분배 계정)</v>
      </c>
      <c r="D814" s="79" t="str">
        <f>IF(B814&lt;&gt;"", VLOOKUP(B814,[1]screen!$A:$E,2,FALSE), "" )</f>
        <v>Sales distribution account</v>
      </c>
      <c r="E814" s="80" t="s">
        <v>46</v>
      </c>
      <c r="F814" s="79" t="str">
        <f t="shared" si="295"/>
        <v>New(신규)</v>
      </c>
      <c r="G814" s="79" t="str">
        <f>IF(E814&lt;&gt;"",VLOOKUP(E814,[1]Label!$A:$B,2,FALSE),"")</f>
        <v>New</v>
      </c>
      <c r="H814" s="80"/>
      <c r="I814" s="79" t="str">
        <f t="shared" si="296"/>
        <v/>
      </c>
      <c r="J814" s="79" t="str">
        <f>IF(H814&lt;&gt;"", VLOOKUP(H814,[1]Label!$A:$E,2,FALSE),"")</f>
        <v/>
      </c>
      <c r="K814" s="81" t="s">
        <v>391</v>
      </c>
      <c r="L814" s="79" t="str">
        <f t="shared" si="297"/>
        <v>TANCIS(TANCIS)</v>
      </c>
      <c r="M814" s="79" t="str">
        <f>IF(K814&lt;&gt;"",VLOOKUP(K814,[1]Label!$A:$B,2,FALSE),"")</f>
        <v>TANCIS</v>
      </c>
      <c r="N814" s="80" t="s">
        <v>65</v>
      </c>
      <c r="O814" s="96" t="s">
        <v>540</v>
      </c>
      <c r="P814" s="79" t="str">
        <f t="shared" si="298"/>
        <v>Storage No&lt;br&gt;(보관번호)</v>
      </c>
      <c r="Q814" s="79" t="str">
        <f>IF(O814&lt;&gt;"", VLOOKUP(O814, [1]Label!$A:$B, 2, FALSE), "")</f>
        <v>Storage No</v>
      </c>
      <c r="R814" s="80" t="s">
        <v>35</v>
      </c>
      <c r="S814" s="79"/>
      <c r="T814" s="79"/>
      <c r="U814" s="79"/>
      <c r="V814" s="80"/>
      <c r="W814" s="80"/>
      <c r="X814" s="80"/>
      <c r="Y814" s="80"/>
      <c r="Z814" s="82"/>
      <c r="AA814" s="82"/>
      <c r="AB814" s="82"/>
      <c r="AC814" s="82" t="s">
        <v>676</v>
      </c>
      <c r="AD814" s="82" t="s">
        <v>676</v>
      </c>
      <c r="AE814" s="82" t="s">
        <v>676</v>
      </c>
      <c r="AF814" s="83"/>
    </row>
    <row r="815" spans="1:32" s="84" customFormat="1" ht="17.45" customHeight="1">
      <c r="A815" s="39" t="s">
        <v>552</v>
      </c>
      <c r="B815" s="79" t="str">
        <f>VLOOKUP(A815,[1]screen!$G:$J,2,FALSE)</f>
        <v>판매대금 분배 계정</v>
      </c>
      <c r="C815" s="79" t="str">
        <f t="shared" si="294"/>
        <v>Sales distribution account(판매대금 분배 계정)</v>
      </c>
      <c r="D815" s="79" t="str">
        <f>IF(B815&lt;&gt;"", VLOOKUP(B815,[1]screen!$A:$E,2,FALSE), "" )</f>
        <v>Sales distribution account</v>
      </c>
      <c r="E815" s="80" t="s">
        <v>46</v>
      </c>
      <c r="F815" s="79" t="str">
        <f t="shared" si="295"/>
        <v>New(신규)</v>
      </c>
      <c r="G815" s="79" t="str">
        <f>IF(E815&lt;&gt;"",VLOOKUP(E815,[1]Label!$A:$B,2,FALSE),"")</f>
        <v>New</v>
      </c>
      <c r="H815" s="80"/>
      <c r="I815" s="79" t="str">
        <f t="shared" si="296"/>
        <v/>
      </c>
      <c r="J815" s="79" t="str">
        <f>IF(H815&lt;&gt;"", VLOOKUP(H815,[1]Label!$A:$E,2,FALSE),"")</f>
        <v/>
      </c>
      <c r="K815" s="81" t="s">
        <v>391</v>
      </c>
      <c r="L815" s="79" t="str">
        <f t="shared" si="297"/>
        <v>TANCIS(TANCIS)</v>
      </c>
      <c r="M815" s="79" t="str">
        <f>IF(K815&lt;&gt;"",VLOOKUP(K815,[1]Label!$A:$B,2,FALSE),"")</f>
        <v>TANCIS</v>
      </c>
      <c r="N815" s="80" t="s">
        <v>65</v>
      </c>
      <c r="O815" s="96" t="s">
        <v>541</v>
      </c>
      <c r="P815" s="79" t="str">
        <f t="shared" si="298"/>
        <v>Assessment Lots No&lt;br&gt;(평가LOTS번호)</v>
      </c>
      <c r="Q815" s="79" t="str">
        <f>IF(O815&lt;&gt;"", VLOOKUP(O815, [1]Label!$A:$B, 2, FALSE), "")</f>
        <v>Assessment Lots No</v>
      </c>
      <c r="R815" s="80" t="s">
        <v>35</v>
      </c>
      <c r="S815" s="79"/>
      <c r="T815" s="79"/>
      <c r="U815" s="79"/>
      <c r="V815" s="80"/>
      <c r="W815" s="80"/>
      <c r="X815" s="80"/>
      <c r="Y815" s="80"/>
      <c r="Z815" s="82"/>
      <c r="AA815" s="82"/>
      <c r="AB815" s="82"/>
      <c r="AC815" s="82" t="s">
        <v>677</v>
      </c>
      <c r="AD815" s="82" t="s">
        <v>677</v>
      </c>
      <c r="AE815" s="82" t="s">
        <v>677</v>
      </c>
      <c r="AF815" s="83"/>
    </row>
    <row r="816" spans="1:32" s="84" customFormat="1" ht="17.45" customHeight="1">
      <c r="A816" s="39" t="s">
        <v>552</v>
      </c>
      <c r="B816" s="79" t="str">
        <f>VLOOKUP(A816,[1]screen!$G:$J,2,FALSE)</f>
        <v>판매대금 분배 계정</v>
      </c>
      <c r="C816" s="79" t="str">
        <f t="shared" ref="C816" si="299">IF(B816&lt;&gt;"",D816&amp;"("&amp;B816&amp;")","")</f>
        <v>Sales distribution account(판매대금 분배 계정)</v>
      </c>
      <c r="D816" s="79" t="str">
        <f>IF(B816&lt;&gt;"", VLOOKUP(B816,[1]screen!$A:$E,2,FALSE), "" )</f>
        <v>Sales distribution account</v>
      </c>
      <c r="E816" s="80" t="s">
        <v>46</v>
      </c>
      <c r="F816" s="79" t="str">
        <f t="shared" ref="F816" si="300">IF(E816&lt;&gt;"",G816&amp;"("&amp;E816&amp;")","")</f>
        <v>New(신규)</v>
      </c>
      <c r="G816" s="79" t="str">
        <f>IF(E816&lt;&gt;"",VLOOKUP(E816,[1]Label!$A:$B,2,FALSE),"")</f>
        <v>New</v>
      </c>
      <c r="H816" s="80"/>
      <c r="I816" s="79" t="str">
        <f t="shared" ref="I816" si="301">IF(H816&lt;&gt;"",J816&amp;"("&amp;H816&amp;")","")</f>
        <v/>
      </c>
      <c r="J816" s="79" t="str">
        <f>IF(H816&lt;&gt;"", VLOOKUP(H816,[1]Label!$A:$E,2,FALSE),"")</f>
        <v/>
      </c>
      <c r="K816" s="81" t="s">
        <v>391</v>
      </c>
      <c r="L816" s="79" t="str">
        <f t="shared" ref="L816" si="302">IF(K816&lt;&gt;"",M816&amp;"("&amp;K816&amp;")","")</f>
        <v>TANCIS(TANCIS)</v>
      </c>
      <c r="M816" s="79" t="str">
        <f>IF(K816&lt;&gt;"",VLOOKUP(K816,[1]Label!$A:$B,2,FALSE),"")</f>
        <v>TANCIS</v>
      </c>
      <c r="N816" s="80" t="s">
        <v>65</v>
      </c>
      <c r="O816" s="96" t="s">
        <v>608</v>
      </c>
      <c r="P816" s="79" t="str">
        <f t="shared" ref="P816" si="303">IF(O816&lt;&gt;"",Q816&amp;"&lt;br&gt;("&amp;O816&amp;")","")</f>
        <v>Auction LOTS No&lt;br&gt;(경매 LOTS 번호)</v>
      </c>
      <c r="Q816" s="79" t="str">
        <f>IF(O816&lt;&gt;"", VLOOKUP(O816, [1]Label!$A:$B, 2, FALSE), "")</f>
        <v>Auction LOTS No</v>
      </c>
      <c r="R816" s="80" t="s">
        <v>35</v>
      </c>
      <c r="S816" s="79"/>
      <c r="T816" s="79"/>
      <c r="U816" s="79"/>
      <c r="V816" s="80"/>
      <c r="W816" s="80"/>
      <c r="X816" s="80"/>
      <c r="Y816" s="80"/>
      <c r="Z816" s="82"/>
      <c r="AA816" s="82"/>
      <c r="AB816" s="82"/>
      <c r="AC816" s="82" t="s">
        <v>678</v>
      </c>
      <c r="AD816" s="82" t="s">
        <v>678</v>
      </c>
      <c r="AE816" s="82" t="s">
        <v>678</v>
      </c>
      <c r="AF816" s="83"/>
    </row>
    <row r="817" spans="1:32" s="84" customFormat="1" ht="17.45" customHeight="1">
      <c r="A817" s="39" t="s">
        <v>552</v>
      </c>
      <c r="B817" s="79" t="str">
        <f>VLOOKUP(A817,[1]screen!$G:$J,2,FALSE)</f>
        <v>판매대금 분배 계정</v>
      </c>
      <c r="C817" s="79" t="str">
        <f t="shared" ref="C817" si="304">IF(B817&lt;&gt;"",D817&amp;"("&amp;B817&amp;")","")</f>
        <v>Sales distribution account(판매대금 분배 계정)</v>
      </c>
      <c r="D817" s="79" t="str">
        <f>IF(B817&lt;&gt;"", VLOOKUP(B817,[1]screen!$A:$E,2,FALSE), "" )</f>
        <v>Sales distribution account</v>
      </c>
      <c r="E817" s="80" t="s">
        <v>46</v>
      </c>
      <c r="F817" s="79" t="str">
        <f t="shared" ref="F817" si="305">IF(E817&lt;&gt;"",G817&amp;"("&amp;E817&amp;")","")</f>
        <v>New(신규)</v>
      </c>
      <c r="G817" s="79" t="str">
        <f>IF(E817&lt;&gt;"",VLOOKUP(E817,[1]Label!$A:$B,2,FALSE),"")</f>
        <v>New</v>
      </c>
      <c r="H817" s="80"/>
      <c r="I817" s="79" t="str">
        <f t="shared" ref="I817" si="306">IF(H817&lt;&gt;"",J817&amp;"("&amp;H817&amp;")","")</f>
        <v/>
      </c>
      <c r="J817" s="79" t="str">
        <f>IF(H817&lt;&gt;"", VLOOKUP(H817,[1]Label!$A:$E,2,FALSE),"")</f>
        <v/>
      </c>
      <c r="K817" s="81" t="s">
        <v>391</v>
      </c>
      <c r="L817" s="79" t="str">
        <f t="shared" ref="L817" si="307">IF(K817&lt;&gt;"",M817&amp;"("&amp;K817&amp;")","")</f>
        <v>TANCIS(TANCIS)</v>
      </c>
      <c r="M817" s="79" t="str">
        <f>IF(K817&lt;&gt;"",VLOOKUP(K817,[1]Label!$A:$B,2,FALSE),"")</f>
        <v>TANCIS</v>
      </c>
      <c r="N817" s="80" t="s">
        <v>65</v>
      </c>
      <c r="O817" s="96" t="s">
        <v>612</v>
      </c>
      <c r="P817" s="79" t="str">
        <f t="shared" ref="P817" si="308">IF(O817&lt;&gt;"",Q817&amp;"&lt;br&gt;("&amp;O817&amp;")","")</f>
        <v>Status&lt;br&gt;(상태)</v>
      </c>
      <c r="Q817" s="79" t="str">
        <f>IF(O817&lt;&gt;"", VLOOKUP(O817, [1]Label!$A:$B, 2, FALSE), "")</f>
        <v>Status</v>
      </c>
      <c r="R817" s="80" t="s">
        <v>35</v>
      </c>
      <c r="S817" s="79"/>
      <c r="T817" s="79"/>
      <c r="U817" s="79"/>
      <c r="V817" s="80"/>
      <c r="W817" s="80"/>
      <c r="X817" s="80"/>
      <c r="Y817" s="80"/>
      <c r="Z817" s="82"/>
      <c r="AA817" s="82"/>
      <c r="AB817" s="82"/>
      <c r="AC817" s="82"/>
      <c r="AD817" s="82"/>
      <c r="AE817" s="82"/>
      <c r="AF817" s="83"/>
    </row>
    <row r="818" spans="1:32" s="84" customFormat="1" ht="17.45" customHeight="1">
      <c r="A818" s="39" t="s">
        <v>552</v>
      </c>
      <c r="B818" s="79" t="str">
        <f>VLOOKUP(A818,[1]screen!$G:$J,2,FALSE)</f>
        <v>판매대금 분배 계정</v>
      </c>
      <c r="C818" s="79" t="str">
        <f>IF(B818&lt;&gt;"",D818&amp;"("&amp;B818&amp;")","")</f>
        <v>Sales distribution account(판매대금 분배 계정)</v>
      </c>
      <c r="D818" s="79" t="str">
        <f>IF(B818&lt;&gt;"", VLOOKUP(B818,[1]screen!$A:$E,2,FALSE), "" )</f>
        <v>Sales distribution account</v>
      </c>
      <c r="E818" s="80" t="s">
        <v>46</v>
      </c>
      <c r="F818" s="79" t="str">
        <f>IF(E818&lt;&gt;"",G818&amp;"("&amp;E818&amp;")","")</f>
        <v>New(신규)</v>
      </c>
      <c r="G818" s="79" t="str">
        <f>IF(E818&lt;&gt;"",VLOOKUP(E818,[1]Label!$A:$B,2,FALSE),"")</f>
        <v>New</v>
      </c>
      <c r="H818" s="80"/>
      <c r="I818" s="79" t="str">
        <f>IF(H818&lt;&gt;"",J818&amp;"("&amp;H818&amp;")","")</f>
        <v/>
      </c>
      <c r="J818" s="79" t="str">
        <f>IF(H818&lt;&gt;"", VLOOKUP(H818,[1]Label!$A:$E,2,FALSE),"")</f>
        <v/>
      </c>
      <c r="K818" s="81" t="s">
        <v>391</v>
      </c>
      <c r="L818" s="79" t="str">
        <f>IF(K818&lt;&gt;"",M818&amp;"("&amp;K818&amp;")","")</f>
        <v>TANCIS(TANCIS)</v>
      </c>
      <c r="M818" s="79" t="str">
        <f>IF(K818&lt;&gt;"",VLOOKUP(K818,[1]Label!$A:$B,2,FALSE),"")</f>
        <v>TANCIS</v>
      </c>
      <c r="N818" s="80" t="s">
        <v>65</v>
      </c>
      <c r="O818" s="96" t="s">
        <v>611</v>
      </c>
      <c r="P818" s="79" t="str">
        <f>IF(O818&lt;&gt;"",Q818&amp;"&lt;br&gt;("&amp;O818&amp;")","")</f>
        <v>Reserve Price&lt;br&gt;(최저 입찰가)</v>
      </c>
      <c r="Q818" s="79" t="str">
        <f>IF(O818&lt;&gt;"", VLOOKUP(O818, [1]Label!$A:$B, 2, FALSE), "")</f>
        <v>Reserve Price</v>
      </c>
      <c r="R818" s="80" t="s">
        <v>35</v>
      </c>
      <c r="S818" s="79"/>
      <c r="T818" s="79"/>
      <c r="U818" s="79"/>
      <c r="V818" s="80"/>
      <c r="W818" s="80"/>
      <c r="X818" s="80"/>
      <c r="Y818" s="80"/>
      <c r="Z818" s="82"/>
      <c r="AA818" s="82"/>
      <c r="AB818" s="82"/>
      <c r="AC818" s="15" t="s">
        <v>679</v>
      </c>
      <c r="AD818" s="15" t="s">
        <v>679</v>
      </c>
      <c r="AE818" s="15" t="s">
        <v>679</v>
      </c>
      <c r="AF818" s="83"/>
    </row>
    <row r="819" spans="1:32" s="130" customFormat="1" ht="17.45" customHeight="1">
      <c r="A819" s="123" t="s">
        <v>552</v>
      </c>
      <c r="B819" s="124" t="str">
        <f>VLOOKUP(A819,[1]screen!$G:$J,2,FALSE)</f>
        <v>판매대금 분배 계정</v>
      </c>
      <c r="C819" s="124" t="str">
        <f t="shared" ref="C819" si="309">IF(B819&lt;&gt;"",D819&amp;"("&amp;B819&amp;")","")</f>
        <v>Sales distribution account(판매대금 분배 계정)</v>
      </c>
      <c r="D819" s="124" t="str">
        <f>IF(B819&lt;&gt;"", VLOOKUP(B819,[1]screen!$A:$E,2,FALSE), "" )</f>
        <v>Sales distribution account</v>
      </c>
      <c r="E819" s="125" t="s">
        <v>46</v>
      </c>
      <c r="F819" s="124" t="str">
        <f t="shared" ref="F819" si="310">IF(E819&lt;&gt;"",G819&amp;"("&amp;E819&amp;")","")</f>
        <v>New(신규)</v>
      </c>
      <c r="G819" s="124" t="str">
        <f>IF(E819&lt;&gt;"",VLOOKUP(E819,[1]Label!$A:$B,2,FALSE),"")</f>
        <v>New</v>
      </c>
      <c r="H819" s="125"/>
      <c r="I819" s="124" t="str">
        <f t="shared" ref="I819" si="311">IF(H819&lt;&gt;"",J819&amp;"("&amp;H819&amp;")","")</f>
        <v/>
      </c>
      <c r="J819" s="124" t="str">
        <f>IF(H819&lt;&gt;"", VLOOKUP(H819,[1]Label!$A:$E,2,FALSE),"")</f>
        <v/>
      </c>
      <c r="K819" s="126" t="s">
        <v>391</v>
      </c>
      <c r="L819" s="124" t="str">
        <f t="shared" ref="L819" si="312">IF(K819&lt;&gt;"",M819&amp;"("&amp;K819&amp;")","")</f>
        <v>TANCIS(TANCIS)</v>
      </c>
      <c r="M819" s="124" t="str">
        <f>IF(K819&lt;&gt;"",VLOOKUP(K819,[1]Label!$A:$B,2,FALSE),"")</f>
        <v>TANCIS</v>
      </c>
      <c r="N819" s="125" t="s">
        <v>65</v>
      </c>
      <c r="O819" s="127" t="s">
        <v>613</v>
      </c>
      <c r="P819" s="124" t="str">
        <f t="shared" ref="P819" si="313">IF(O819&lt;&gt;"",Q819&amp;"&lt;br&gt;("&amp;O819&amp;")","")</f>
        <v>Bidd Price&lt;br&gt;(낙찰가)</v>
      </c>
      <c r="Q819" s="124" t="str">
        <f>IF(O819&lt;&gt;"", VLOOKUP(O819, [1]Label!$A:$B, 2, FALSE), "")</f>
        <v>Bidd Price</v>
      </c>
      <c r="R819" s="125" t="s">
        <v>35</v>
      </c>
      <c r="S819" s="124"/>
      <c r="T819" s="124"/>
      <c r="U819" s="124"/>
      <c r="V819" s="125"/>
      <c r="W819" s="125"/>
      <c r="X819" s="125"/>
      <c r="Y819" s="125"/>
      <c r="Z819" s="128"/>
      <c r="AA819" s="128"/>
      <c r="AB819" s="128"/>
      <c r="AC819" s="128" t="s">
        <v>680</v>
      </c>
      <c r="AD819" s="128" t="s">
        <v>680</v>
      </c>
      <c r="AE819" s="128" t="s">
        <v>680</v>
      </c>
      <c r="AF819" s="129"/>
    </row>
    <row r="820" spans="1:32" s="84" customFormat="1" ht="17.45" customHeight="1">
      <c r="A820" s="39" t="s">
        <v>552</v>
      </c>
      <c r="B820" s="79" t="str">
        <f>VLOOKUP(A820,[1]screen!$G:$J,2,FALSE)</f>
        <v>판매대금 분배 계정</v>
      </c>
      <c r="C820" s="79" t="str">
        <f t="shared" ref="C820:C823" si="314">IF(B820&lt;&gt;"",D820&amp;"("&amp;B820&amp;")","")</f>
        <v>Sales distribution account(판매대금 분배 계정)</v>
      </c>
      <c r="D820" s="79" t="str">
        <f>IF(B820&lt;&gt;"", VLOOKUP(B820,[1]screen!$A:$E,2,FALSE), "" )</f>
        <v>Sales distribution account</v>
      </c>
      <c r="E820" s="80" t="s">
        <v>46</v>
      </c>
      <c r="F820" s="79" t="str">
        <f t="shared" ref="F820:F823" si="315">IF(E820&lt;&gt;"",G820&amp;"("&amp;E820&amp;")","")</f>
        <v>New(신규)</v>
      </c>
      <c r="G820" s="79" t="str">
        <f>IF(E820&lt;&gt;"",VLOOKUP(E820,[1]Label!$A:$B,2,FALSE),"")</f>
        <v>New</v>
      </c>
      <c r="H820" s="80"/>
      <c r="I820" s="79" t="str">
        <f t="shared" ref="I820:I823" si="316">IF(H820&lt;&gt;"",J820&amp;"("&amp;H820&amp;")","")</f>
        <v/>
      </c>
      <c r="J820" s="79" t="str">
        <f>IF(H820&lt;&gt;"", VLOOKUP(H820,[1]Label!$A:$E,2,FALSE),"")</f>
        <v/>
      </c>
      <c r="K820" s="81" t="s">
        <v>391</v>
      </c>
      <c r="L820" s="79" t="str">
        <f t="shared" ref="L820:L823" si="317">IF(K820&lt;&gt;"",M820&amp;"("&amp;K820&amp;")","")</f>
        <v>TANCIS(TANCIS)</v>
      </c>
      <c r="M820" s="79" t="str">
        <f>IF(K820&lt;&gt;"",VLOOKUP(K820,[1]Label!$A:$B,2,FALSE),"")</f>
        <v>TANCIS</v>
      </c>
      <c r="N820" s="80" t="s">
        <v>65</v>
      </c>
      <c r="O820" s="96" t="s">
        <v>609</v>
      </c>
      <c r="P820" s="79" t="str">
        <f t="shared" ref="P820:P823" si="318">IF(O820&lt;&gt;"",Q820&amp;"&lt;br&gt;("&amp;O820&amp;")","")</f>
        <v>Winner's TIN&lt;br&gt;(낙찰자 식별번호)</v>
      </c>
      <c r="Q820" s="79" t="str">
        <f>IF(O820&lt;&gt;"", VLOOKUP(O820, [1]Label!$A:$B, 2, FALSE), "")</f>
        <v>Winner's TIN</v>
      </c>
      <c r="R820" s="80" t="s">
        <v>35</v>
      </c>
      <c r="S820" s="79"/>
      <c r="T820" s="79"/>
      <c r="U820" s="79"/>
      <c r="V820" s="80"/>
      <c r="W820" s="80"/>
      <c r="X820" s="80"/>
      <c r="Y820" s="80"/>
      <c r="Z820" s="82"/>
      <c r="AA820" s="82"/>
      <c r="AB820" s="82"/>
      <c r="AC820" s="79" t="s">
        <v>681</v>
      </c>
      <c r="AD820" s="79" t="s">
        <v>681</v>
      </c>
      <c r="AE820" s="79" t="s">
        <v>681</v>
      </c>
      <c r="AF820" s="83"/>
    </row>
    <row r="821" spans="1:32" s="84" customFormat="1" ht="17.45" customHeight="1">
      <c r="A821" s="39" t="s">
        <v>552</v>
      </c>
      <c r="B821" s="79" t="str">
        <f>VLOOKUP(A821,[1]screen!$G:$J,2,FALSE)</f>
        <v>판매대금 분배 계정</v>
      </c>
      <c r="C821" s="79" t="str">
        <f t="shared" si="314"/>
        <v>Sales distribution account(판매대금 분배 계정)</v>
      </c>
      <c r="D821" s="79" t="str">
        <f>IF(B821&lt;&gt;"", VLOOKUP(B821,[1]screen!$A:$E,2,FALSE), "" )</f>
        <v>Sales distribution account</v>
      </c>
      <c r="E821" s="80" t="s">
        <v>46</v>
      </c>
      <c r="F821" s="79" t="str">
        <f t="shared" si="315"/>
        <v>New(신규)</v>
      </c>
      <c r="G821" s="79" t="str">
        <f>IF(E821&lt;&gt;"",VLOOKUP(E821,[1]Label!$A:$B,2,FALSE),"")</f>
        <v>New</v>
      </c>
      <c r="H821" s="80"/>
      <c r="I821" s="79" t="str">
        <f t="shared" si="316"/>
        <v/>
      </c>
      <c r="J821" s="79" t="str">
        <f>IF(H821&lt;&gt;"", VLOOKUP(H821,[1]Label!$A:$E,2,FALSE),"")</f>
        <v/>
      </c>
      <c r="K821" s="81" t="s">
        <v>391</v>
      </c>
      <c r="L821" s="79" t="str">
        <f t="shared" si="317"/>
        <v>TANCIS(TANCIS)</v>
      </c>
      <c r="M821" s="79" t="str">
        <f>IF(K821&lt;&gt;"",VLOOKUP(K821,[1]Label!$A:$B,2,FALSE),"")</f>
        <v>TANCIS</v>
      </c>
      <c r="N821" s="80" t="s">
        <v>65</v>
      </c>
      <c r="O821" s="96" t="s">
        <v>610</v>
      </c>
      <c r="P821" s="79" t="str">
        <f t="shared" si="318"/>
        <v>Winner's Name&lt;br&gt;(낙찰자 이름)</v>
      </c>
      <c r="Q821" s="79" t="str">
        <f>IF(O821&lt;&gt;"", VLOOKUP(O821, [1]Label!$A:$B, 2, FALSE), "")</f>
        <v>Winner's Name</v>
      </c>
      <c r="R821" s="80" t="s">
        <v>35</v>
      </c>
      <c r="S821" s="79"/>
      <c r="T821" s="79"/>
      <c r="U821" s="79"/>
      <c r="V821" s="80"/>
      <c r="W821" s="80"/>
      <c r="X821" s="80"/>
      <c r="Y821" s="80"/>
      <c r="Z821" s="82"/>
      <c r="AA821" s="82"/>
      <c r="AB821" s="82"/>
      <c r="AC821" s="82" t="s">
        <v>682</v>
      </c>
      <c r="AD821" s="82" t="s">
        <v>682</v>
      </c>
      <c r="AE821" s="82" t="s">
        <v>682</v>
      </c>
      <c r="AF821" s="83"/>
    </row>
    <row r="822" spans="1:32" s="84" customFormat="1" ht="17.45" customHeight="1">
      <c r="A822" s="39" t="s">
        <v>552</v>
      </c>
      <c r="B822" s="79" t="str">
        <f>VLOOKUP(A822,[1]screen!$G:$J,2,FALSE)</f>
        <v>판매대금 분배 계정</v>
      </c>
      <c r="C822" s="79" t="str">
        <f t="shared" si="314"/>
        <v>Sales distribution account(판매대금 분배 계정)</v>
      </c>
      <c r="D822" s="79" t="str">
        <f>IF(B822&lt;&gt;"", VLOOKUP(B822,[1]screen!$A:$E,2,FALSE), "" )</f>
        <v>Sales distribution account</v>
      </c>
      <c r="E822" s="80" t="s">
        <v>46</v>
      </c>
      <c r="F822" s="79" t="str">
        <f t="shared" si="315"/>
        <v>New(신규)</v>
      </c>
      <c r="G822" s="79" t="str">
        <f>IF(E822&lt;&gt;"",VLOOKUP(E822,[1]Label!$A:$B,2,FALSE),"")</f>
        <v>New</v>
      </c>
      <c r="H822" s="80"/>
      <c r="I822" s="79" t="str">
        <f t="shared" si="316"/>
        <v/>
      </c>
      <c r="J822" s="79" t="str">
        <f>IF(H822&lt;&gt;"", VLOOKUP(H822,[1]Label!$A:$E,2,FALSE),"")</f>
        <v/>
      </c>
      <c r="K822" s="81" t="s">
        <v>391</v>
      </c>
      <c r="L822" s="79" t="str">
        <f t="shared" si="317"/>
        <v>TANCIS(TANCIS)</v>
      </c>
      <c r="M822" s="79" t="str">
        <f>IF(K822&lt;&gt;"",VLOOKUP(K822,[1]Label!$A:$B,2,FALSE),"")</f>
        <v>TANCIS</v>
      </c>
      <c r="N822" s="80" t="s">
        <v>65</v>
      </c>
      <c r="O822" s="96" t="s">
        <v>614</v>
      </c>
      <c r="P822" s="79" t="str">
        <f t="shared" si="318"/>
        <v>Payment Status&lt;br&gt;(납부 상태)</v>
      </c>
      <c r="Q822" s="79" t="str">
        <f>IF(O822&lt;&gt;"", VLOOKUP(O822, [1]Label!$A:$B, 2, FALSE), "")</f>
        <v>Payment Status</v>
      </c>
      <c r="R822" s="80" t="s">
        <v>35</v>
      </c>
      <c r="S822" s="79"/>
      <c r="T822" s="79"/>
      <c r="U822" s="79"/>
      <c r="V822" s="80"/>
      <c r="W822" s="80"/>
      <c r="X822" s="80"/>
      <c r="Y822" s="80"/>
      <c r="Z822" s="82"/>
      <c r="AA822" s="82"/>
      <c r="AB822" s="82"/>
      <c r="AC822" s="82"/>
      <c r="AD822" s="82"/>
      <c r="AE822" s="82"/>
      <c r="AF822" s="83"/>
    </row>
    <row r="823" spans="1:32" s="37" customFormat="1" ht="17.45" customHeight="1">
      <c r="A823" s="39" t="s">
        <v>552</v>
      </c>
      <c r="B823" s="33" t="str">
        <f>VLOOKUP(A823,[1]screen!$G:$J,2,FALSE)</f>
        <v>판매대금 분배 계정</v>
      </c>
      <c r="C823" s="33" t="str">
        <f t="shared" si="314"/>
        <v>Sales distribution account(판매대금 분배 계정)</v>
      </c>
      <c r="D823" s="33" t="str">
        <f>IF(B823&lt;&gt;"", VLOOKUP(B823,[1]screen!$A:$E,2,FALSE), "" )</f>
        <v>Sales distribution account</v>
      </c>
      <c r="E823" s="14" t="s">
        <v>46</v>
      </c>
      <c r="F823" s="13" t="str">
        <f t="shared" si="315"/>
        <v>New(신규)</v>
      </c>
      <c r="G823" s="18" t="str">
        <f>IF(E823&lt;&gt;"",VLOOKUP(E823,[1]Label!$A:$B,2,FALSE),"")</f>
        <v>New</v>
      </c>
      <c r="H823" s="35"/>
      <c r="I823" s="33" t="str">
        <f t="shared" si="316"/>
        <v/>
      </c>
      <c r="J823" s="33" t="str">
        <f>IF(H823&lt;&gt;"", VLOOKUP(H823,[1]Label!$A:$E,2,FALSE),"")</f>
        <v/>
      </c>
      <c r="K823" s="29" t="s">
        <v>391</v>
      </c>
      <c r="L823" s="33" t="str">
        <f t="shared" si="317"/>
        <v>TANCIS(TANCIS)</v>
      </c>
      <c r="M823" s="33" t="str">
        <f>IF(K823&lt;&gt;"",VLOOKUP(K823,[1]Label!$A:$B,2,FALSE),"")</f>
        <v>TANCIS</v>
      </c>
      <c r="N823" s="35"/>
      <c r="O823" s="36"/>
      <c r="P823" s="33" t="str">
        <f t="shared" si="318"/>
        <v/>
      </c>
      <c r="Q823" s="33" t="str">
        <f>IF(O823&lt;&gt;"", VLOOKUP(O823, [1]Label!$A:$B, 2, FALSE), "")</f>
        <v/>
      </c>
      <c r="R823" s="35" t="s">
        <v>35</v>
      </c>
      <c r="S823" s="33" t="s">
        <v>44</v>
      </c>
      <c r="T823" s="33"/>
      <c r="U823" s="33"/>
      <c r="V823" s="35"/>
      <c r="W823" s="35"/>
      <c r="X823" s="35"/>
      <c r="Y823" s="35"/>
      <c r="Z823" s="44"/>
      <c r="AA823" s="44"/>
      <c r="AB823" s="44"/>
      <c r="AC823" s="33"/>
      <c r="AD823" s="33"/>
      <c r="AE823" s="33"/>
    </row>
    <row r="824" spans="1:32" s="37" customFormat="1" ht="17.45" customHeight="1">
      <c r="A824" s="39" t="s">
        <v>552</v>
      </c>
      <c r="B824" s="33" t="str">
        <f>VLOOKUP(A824,[1]screen!$G:$J,2,FALSE)</f>
        <v>판매대금 분배 계정</v>
      </c>
      <c r="C824" s="33" t="str">
        <f t="shared" ref="C824:C864" si="319">IF(B824&lt;&gt;"",D824&amp;"("&amp;B824&amp;")","")</f>
        <v>Sales distribution account(판매대금 분배 계정)</v>
      </c>
      <c r="D824" s="33" t="str">
        <f>IF(B824&lt;&gt;"", VLOOKUP(B824,[1]screen!$A:$E,2,FALSE), "" )</f>
        <v>Sales distribution account</v>
      </c>
      <c r="E824" s="14" t="s">
        <v>46</v>
      </c>
      <c r="F824" s="13" t="str">
        <f t="shared" ref="F824:F861" si="320">IF(E824&lt;&gt;"",G824&amp;"("&amp;E824&amp;")","")</f>
        <v>New(신규)</v>
      </c>
      <c r="G824" s="18" t="str">
        <f>IF(E824&lt;&gt;"",VLOOKUP(E824,[1]Label!$A:$B,2,FALSE),"")</f>
        <v>New</v>
      </c>
      <c r="H824" s="35"/>
      <c r="I824" s="33" t="str">
        <f t="shared" ref="I824:I864" si="321">IF(H824&lt;&gt;"",J824&amp;"("&amp;H824&amp;")","")</f>
        <v/>
      </c>
      <c r="J824" s="33" t="str">
        <f>IF(H824&lt;&gt;"", VLOOKUP(H824,[1]Label!$A:$E,2,FALSE),"")</f>
        <v/>
      </c>
      <c r="K824" s="34" t="s">
        <v>391</v>
      </c>
      <c r="L824" s="33" t="str">
        <f t="shared" ref="L824:L864" si="322">IF(K824&lt;&gt;"",M824&amp;"("&amp;K824&amp;")","")</f>
        <v>TANCIS(TANCIS)</v>
      </c>
      <c r="M824" s="33" t="str">
        <f>IF(K824&lt;&gt;"",VLOOKUP(K824,[1]Label!$A:$B,2,FALSE),"")</f>
        <v>TANCIS</v>
      </c>
      <c r="N824" s="35"/>
      <c r="O824" s="36" t="s">
        <v>393</v>
      </c>
      <c r="P824" s="33" t="str">
        <f t="shared" ref="P824:P864" si="323">IF(O824&lt;&gt;"",Q824&amp;"&lt;br&gt;("&amp;O824&amp;")","")</f>
        <v>General Information&lt;br&gt;(일반정보)</v>
      </c>
      <c r="Q824" s="33" t="str">
        <f>IF(O824&lt;&gt;"", VLOOKUP(O824, [1]Label!$A:$B, 2, FALSE), "")</f>
        <v>General Information</v>
      </c>
      <c r="R824" s="35" t="s">
        <v>35</v>
      </c>
      <c r="S824" s="33" t="s">
        <v>44</v>
      </c>
      <c r="T824" s="33" t="s">
        <v>329</v>
      </c>
      <c r="U824" s="33"/>
      <c r="V824" s="35"/>
      <c r="W824" s="35"/>
      <c r="X824" s="35"/>
      <c r="Y824" s="35"/>
      <c r="Z824" s="44"/>
      <c r="AA824" s="44"/>
      <c r="AB824" s="44"/>
      <c r="AC824" s="44"/>
      <c r="AD824" s="44"/>
      <c r="AE824" s="44"/>
      <c r="AF824" s="53"/>
    </row>
    <row r="825" spans="1:32" s="16" customFormat="1" ht="17.45" customHeight="1">
      <c r="A825" s="39" t="s">
        <v>552</v>
      </c>
      <c r="B825" s="70" t="str">
        <f>VLOOKUP(A825,[1]screen!$G:$J,2,FALSE)</f>
        <v>판매대금 분배 계정</v>
      </c>
      <c r="C825" s="13" t="str">
        <f t="shared" si="319"/>
        <v>Sales distribution account(판매대금 분배 계정)</v>
      </c>
      <c r="D825" s="70" t="str">
        <f>IF(B825&lt;&gt;"", VLOOKUP(B825,[1]screen!$A:$E,2,FALSE), "" )</f>
        <v>Sales distribution account</v>
      </c>
      <c r="E825" s="14" t="s">
        <v>46</v>
      </c>
      <c r="F825" s="13" t="str">
        <f t="shared" si="320"/>
        <v>New(신규)</v>
      </c>
      <c r="G825" s="18" t="str">
        <f>IF(E825&lt;&gt;"",VLOOKUP(E825,[1]Label!$A:$B,2,FALSE),"")</f>
        <v>New</v>
      </c>
      <c r="H825" s="14"/>
      <c r="I825" s="13" t="str">
        <f t="shared" si="321"/>
        <v/>
      </c>
      <c r="J825" s="18" t="str">
        <f>IF(H825&lt;&gt;"", VLOOKUP(H825,[1]Label!$A:$E,2,FALSE),"")</f>
        <v/>
      </c>
      <c r="K825" s="29" t="s">
        <v>391</v>
      </c>
      <c r="L825" s="13" t="str">
        <f t="shared" si="322"/>
        <v>TANCIS(TANCIS)</v>
      </c>
      <c r="M825" s="18" t="str">
        <f>IF(K825&lt;&gt;"",VLOOKUP(K825,[1]Label!$A:$B,2,FALSE),"")</f>
        <v>TANCIS</v>
      </c>
      <c r="N825" s="41" t="s">
        <v>19</v>
      </c>
      <c r="O825" s="31" t="s">
        <v>471</v>
      </c>
      <c r="P825" s="13" t="str">
        <f t="shared" si="323"/>
        <v>Link No&lt;br&gt;(Link No)</v>
      </c>
      <c r="Q825" s="18" t="str">
        <f>IF(O825&lt;&gt;"", VLOOKUP(O825, [1]Label!$A:$B, 2, FALSE), "")</f>
        <v>Link No</v>
      </c>
      <c r="R825" s="41" t="s">
        <v>35</v>
      </c>
      <c r="S825" s="13"/>
      <c r="T825" s="13"/>
      <c r="U825" s="13"/>
      <c r="V825" s="14" t="s">
        <v>53</v>
      </c>
      <c r="W825" s="14"/>
      <c r="X825" s="14"/>
      <c r="Y825" s="14"/>
      <c r="Z825" s="15"/>
      <c r="AA825" s="15"/>
      <c r="AB825" s="15"/>
      <c r="AC825" s="15" t="s">
        <v>653</v>
      </c>
      <c r="AD825" s="15" t="s">
        <v>653</v>
      </c>
      <c r="AE825" s="15" t="s">
        <v>653</v>
      </c>
      <c r="AF825" s="56"/>
    </row>
    <row r="826" spans="1:32" s="16" customFormat="1" ht="17.45" customHeight="1">
      <c r="A826" s="39" t="s">
        <v>552</v>
      </c>
      <c r="B826" s="70" t="str">
        <f>VLOOKUP(A826,[1]screen!$G:$J,2,FALSE)</f>
        <v>판매대금 분배 계정</v>
      </c>
      <c r="C826" s="13" t="str">
        <f t="shared" si="319"/>
        <v>Sales distribution account(판매대금 분배 계정)</v>
      </c>
      <c r="D826" s="70" t="str">
        <f>IF(B826&lt;&gt;"", VLOOKUP(B826,[1]screen!$A:$E,2,FALSE), "" )</f>
        <v>Sales distribution account</v>
      </c>
      <c r="E826" s="14" t="s">
        <v>46</v>
      </c>
      <c r="F826" s="13" t="str">
        <f t="shared" si="320"/>
        <v>New(신규)</v>
      </c>
      <c r="G826" s="18" t="str">
        <f>IF(E826&lt;&gt;"",VLOOKUP(E826,[1]Label!$A:$B,2,FALSE),"")</f>
        <v>New</v>
      </c>
      <c r="H826" s="14"/>
      <c r="I826" s="13" t="str">
        <f t="shared" si="321"/>
        <v/>
      </c>
      <c r="J826" s="18" t="str">
        <f>IF(H826&lt;&gt;"", VLOOKUP(H826,[1]Label!$A:$E,2,FALSE),"")</f>
        <v/>
      </c>
      <c r="K826" s="29" t="s">
        <v>391</v>
      </c>
      <c r="L826" s="13" t="str">
        <f t="shared" si="322"/>
        <v>TANCIS(TANCIS)</v>
      </c>
      <c r="M826" s="18" t="str">
        <f>IF(K826&lt;&gt;"",VLOOKUP(K826,[1]Label!$A:$B,2,FALSE),"")</f>
        <v>TANCIS</v>
      </c>
      <c r="N826" s="41" t="s">
        <v>19</v>
      </c>
      <c r="O826" s="31" t="s">
        <v>606</v>
      </c>
      <c r="P826" s="13" t="str">
        <f t="shared" si="323"/>
        <v>Asset Code&lt;br&gt;(자산 코드)</v>
      </c>
      <c r="Q826" s="18" t="str">
        <f>IF(O826&lt;&gt;"", VLOOKUP(O826, [1]Label!$A:$B, 2, FALSE), "")</f>
        <v>Asset Code</v>
      </c>
      <c r="R826" s="41" t="s">
        <v>35</v>
      </c>
      <c r="S826" s="13"/>
      <c r="T826" s="13"/>
      <c r="U826" s="13"/>
      <c r="V826" s="14"/>
      <c r="W826" s="14"/>
      <c r="X826" s="14"/>
      <c r="Y826" s="14"/>
      <c r="Z826" s="15"/>
      <c r="AA826" s="15"/>
      <c r="AB826" s="15"/>
      <c r="AC826" s="15" t="s">
        <v>370</v>
      </c>
      <c r="AD826" s="15" t="s">
        <v>370</v>
      </c>
      <c r="AE826" s="15" t="s">
        <v>370</v>
      </c>
      <c r="AF826" s="56"/>
    </row>
    <row r="827" spans="1:32" s="16" customFormat="1" ht="17.45" customHeight="1">
      <c r="A827" s="39" t="s">
        <v>552</v>
      </c>
      <c r="B827" s="70" t="str">
        <f>VLOOKUP(A827,[1]screen!$G:$J,2,FALSE)</f>
        <v>판매대금 분배 계정</v>
      </c>
      <c r="C827" s="13" t="str">
        <f t="shared" si="319"/>
        <v>Sales distribution account(판매대금 분배 계정)</v>
      </c>
      <c r="D827" s="70" t="str">
        <f>IF(B827&lt;&gt;"", VLOOKUP(B827,[1]screen!$A:$E,2,FALSE), "" )</f>
        <v>Sales distribution account</v>
      </c>
      <c r="E827" s="14" t="s">
        <v>46</v>
      </c>
      <c r="F827" s="13" t="str">
        <f t="shared" si="320"/>
        <v>New(신규)</v>
      </c>
      <c r="G827" s="18" t="str">
        <f>IF(E827&lt;&gt;"",VLOOKUP(E827,[1]Label!$A:$B,2,FALSE),"")</f>
        <v>New</v>
      </c>
      <c r="H827" s="14"/>
      <c r="I827" s="13" t="str">
        <f t="shared" si="321"/>
        <v/>
      </c>
      <c r="J827" s="18" t="str">
        <f>IF(H827&lt;&gt;"", VLOOKUP(H827,[1]Label!$A:$E,2,FALSE),"")</f>
        <v/>
      </c>
      <c r="K827" s="29" t="s">
        <v>391</v>
      </c>
      <c r="L827" s="13" t="str">
        <f t="shared" si="322"/>
        <v>TANCIS(TANCIS)</v>
      </c>
      <c r="M827" s="18" t="str">
        <f>IF(K827&lt;&gt;"",VLOOKUP(K827,[1]Label!$A:$B,2,FALSE),"")</f>
        <v>TANCIS</v>
      </c>
      <c r="N827" s="41" t="s">
        <v>19</v>
      </c>
      <c r="O827" s="31" t="s">
        <v>605</v>
      </c>
      <c r="P827" s="13" t="str">
        <f t="shared" si="323"/>
        <v>Inventory No&lt;br&gt;(재고 번호)</v>
      </c>
      <c r="Q827" s="18" t="str">
        <f>IF(O827&lt;&gt;"", VLOOKUP(O827, [1]Label!$A:$B, 2, FALSE), "")</f>
        <v>Inventory No</v>
      </c>
      <c r="R827" s="41" t="s">
        <v>35</v>
      </c>
      <c r="S827" s="13"/>
      <c r="T827" s="13"/>
      <c r="U827" s="13"/>
      <c r="V827" s="14"/>
      <c r="W827" s="14"/>
      <c r="X827" s="14"/>
      <c r="Y827" s="14"/>
      <c r="Z827" s="15"/>
      <c r="AA827" s="15"/>
      <c r="AB827" s="15"/>
      <c r="AC827" s="15" t="s">
        <v>659</v>
      </c>
      <c r="AD827" s="15" t="s">
        <v>659</v>
      </c>
      <c r="AE827" s="15" t="s">
        <v>659</v>
      </c>
      <c r="AF827" s="56"/>
    </row>
    <row r="828" spans="1:32" s="16" customFormat="1" ht="17.45" customHeight="1">
      <c r="A828" s="39" t="s">
        <v>552</v>
      </c>
      <c r="B828" s="70" t="str">
        <f>VLOOKUP(A828,[1]screen!$G:$J,2,FALSE)</f>
        <v>판매대금 분배 계정</v>
      </c>
      <c r="C828" s="13" t="str">
        <f t="shared" si="319"/>
        <v>Sales distribution account(판매대금 분배 계정)</v>
      </c>
      <c r="D828" s="70" t="str">
        <f>IF(B828&lt;&gt;"", VLOOKUP(B828,[1]screen!$A:$E,2,FALSE), "" )</f>
        <v>Sales distribution account</v>
      </c>
      <c r="E828" s="14" t="s">
        <v>46</v>
      </c>
      <c r="F828" s="13" t="str">
        <f t="shared" si="320"/>
        <v>New(신규)</v>
      </c>
      <c r="G828" s="18" t="str">
        <f>IF(E828&lt;&gt;"",VLOOKUP(E828,[1]Label!$A:$B,2,FALSE),"")</f>
        <v>New</v>
      </c>
      <c r="H828" s="14"/>
      <c r="I828" s="13" t="str">
        <f t="shared" si="321"/>
        <v/>
      </c>
      <c r="J828" s="18" t="str">
        <f>IF(H828&lt;&gt;"", VLOOKUP(H828,[1]Label!$A:$E,2,FALSE),"")</f>
        <v/>
      </c>
      <c r="K828" s="29" t="s">
        <v>391</v>
      </c>
      <c r="L828" s="13" t="str">
        <f t="shared" si="322"/>
        <v>TANCIS(TANCIS)</v>
      </c>
      <c r="M828" s="18" t="str">
        <f>IF(K828&lt;&gt;"",VLOOKUP(K828,[1]Label!$A:$B,2,FALSE),"")</f>
        <v>TANCIS</v>
      </c>
      <c r="N828" s="41" t="s">
        <v>19</v>
      </c>
      <c r="O828" s="31" t="s">
        <v>710</v>
      </c>
      <c r="P828" s="13" t="str">
        <f t="shared" si="323"/>
        <v>Approval Date&lt;br&gt;(승인 일자)</v>
      </c>
      <c r="Q828" s="18" t="str">
        <f>IF(O828&lt;&gt;"", VLOOKUP(O828, [1]Label!$A:$B, 2, FALSE), "")</f>
        <v>Approval Date</v>
      </c>
      <c r="R828" s="14" t="s">
        <v>71</v>
      </c>
      <c r="S828" s="13"/>
      <c r="T828" s="13"/>
      <c r="U828" s="76"/>
      <c r="V828" s="14"/>
      <c r="W828" s="14" t="s">
        <v>53</v>
      </c>
      <c r="X828" s="14" t="s">
        <v>101</v>
      </c>
      <c r="Y828" s="14"/>
      <c r="Z828" s="15"/>
      <c r="AA828" s="15"/>
      <c r="AB828" s="15"/>
      <c r="AC828" s="15" t="s">
        <v>310</v>
      </c>
      <c r="AD828" s="15" t="s">
        <v>310</v>
      </c>
      <c r="AE828" s="15" t="s">
        <v>310</v>
      </c>
      <c r="AF828" s="56"/>
    </row>
    <row r="829" spans="1:32" s="16" customFormat="1" ht="17.45" customHeight="1">
      <c r="A829" s="39" t="s">
        <v>552</v>
      </c>
      <c r="B829" s="70" t="str">
        <f>VLOOKUP(A829,[1]screen!$G:$J,2,FALSE)</f>
        <v>판매대금 분배 계정</v>
      </c>
      <c r="C829" s="13" t="str">
        <f t="shared" si="319"/>
        <v>Sales distribution account(판매대금 분배 계정)</v>
      </c>
      <c r="D829" s="70" t="str">
        <f>IF(B829&lt;&gt;"", VLOOKUP(B829,[1]screen!$A:$E,2,FALSE), "" )</f>
        <v>Sales distribution account</v>
      </c>
      <c r="E829" s="14" t="s">
        <v>46</v>
      </c>
      <c r="F829" s="13" t="str">
        <f t="shared" si="320"/>
        <v>New(신규)</v>
      </c>
      <c r="G829" s="18" t="str">
        <f>IF(E829&lt;&gt;"",VLOOKUP(E829,[1]Label!$A:$B,2,FALSE),"")</f>
        <v>New</v>
      </c>
      <c r="H829" s="14"/>
      <c r="I829" s="13" t="str">
        <f t="shared" si="321"/>
        <v/>
      </c>
      <c r="J829" s="18" t="str">
        <f>IF(H829&lt;&gt;"", VLOOKUP(H829,[1]Label!$A:$E,2,FALSE),"")</f>
        <v/>
      </c>
      <c r="K829" s="29" t="s">
        <v>391</v>
      </c>
      <c r="L829" s="13" t="str">
        <f t="shared" si="322"/>
        <v>TANCIS(TANCIS)</v>
      </c>
      <c r="M829" s="18" t="str">
        <f>IF(K829&lt;&gt;"",VLOOKUP(K829,[1]Label!$A:$B,2,FALSE),"")</f>
        <v>TANCIS</v>
      </c>
      <c r="N829" s="41" t="s">
        <v>19</v>
      </c>
      <c r="O829" s="31" t="s">
        <v>346</v>
      </c>
      <c r="P829" s="13" t="str">
        <f t="shared" si="323"/>
        <v>Deposit Place&lt;br&gt;(보관장소)</v>
      </c>
      <c r="Q829" s="18" t="str">
        <f>IF(O829&lt;&gt;"", VLOOKUP(O829, [1]Label!$A:$B, 2, FALSE), "")</f>
        <v>Deposit Place</v>
      </c>
      <c r="R829" s="14" t="s">
        <v>38</v>
      </c>
      <c r="S829" s="13"/>
      <c r="T829" s="13"/>
      <c r="U829" s="13"/>
      <c r="V829" s="14"/>
      <c r="W829" s="14" t="s">
        <v>53</v>
      </c>
      <c r="X829" s="14" t="s">
        <v>101</v>
      </c>
      <c r="Y829" s="14"/>
      <c r="Z829" s="15" t="s">
        <v>373</v>
      </c>
      <c r="AA829" s="15" t="s">
        <v>373</v>
      </c>
      <c r="AB829" s="15" t="s">
        <v>373</v>
      </c>
      <c r="AC829" s="15" t="s">
        <v>373</v>
      </c>
      <c r="AD829" s="15" t="s">
        <v>373</v>
      </c>
      <c r="AE829" s="15" t="s">
        <v>373</v>
      </c>
      <c r="AF829" s="56"/>
    </row>
    <row r="830" spans="1:32" s="16" customFormat="1" ht="17.45" customHeight="1">
      <c r="A830" s="39" t="s">
        <v>552</v>
      </c>
      <c r="B830" s="70" t="str">
        <f>VLOOKUP(A830,[1]screen!$G:$J,2,FALSE)</f>
        <v>판매대금 분배 계정</v>
      </c>
      <c r="C830" s="13" t="str">
        <f t="shared" si="319"/>
        <v>Sales distribution account(판매대금 분배 계정)</v>
      </c>
      <c r="D830" s="70" t="str">
        <f>IF(B830&lt;&gt;"", VLOOKUP(B830,[1]screen!$A:$E,2,FALSE), "" )</f>
        <v>Sales distribution account</v>
      </c>
      <c r="E830" s="14" t="s">
        <v>46</v>
      </c>
      <c r="F830" s="13" t="str">
        <f t="shared" si="320"/>
        <v>New(신규)</v>
      </c>
      <c r="G830" s="18" t="str">
        <f>IF(E830&lt;&gt;"",VLOOKUP(E830,[1]Label!$A:$B,2,FALSE),"")</f>
        <v>New</v>
      </c>
      <c r="H830" s="14"/>
      <c r="I830" s="13" t="str">
        <f t="shared" si="321"/>
        <v/>
      </c>
      <c r="J830" s="18" t="str">
        <f>IF(H830&lt;&gt;"", VLOOKUP(H830,[1]Label!$A:$E,2,FALSE),"")</f>
        <v/>
      </c>
      <c r="K830" s="29" t="s">
        <v>391</v>
      </c>
      <c r="L830" s="13" t="str">
        <f t="shared" si="322"/>
        <v>TANCIS(TANCIS)</v>
      </c>
      <c r="M830" s="18" t="str">
        <f>IF(K830&lt;&gt;"",VLOOKUP(K830,[1]Label!$A:$B,2,FALSE),"")</f>
        <v>TANCIS</v>
      </c>
      <c r="N830" s="41" t="s">
        <v>19</v>
      </c>
      <c r="O830" s="31" t="s">
        <v>347</v>
      </c>
      <c r="P830" s="13" t="str">
        <f t="shared" si="323"/>
        <v>Reason for Deposit&lt;br&gt;(보관사유)</v>
      </c>
      <c r="Q830" s="18" t="str">
        <f>IF(O830&lt;&gt;"", VLOOKUP(O830, [1]Label!$A:$B, 2, FALSE), "")</f>
        <v>Reason for Deposit</v>
      </c>
      <c r="R830" s="14" t="s">
        <v>37</v>
      </c>
      <c r="S830" s="13"/>
      <c r="T830" s="13"/>
      <c r="U830" s="13"/>
      <c r="V830" s="14" t="s">
        <v>53</v>
      </c>
      <c r="W830" s="14" t="s">
        <v>53</v>
      </c>
      <c r="X830" s="14" t="s">
        <v>101</v>
      </c>
      <c r="Y830" s="14"/>
      <c r="Z830" s="15"/>
      <c r="AA830" s="15"/>
      <c r="AB830" s="15"/>
      <c r="AC830" s="15" t="s">
        <v>372</v>
      </c>
      <c r="AD830" s="15" t="s">
        <v>372</v>
      </c>
      <c r="AE830" s="15" t="s">
        <v>372</v>
      </c>
      <c r="AF830" s="56"/>
    </row>
    <row r="831" spans="1:32" s="16" customFormat="1" ht="17.45" customHeight="1">
      <c r="A831" s="39" t="s">
        <v>552</v>
      </c>
      <c r="B831" s="70" t="str">
        <f>VLOOKUP(A831,[1]screen!$G:$J,2,FALSE)</f>
        <v>판매대금 분배 계정</v>
      </c>
      <c r="C831" s="13" t="str">
        <f t="shared" si="319"/>
        <v>Sales distribution account(판매대금 분배 계정)</v>
      </c>
      <c r="D831" s="70" t="str">
        <f>IF(B831&lt;&gt;"", VLOOKUP(B831,[1]screen!$A:$E,2,FALSE), "" )</f>
        <v>Sales distribution account</v>
      </c>
      <c r="E831" s="14" t="s">
        <v>46</v>
      </c>
      <c r="F831" s="13" t="str">
        <f t="shared" si="320"/>
        <v>New(신규)</v>
      </c>
      <c r="G831" s="18" t="str">
        <f>IF(E831&lt;&gt;"",VLOOKUP(E831,[1]Label!$A:$B,2,FALSE),"")</f>
        <v>New</v>
      </c>
      <c r="H831" s="14"/>
      <c r="I831" s="13" t="str">
        <f t="shared" si="321"/>
        <v/>
      </c>
      <c r="J831" s="18" t="str">
        <f>IF(H831&lt;&gt;"", VLOOKUP(H831,[1]Label!$A:$E,2,FALSE),"")</f>
        <v/>
      </c>
      <c r="K831" s="29" t="s">
        <v>391</v>
      </c>
      <c r="L831" s="13" t="str">
        <f t="shared" si="322"/>
        <v>TANCIS(TANCIS)</v>
      </c>
      <c r="M831" s="18" t="str">
        <f>IF(K831&lt;&gt;"",VLOOKUP(K831,[1]Label!$A:$B,2,FALSE),"")</f>
        <v>TANCIS</v>
      </c>
      <c r="N831" s="41"/>
      <c r="O831" s="31"/>
      <c r="P831" s="13" t="str">
        <f t="shared" si="323"/>
        <v/>
      </c>
      <c r="Q831" s="18" t="str">
        <f>IF(O831&lt;&gt;"", VLOOKUP(O831, [1]Label!$A:$B, 2, FALSE), "")</f>
        <v/>
      </c>
      <c r="R831" s="14" t="s">
        <v>35</v>
      </c>
      <c r="S831" s="13" t="s">
        <v>44</v>
      </c>
      <c r="T831" s="13"/>
      <c r="U831" s="13"/>
      <c r="V831" s="14"/>
      <c r="W831" s="14"/>
      <c r="X831" s="14"/>
      <c r="Y831" s="14"/>
      <c r="Z831" s="15"/>
      <c r="AA831" s="15"/>
      <c r="AB831" s="15"/>
      <c r="AC831" s="15"/>
      <c r="AD831" s="15"/>
      <c r="AE831" s="15"/>
      <c r="AF831" s="56"/>
    </row>
    <row r="832" spans="1:32" s="37" customFormat="1" ht="17.45" customHeight="1">
      <c r="A832" s="39" t="s">
        <v>552</v>
      </c>
      <c r="B832" s="33" t="str">
        <f>VLOOKUP(A832,[1]screen!$G:$J,2,FALSE)</f>
        <v>판매대금 분배 계정</v>
      </c>
      <c r="C832" s="33" t="str">
        <f t="shared" si="319"/>
        <v>Sales distribution account(판매대금 분배 계정)</v>
      </c>
      <c r="D832" s="33" t="str">
        <f>IF(B832&lt;&gt;"", VLOOKUP(B832,[1]screen!$A:$E,2,FALSE), "" )</f>
        <v>Sales distribution account</v>
      </c>
      <c r="E832" s="14" t="s">
        <v>46</v>
      </c>
      <c r="F832" s="13" t="str">
        <f t="shared" si="320"/>
        <v>New(신규)</v>
      </c>
      <c r="G832" s="18" t="str">
        <f>IF(E832&lt;&gt;"",VLOOKUP(E832,[1]Label!$A:$B,2,FALSE),"")</f>
        <v>New</v>
      </c>
      <c r="H832" s="35"/>
      <c r="I832" s="33" t="str">
        <f t="shared" si="321"/>
        <v/>
      </c>
      <c r="J832" s="33" t="str">
        <f>IF(H832&lt;&gt;"", VLOOKUP(H832,[1]Label!$A:$E,2,FALSE),"")</f>
        <v/>
      </c>
      <c r="K832" s="34" t="s">
        <v>391</v>
      </c>
      <c r="L832" s="33" t="str">
        <f t="shared" si="322"/>
        <v>TANCIS(TANCIS)</v>
      </c>
      <c r="M832" s="33" t="str">
        <f>IF(K832&lt;&gt;"",VLOOKUP(K832,[1]Label!$A:$B,2,FALSE),"")</f>
        <v>TANCIS</v>
      </c>
      <c r="N832" s="35"/>
      <c r="O832" s="36" t="s">
        <v>394</v>
      </c>
      <c r="P832" s="33" t="str">
        <f t="shared" si="323"/>
        <v>Asset Description&lt;br&gt;(자산설명)</v>
      </c>
      <c r="Q832" s="33" t="str">
        <f>IF(O832&lt;&gt;"", VLOOKUP(O832, [1]Label!$A:$B, 2, FALSE), "")</f>
        <v>Asset Description</v>
      </c>
      <c r="R832" s="35" t="s">
        <v>35</v>
      </c>
      <c r="S832" s="33" t="s">
        <v>44</v>
      </c>
      <c r="T832" s="33" t="s">
        <v>329</v>
      </c>
      <c r="U832" s="33"/>
      <c r="V832" s="35"/>
      <c r="W832" s="35"/>
      <c r="X832" s="35"/>
      <c r="Y832" s="35"/>
      <c r="Z832" s="44"/>
      <c r="AA832" s="44"/>
      <c r="AB832" s="44"/>
      <c r="AC832" s="44"/>
      <c r="AD832" s="44"/>
      <c r="AE832" s="44"/>
      <c r="AF832" s="53"/>
    </row>
    <row r="833" spans="1:32" s="37" customFormat="1" ht="17.45" customHeight="1">
      <c r="A833" s="39" t="s">
        <v>552</v>
      </c>
      <c r="B833" s="33" t="str">
        <f>VLOOKUP(A833,[1]screen!$G:$J,2,FALSE)</f>
        <v>판매대금 분배 계정</v>
      </c>
      <c r="C833" s="33" t="str">
        <f t="shared" si="319"/>
        <v>Sales distribution account(판매대금 분배 계정)</v>
      </c>
      <c r="D833" s="33" t="str">
        <f>IF(B833&lt;&gt;"", VLOOKUP(B833,[1]screen!$A:$E,2,FALSE), "" )</f>
        <v>Sales distribution account</v>
      </c>
      <c r="E833" s="14" t="s">
        <v>46</v>
      </c>
      <c r="F833" s="13" t="str">
        <f t="shared" si="320"/>
        <v>New(신규)</v>
      </c>
      <c r="G833" s="18" t="str">
        <f>IF(E833&lt;&gt;"",VLOOKUP(E833,[1]Label!$A:$B,2,FALSE),"")</f>
        <v>New</v>
      </c>
      <c r="H833" s="35"/>
      <c r="I833" s="33" t="str">
        <f t="shared" si="321"/>
        <v/>
      </c>
      <c r="J833" s="33" t="str">
        <f>IF(H833&lt;&gt;"", VLOOKUP(H833,[1]Label!$A:$E,2,FALSE),"")</f>
        <v/>
      </c>
      <c r="K833" s="29" t="s">
        <v>391</v>
      </c>
      <c r="L833" s="33" t="str">
        <f t="shared" si="322"/>
        <v>TANCIS(TANCIS)</v>
      </c>
      <c r="M833" s="33" t="str">
        <f>IF(K833&lt;&gt;"",VLOOKUP(K833,[1]Label!$A:$B,2,FALSE),"")</f>
        <v>TANCIS</v>
      </c>
      <c r="N833" s="41" t="s">
        <v>19</v>
      </c>
      <c r="O833" s="36" t="s">
        <v>348</v>
      </c>
      <c r="P833" s="33" t="str">
        <f t="shared" si="323"/>
        <v>Description of Assets&lt;br&gt;(자산들의 설명)</v>
      </c>
      <c r="Q833" s="33" t="str">
        <f>IF(O833&lt;&gt;"", VLOOKUP(O833, [1]Label!$A:$B, 2, FALSE), "")</f>
        <v>Description of Assets</v>
      </c>
      <c r="R833" s="35" t="s">
        <v>37</v>
      </c>
      <c r="S833" s="33"/>
      <c r="T833" s="33"/>
      <c r="U833" s="33"/>
      <c r="V833" s="35" t="s">
        <v>53</v>
      </c>
      <c r="W833" s="35" t="s">
        <v>53</v>
      </c>
      <c r="X833" s="35" t="s">
        <v>101</v>
      </c>
      <c r="Y833" s="35"/>
      <c r="Z833" s="44"/>
      <c r="AA833" s="44"/>
      <c r="AB833" s="44"/>
      <c r="AC833" s="44" t="s">
        <v>374</v>
      </c>
      <c r="AD833" s="44" t="s">
        <v>374</v>
      </c>
      <c r="AE833" s="44" t="s">
        <v>374</v>
      </c>
      <c r="AF833" s="53"/>
    </row>
    <row r="834" spans="1:32" s="7" customFormat="1" ht="17.45" customHeight="1">
      <c r="A834" s="39" t="s">
        <v>552</v>
      </c>
      <c r="B834" s="70" t="str">
        <f>VLOOKUP(A834,[1]screen!$G:$J,2,FALSE)</f>
        <v>판매대금 분배 계정</v>
      </c>
      <c r="C834" s="70" t="str">
        <f t="shared" si="319"/>
        <v>Sales distribution account(판매대금 분배 계정)</v>
      </c>
      <c r="D834" s="70" t="str">
        <f>IF(B834&lt;&gt;"", VLOOKUP(B834,[1]screen!$A:$E,2,FALSE), "" )</f>
        <v>Sales distribution account</v>
      </c>
      <c r="E834" s="14" t="s">
        <v>46</v>
      </c>
      <c r="F834" s="13" t="str">
        <f t="shared" si="320"/>
        <v>New(신규)</v>
      </c>
      <c r="G834" s="18" t="str">
        <f>IF(E834&lt;&gt;"",VLOOKUP(E834,[1]Label!$A:$B,2,FALSE),"")</f>
        <v>New</v>
      </c>
      <c r="H834" s="71"/>
      <c r="I834" s="70" t="str">
        <f t="shared" si="321"/>
        <v/>
      </c>
      <c r="J834" s="70" t="str">
        <f>IF(H834&lt;&gt;"", VLOOKUP(H834,[1]Label!$A:$E,2,FALSE),"")</f>
        <v/>
      </c>
      <c r="K834" s="29" t="s">
        <v>391</v>
      </c>
      <c r="L834" s="70" t="str">
        <f t="shared" si="322"/>
        <v>TANCIS(TANCIS)</v>
      </c>
      <c r="M834" s="70" t="str">
        <f>IF(K834&lt;&gt;"",VLOOKUP(K834,[1]Label!$A:$B,2,FALSE),"")</f>
        <v>TANCIS</v>
      </c>
      <c r="N834" s="41" t="s">
        <v>19</v>
      </c>
      <c r="O834" s="75" t="s">
        <v>349</v>
      </c>
      <c r="P834" s="70" t="str">
        <f t="shared" si="323"/>
        <v>Quantity&lt;br&gt;(수량)</v>
      </c>
      <c r="Q834" s="70" t="str">
        <f>IF(O834&lt;&gt;"", VLOOKUP(O834, [1]Label!$A:$B, 2, FALSE), "")</f>
        <v>Quantity</v>
      </c>
      <c r="R834" s="71" t="s">
        <v>37</v>
      </c>
      <c r="S834" s="70" t="s">
        <v>38</v>
      </c>
      <c r="T834" s="70"/>
      <c r="U834" s="70"/>
      <c r="V834" s="71"/>
      <c r="W834" s="71" t="s">
        <v>53</v>
      </c>
      <c r="X834" s="71" t="s">
        <v>101</v>
      </c>
      <c r="Y834" s="71"/>
      <c r="Z834" s="77" t="s">
        <v>378</v>
      </c>
      <c r="AA834" s="77" t="s">
        <v>378</v>
      </c>
      <c r="AB834" s="77" t="s">
        <v>378</v>
      </c>
      <c r="AC834" s="77" t="s">
        <v>407</v>
      </c>
      <c r="AD834" s="77" t="s">
        <v>407</v>
      </c>
      <c r="AE834" s="77" t="s">
        <v>407</v>
      </c>
      <c r="AF834" s="73"/>
    </row>
    <row r="835" spans="1:32" s="16" customFormat="1" ht="17.45" customHeight="1">
      <c r="A835" s="39" t="s">
        <v>552</v>
      </c>
      <c r="B835" s="70" t="str">
        <f>VLOOKUP(A835,[1]screen!$G:$J,2,FALSE)</f>
        <v>판매대금 분배 계정</v>
      </c>
      <c r="C835" s="13" t="str">
        <f t="shared" si="319"/>
        <v>Sales distribution account(판매대금 분배 계정)</v>
      </c>
      <c r="D835" s="70" t="str">
        <f>IF(B835&lt;&gt;"", VLOOKUP(B835,[1]screen!$A:$E,2,FALSE), "" )</f>
        <v>Sales distribution account</v>
      </c>
      <c r="E835" s="14" t="s">
        <v>46</v>
      </c>
      <c r="F835" s="13" t="str">
        <f t="shared" si="320"/>
        <v>New(신규)</v>
      </c>
      <c r="G835" s="18" t="str">
        <f>IF(E835&lt;&gt;"",VLOOKUP(E835,[1]Label!$A:$B,2,FALSE),"")</f>
        <v>New</v>
      </c>
      <c r="H835" s="14"/>
      <c r="I835" s="13" t="str">
        <f t="shared" si="321"/>
        <v/>
      </c>
      <c r="J835" s="18" t="str">
        <f>IF(H835&lt;&gt;"", VLOOKUP(H835,[1]Label!$A:$E,2,FALSE),"")</f>
        <v/>
      </c>
      <c r="K835" s="29" t="s">
        <v>391</v>
      </c>
      <c r="L835" s="13" t="str">
        <f t="shared" si="322"/>
        <v>TANCIS(TANCIS)</v>
      </c>
      <c r="M835" s="18" t="str">
        <f>IF(K835&lt;&gt;"",VLOOKUP(K835,[1]Label!$A:$B,2,FALSE),"")</f>
        <v>TANCIS</v>
      </c>
      <c r="N835" s="41" t="s">
        <v>19</v>
      </c>
      <c r="O835" s="31" t="s">
        <v>350</v>
      </c>
      <c r="P835" s="13" t="str">
        <f t="shared" si="323"/>
        <v>Net Weight&lt;br&gt;(순중량)</v>
      </c>
      <c r="Q835" s="18" t="str">
        <f>IF(O835&lt;&gt;"", VLOOKUP(O835, [1]Label!$A:$B, 2, FALSE), "")</f>
        <v>Net Weight</v>
      </c>
      <c r="R835" s="14" t="s">
        <v>37</v>
      </c>
      <c r="S835" s="13" t="s">
        <v>38</v>
      </c>
      <c r="T835" s="13"/>
      <c r="U835" s="13"/>
      <c r="V835" s="14"/>
      <c r="W835" s="14"/>
      <c r="X835" s="14" t="s">
        <v>101</v>
      </c>
      <c r="Y835" s="14"/>
      <c r="Z835" s="15" t="s">
        <v>379</v>
      </c>
      <c r="AA835" s="15" t="s">
        <v>379</v>
      </c>
      <c r="AB835" s="15" t="s">
        <v>380</v>
      </c>
      <c r="AC835" s="15"/>
      <c r="AD835" s="15"/>
      <c r="AE835" s="15"/>
      <c r="AF835" s="56"/>
    </row>
    <row r="836" spans="1:32" s="16" customFormat="1" ht="17.45" customHeight="1">
      <c r="A836" s="39" t="s">
        <v>552</v>
      </c>
      <c r="B836" s="70" t="str">
        <f>VLOOKUP(A836,[1]screen!$G:$J,2,FALSE)</f>
        <v>판매대금 분배 계정</v>
      </c>
      <c r="C836" s="13" t="str">
        <f t="shared" si="319"/>
        <v>Sales distribution account(판매대금 분배 계정)</v>
      </c>
      <c r="D836" s="70" t="str">
        <f>IF(B836&lt;&gt;"", VLOOKUP(B836,[1]screen!$A:$E,2,FALSE), "" )</f>
        <v>Sales distribution account</v>
      </c>
      <c r="E836" s="14" t="s">
        <v>46</v>
      </c>
      <c r="F836" s="13" t="str">
        <f t="shared" si="320"/>
        <v>New(신규)</v>
      </c>
      <c r="G836" s="18" t="str">
        <f>IF(E836&lt;&gt;"",VLOOKUP(E836,[1]Label!$A:$B,2,FALSE),"")</f>
        <v>New</v>
      </c>
      <c r="H836" s="14"/>
      <c r="I836" s="13" t="str">
        <f t="shared" si="321"/>
        <v/>
      </c>
      <c r="J836" s="18" t="str">
        <f>IF(H836&lt;&gt;"", VLOOKUP(H836,[1]Label!$A:$E,2,FALSE),"")</f>
        <v/>
      </c>
      <c r="K836" s="29" t="s">
        <v>391</v>
      </c>
      <c r="L836" s="13" t="str">
        <f t="shared" si="322"/>
        <v>TANCIS(TANCIS)</v>
      </c>
      <c r="M836" s="18" t="str">
        <f>IF(K836&lt;&gt;"",VLOOKUP(K836,[1]Label!$A:$B,2,FALSE),"")</f>
        <v>TANCIS</v>
      </c>
      <c r="N836" s="41" t="s">
        <v>19</v>
      </c>
      <c r="O836" s="31" t="s">
        <v>351</v>
      </c>
      <c r="P836" s="13" t="str">
        <f t="shared" si="323"/>
        <v>Asset Value&lt;br&gt;(자산가치)</v>
      </c>
      <c r="Q836" s="18" t="str">
        <f>IF(O836&lt;&gt;"", VLOOKUP(O836, [1]Label!$A:$B, 2, FALSE), "")</f>
        <v>Asset Value</v>
      </c>
      <c r="R836" s="14" t="s">
        <v>37</v>
      </c>
      <c r="S836" s="13" t="s">
        <v>38</v>
      </c>
      <c r="T836" s="13"/>
      <c r="U836" s="13"/>
      <c r="V836" s="14" t="s">
        <v>53</v>
      </c>
      <c r="W836" s="14" t="s">
        <v>53</v>
      </c>
      <c r="X836" s="14" t="s">
        <v>101</v>
      </c>
      <c r="Y836" s="14"/>
      <c r="Z836" s="15" t="s">
        <v>381</v>
      </c>
      <c r="AA836" s="15" t="s">
        <v>381</v>
      </c>
      <c r="AB836" s="15" t="s">
        <v>381</v>
      </c>
      <c r="AC836" s="122" t="s">
        <v>665</v>
      </c>
      <c r="AD836" s="122" t="s">
        <v>665</v>
      </c>
      <c r="AE836" s="122" t="s">
        <v>665</v>
      </c>
      <c r="AF836" s="56"/>
    </row>
    <row r="837" spans="1:32" s="37" customFormat="1" ht="17.45" customHeight="1">
      <c r="A837" s="39" t="s">
        <v>552</v>
      </c>
      <c r="B837" s="33" t="str">
        <f>VLOOKUP(A837,[1]screen!$G:$J,2,FALSE)</f>
        <v>판매대금 분배 계정</v>
      </c>
      <c r="C837" s="33" t="str">
        <f t="shared" si="319"/>
        <v>Sales distribution account(판매대금 분배 계정)</v>
      </c>
      <c r="D837" s="33" t="str">
        <f>IF(B837&lt;&gt;"", VLOOKUP(B837,[1]screen!$A:$E,2,FALSE), "" )</f>
        <v>Sales distribution account</v>
      </c>
      <c r="E837" s="14" t="s">
        <v>46</v>
      </c>
      <c r="F837" s="13" t="str">
        <f t="shared" si="320"/>
        <v>New(신규)</v>
      </c>
      <c r="G837" s="18" t="str">
        <f>IF(E837&lt;&gt;"",VLOOKUP(E837,[1]Label!$A:$B,2,FALSE),"")</f>
        <v>New</v>
      </c>
      <c r="H837" s="35"/>
      <c r="I837" s="33" t="str">
        <f t="shared" si="321"/>
        <v/>
      </c>
      <c r="J837" s="33" t="str">
        <f>IF(H837&lt;&gt;"", VLOOKUP(H837,[1]Label!$A:$E,2,FALSE),"")</f>
        <v/>
      </c>
      <c r="K837" s="34" t="s">
        <v>391</v>
      </c>
      <c r="L837" s="33" t="str">
        <f t="shared" si="322"/>
        <v>TANCIS(TANCIS)</v>
      </c>
      <c r="M837" s="33" t="str">
        <f>IF(K837&lt;&gt;"",VLOOKUP(K837,[1]Label!$A:$B,2,FALSE),"")</f>
        <v>TANCIS</v>
      </c>
      <c r="N837" s="35"/>
      <c r="O837" s="36"/>
      <c r="P837" s="33" t="str">
        <f t="shared" si="323"/>
        <v/>
      </c>
      <c r="Q837" s="33" t="str">
        <f>IF(O837&lt;&gt;"", VLOOKUP(O837, [1]Label!$A:$B, 2, FALSE), "")</f>
        <v/>
      </c>
      <c r="R837" s="35" t="s">
        <v>35</v>
      </c>
      <c r="S837" s="33" t="s">
        <v>44</v>
      </c>
      <c r="T837" s="33"/>
      <c r="U837" s="33"/>
      <c r="V837" s="35"/>
      <c r="W837" s="35"/>
      <c r="X837" s="35"/>
      <c r="Y837" s="35"/>
      <c r="Z837" s="44"/>
      <c r="AA837" s="44"/>
      <c r="AB837" s="44"/>
      <c r="AC837" s="44"/>
      <c r="AD837" s="44"/>
      <c r="AE837" s="44"/>
      <c r="AF837" s="53"/>
    </row>
    <row r="838" spans="1:32" s="95" customFormat="1" ht="17.45" customHeight="1">
      <c r="A838" s="39" t="s">
        <v>552</v>
      </c>
      <c r="B838" s="86" t="str">
        <f>VLOOKUP(A838,[1]screen!$G:$J,2,FALSE)</f>
        <v>판매대금 분배 계정</v>
      </c>
      <c r="C838" s="86" t="str">
        <f t="shared" si="319"/>
        <v>Sales distribution account(판매대금 분배 계정)</v>
      </c>
      <c r="D838" s="86" t="str">
        <f>IF(B838&lt;&gt;"", VLOOKUP(B838,[1]screen!$A:$E,2,FALSE), "" )</f>
        <v>Sales distribution account</v>
      </c>
      <c r="E838" s="87" t="s">
        <v>46</v>
      </c>
      <c r="F838" s="88" t="str">
        <f t="shared" si="320"/>
        <v>New(신규)</v>
      </c>
      <c r="G838" s="89" t="str">
        <f>IF(E838&lt;&gt;"",VLOOKUP(E838,[1]Label!$A:$B,2,FALSE),"")</f>
        <v>New</v>
      </c>
      <c r="H838" s="90"/>
      <c r="I838" s="86" t="str">
        <f t="shared" si="321"/>
        <v/>
      </c>
      <c r="J838" s="86" t="str">
        <f>IF(H838&lt;&gt;"", VLOOKUP(H838,[1]Label!$A:$E,2,FALSE),"")</f>
        <v/>
      </c>
      <c r="K838" s="91" t="s">
        <v>391</v>
      </c>
      <c r="L838" s="86" t="str">
        <f t="shared" si="322"/>
        <v>TANCIS(TANCIS)</v>
      </c>
      <c r="M838" s="86" t="str">
        <f>IF(K838&lt;&gt;"",VLOOKUP(K838,[1]Label!$A:$B,2,FALSE),"")</f>
        <v>TANCIS</v>
      </c>
      <c r="N838" s="90"/>
      <c r="O838" s="92" t="s">
        <v>395</v>
      </c>
      <c r="P838" s="86" t="str">
        <f t="shared" si="323"/>
        <v>Item&lt;br&gt;(품목)</v>
      </c>
      <c r="Q838" s="86" t="str">
        <f>IF(O838&lt;&gt;"", VLOOKUP(O838, [1]Label!$A:$B, 2, FALSE), "")</f>
        <v>Item</v>
      </c>
      <c r="R838" s="90" t="s">
        <v>35</v>
      </c>
      <c r="S838" s="86" t="s">
        <v>44</v>
      </c>
      <c r="T838" s="86" t="s">
        <v>329</v>
      </c>
      <c r="U838" s="86"/>
      <c r="V838" s="90"/>
      <c r="W838" s="90"/>
      <c r="X838" s="90"/>
      <c r="Y838" s="90"/>
      <c r="Z838" s="93"/>
      <c r="AA838" s="93"/>
      <c r="AB838" s="93"/>
      <c r="AC838" s="93"/>
      <c r="AD838" s="93"/>
      <c r="AE838" s="93"/>
      <c r="AF838" s="94"/>
    </row>
    <row r="839" spans="1:32" s="16" customFormat="1" ht="17.45" customHeight="1">
      <c r="A839" s="39" t="s">
        <v>552</v>
      </c>
      <c r="B839" s="70" t="str">
        <f>VLOOKUP(A839,[1]screen!$G:$J,2,FALSE)</f>
        <v>판매대금 분배 계정</v>
      </c>
      <c r="C839" s="13" t="str">
        <f t="shared" si="319"/>
        <v>Sales distribution account(판매대금 분배 계정)</v>
      </c>
      <c r="D839" s="70" t="str">
        <f>IF(B839&lt;&gt;"", VLOOKUP(B839,[1]screen!$A:$E,2,FALSE), "" )</f>
        <v>Sales distribution account</v>
      </c>
      <c r="E839" s="14" t="s">
        <v>46</v>
      </c>
      <c r="F839" s="13" t="str">
        <f t="shared" si="320"/>
        <v>New(신규)</v>
      </c>
      <c r="G839" s="18" t="str">
        <f>IF(E839&lt;&gt;"",VLOOKUP(E839,[1]Label!$A:$B,2,FALSE),"")</f>
        <v>New</v>
      </c>
      <c r="H839" s="14"/>
      <c r="I839" s="13" t="str">
        <f t="shared" si="321"/>
        <v/>
      </c>
      <c r="J839" s="18" t="str">
        <f>IF(H839&lt;&gt;"", VLOOKUP(H839,[1]Label!$A:$E,2,FALSE),"")</f>
        <v/>
      </c>
      <c r="K839" s="29" t="s">
        <v>391</v>
      </c>
      <c r="L839" s="13" t="str">
        <f t="shared" si="322"/>
        <v>TANCIS(TANCIS)</v>
      </c>
      <c r="M839" s="18" t="str">
        <f>IF(K839&lt;&gt;"",VLOOKUP(K839,[1]Label!$A:$B,2,FALSE),"")</f>
        <v>TANCIS</v>
      </c>
      <c r="N839" s="41" t="s">
        <v>65</v>
      </c>
      <c r="O839" s="31"/>
      <c r="P839" s="13" t="str">
        <f t="shared" si="323"/>
        <v/>
      </c>
      <c r="Q839" s="18" t="str">
        <f>IF(O839&lt;&gt;"", VLOOKUP(O839, [1]Label!$A:$B, 2, FALSE), "")</f>
        <v/>
      </c>
      <c r="R839" s="14" t="s">
        <v>51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552</v>
      </c>
      <c r="B840" s="70" t="str">
        <f>VLOOKUP(A840,[1]screen!$G:$J,2,FALSE)</f>
        <v>판매대금 분배 계정</v>
      </c>
      <c r="C840" s="13" t="str">
        <f t="shared" si="319"/>
        <v>Sales distribution account(판매대금 분배 계정)</v>
      </c>
      <c r="D840" s="70" t="str">
        <f>IF(B840&lt;&gt;"", VLOOKUP(B840,[1]screen!$A:$E,2,FALSE), "" )</f>
        <v>Sales distribution account</v>
      </c>
      <c r="E840" s="14" t="s">
        <v>46</v>
      </c>
      <c r="F840" s="13" t="str">
        <f t="shared" si="320"/>
        <v>New(신규)</v>
      </c>
      <c r="G840" s="18" t="str">
        <f>IF(E840&lt;&gt;"",VLOOKUP(E840,[1]Label!$A:$B,2,FALSE),"")</f>
        <v>New</v>
      </c>
      <c r="H840" s="14"/>
      <c r="I840" s="13" t="str">
        <f t="shared" si="321"/>
        <v/>
      </c>
      <c r="J840" s="18" t="str">
        <f>IF(H840&lt;&gt;"", VLOOKUP(H840,[1]Label!$A:$E,2,FALSE),"")</f>
        <v/>
      </c>
      <c r="K840" s="29" t="s">
        <v>391</v>
      </c>
      <c r="L840" s="13" t="str">
        <f t="shared" si="322"/>
        <v>TANCIS(TANCIS)</v>
      </c>
      <c r="M840" s="18" t="str">
        <f>IF(K840&lt;&gt;"",VLOOKUP(K840,[1]Label!$A:$B,2,FALSE),"")</f>
        <v>TANCIS</v>
      </c>
      <c r="N840" s="41" t="s">
        <v>65</v>
      </c>
      <c r="O840" s="31" t="s">
        <v>474</v>
      </c>
      <c r="P840" s="13" t="str">
        <f t="shared" si="323"/>
        <v>Item No&lt;br&gt;(Item No)</v>
      </c>
      <c r="Q840" s="18" t="str">
        <f>IF(O840&lt;&gt;"", VLOOKUP(O840, [1]Label!$A:$B, 2, FALSE), "")</f>
        <v>Item No</v>
      </c>
      <c r="R840" s="14" t="s">
        <v>35</v>
      </c>
      <c r="S840" s="13" t="s">
        <v>607</v>
      </c>
      <c r="T840" s="13"/>
      <c r="U840" s="13"/>
      <c r="V840" s="14"/>
      <c r="W840" s="14" t="s">
        <v>53</v>
      </c>
      <c r="X840" s="14" t="s">
        <v>101</v>
      </c>
      <c r="Y840" s="14"/>
      <c r="Z840" s="15"/>
      <c r="AA840" s="15"/>
      <c r="AB840" s="15"/>
      <c r="AC840" s="15" t="s">
        <v>654</v>
      </c>
      <c r="AD840" s="15" t="s">
        <v>654</v>
      </c>
      <c r="AE840" s="15" t="s">
        <v>654</v>
      </c>
      <c r="AF840" s="56"/>
    </row>
    <row r="841" spans="1:32" s="16" customFormat="1" ht="17.45" customHeight="1">
      <c r="A841" s="39" t="s">
        <v>552</v>
      </c>
      <c r="B841" s="70" t="str">
        <f>VLOOKUP(A841,[1]screen!$G:$J,2,FALSE)</f>
        <v>판매대금 분배 계정</v>
      </c>
      <c r="C841" s="13" t="str">
        <f t="shared" si="319"/>
        <v>Sales distribution account(판매대금 분배 계정)</v>
      </c>
      <c r="D841" s="70" t="str">
        <f>IF(B841&lt;&gt;"", VLOOKUP(B841,[1]screen!$A:$E,2,FALSE), "" )</f>
        <v>Sales distribution account</v>
      </c>
      <c r="E841" s="14" t="s">
        <v>46</v>
      </c>
      <c r="F841" s="13" t="str">
        <f t="shared" si="320"/>
        <v>New(신규)</v>
      </c>
      <c r="G841" s="18" t="str">
        <f>IF(E841&lt;&gt;"",VLOOKUP(E841,[1]Label!$A:$B,2,FALSE),"")</f>
        <v>New</v>
      </c>
      <c r="H841" s="14"/>
      <c r="I841" s="13" t="str">
        <f t="shared" si="321"/>
        <v/>
      </c>
      <c r="J841" s="18" t="str">
        <f>IF(H841&lt;&gt;"", VLOOKUP(H841,[1]Label!$A:$E,2,FALSE),"")</f>
        <v/>
      </c>
      <c r="K841" s="29" t="s">
        <v>391</v>
      </c>
      <c r="L841" s="13" t="str">
        <f t="shared" si="322"/>
        <v>TANCIS(TANCIS)</v>
      </c>
      <c r="M841" s="18" t="str">
        <f>IF(K841&lt;&gt;"",VLOOKUP(K841,[1]Label!$A:$B,2,FALSE),"")</f>
        <v>TANCIS</v>
      </c>
      <c r="N841" s="41" t="s">
        <v>65</v>
      </c>
      <c r="O841" s="31" t="s">
        <v>352</v>
      </c>
      <c r="P841" s="13" t="str">
        <f t="shared" si="323"/>
        <v>Type&lt;br&gt;(유형)</v>
      </c>
      <c r="Q841" s="18" t="str">
        <f>IF(O841&lt;&gt;"", VLOOKUP(O841, [1]Label!$A:$B, 2, FALSE), "")</f>
        <v>Type</v>
      </c>
      <c r="R841" s="14" t="s">
        <v>35</v>
      </c>
      <c r="S841" s="13"/>
      <c r="T841" s="13"/>
      <c r="U841" s="13"/>
      <c r="V841" s="14"/>
      <c r="W841" s="14" t="s">
        <v>53</v>
      </c>
      <c r="X841" s="14" t="s">
        <v>101</v>
      </c>
      <c r="Y841" s="14"/>
      <c r="Z841" s="15" t="s">
        <v>382</v>
      </c>
      <c r="AA841" s="15" t="s">
        <v>382</v>
      </c>
      <c r="AB841" s="15" t="s">
        <v>382</v>
      </c>
      <c r="AC841" s="15" t="s">
        <v>655</v>
      </c>
      <c r="AD841" s="15" t="s">
        <v>655</v>
      </c>
      <c r="AE841" s="15" t="s">
        <v>655</v>
      </c>
      <c r="AF841" s="56"/>
    </row>
    <row r="842" spans="1:32" s="16" customFormat="1" ht="17.45" customHeight="1">
      <c r="A842" s="39" t="s">
        <v>552</v>
      </c>
      <c r="B842" s="70" t="str">
        <f>VLOOKUP(A842,[1]screen!$G:$J,2,FALSE)</f>
        <v>판매대금 분배 계정</v>
      </c>
      <c r="C842" s="13" t="str">
        <f t="shared" si="319"/>
        <v>Sales distribution account(판매대금 분배 계정)</v>
      </c>
      <c r="D842" s="70" t="str">
        <f>IF(B842&lt;&gt;"", VLOOKUP(B842,[1]screen!$A:$E,2,FALSE), "" )</f>
        <v>Sales distribution account</v>
      </c>
      <c r="E842" s="14" t="s">
        <v>46</v>
      </c>
      <c r="F842" s="13" t="str">
        <f t="shared" si="320"/>
        <v>New(신규)</v>
      </c>
      <c r="G842" s="18" t="str">
        <f>IF(E842&lt;&gt;"",VLOOKUP(E842,[1]Label!$A:$B,2,FALSE),"")</f>
        <v>New</v>
      </c>
      <c r="H842" s="14"/>
      <c r="I842" s="13" t="str">
        <f t="shared" si="321"/>
        <v/>
      </c>
      <c r="J842" s="18" t="str">
        <f>IF(H842&lt;&gt;"", VLOOKUP(H842,[1]Label!$A:$E,2,FALSE),"")</f>
        <v/>
      </c>
      <c r="K842" s="29" t="s">
        <v>391</v>
      </c>
      <c r="L842" s="13" t="str">
        <f t="shared" si="322"/>
        <v>TANCIS(TANCIS)</v>
      </c>
      <c r="M842" s="18" t="str">
        <f>IF(K842&lt;&gt;"",VLOOKUP(K842,[1]Label!$A:$B,2,FALSE),"")</f>
        <v>TANCIS</v>
      </c>
      <c r="N842" s="41" t="s">
        <v>65</v>
      </c>
      <c r="O842" s="31" t="s">
        <v>357</v>
      </c>
      <c r="P842" s="13" t="str">
        <f t="shared" si="323"/>
        <v>Property Id/Chassis No&lt;br&gt;(소유물ID/차대번호)</v>
      </c>
      <c r="Q842" s="18" t="str">
        <f>IF(O842&lt;&gt;"", VLOOKUP(O842, [1]Label!$A:$B, 2, FALSE), "")</f>
        <v>Property Id/Chassis No</v>
      </c>
      <c r="R842" s="14" t="s">
        <v>35</v>
      </c>
      <c r="S842" s="13"/>
      <c r="T842" s="13"/>
      <c r="U842" s="13"/>
      <c r="V842" s="14"/>
      <c r="W842" s="14" t="s">
        <v>53</v>
      </c>
      <c r="X842" s="14" t="s">
        <v>101</v>
      </c>
      <c r="Y842" s="14"/>
      <c r="Z842" s="15"/>
      <c r="AA842" s="15"/>
      <c r="AB842" s="15"/>
      <c r="AC842" s="15" t="s">
        <v>656</v>
      </c>
      <c r="AD842" s="15" t="s">
        <v>656</v>
      </c>
      <c r="AE842" s="15" t="s">
        <v>656</v>
      </c>
      <c r="AF842" s="56"/>
    </row>
    <row r="843" spans="1:32" s="16" customFormat="1" ht="17.45" customHeight="1">
      <c r="A843" s="39" t="s">
        <v>552</v>
      </c>
      <c r="B843" s="70" t="str">
        <f>VLOOKUP(A843,[1]screen!$G:$J,2,FALSE)</f>
        <v>판매대금 분배 계정</v>
      </c>
      <c r="C843" s="13" t="str">
        <f t="shared" si="319"/>
        <v>Sales distribution account(판매대금 분배 계정)</v>
      </c>
      <c r="D843" s="70" t="str">
        <f>IF(B843&lt;&gt;"", VLOOKUP(B843,[1]screen!$A:$E,2,FALSE), "" )</f>
        <v>Sales distribution account</v>
      </c>
      <c r="E843" s="14" t="s">
        <v>46</v>
      </c>
      <c r="F843" s="13" t="str">
        <f t="shared" si="320"/>
        <v>New(신규)</v>
      </c>
      <c r="G843" s="18" t="str">
        <f>IF(E843&lt;&gt;"",VLOOKUP(E843,[1]Label!$A:$B,2,FALSE),"")</f>
        <v>New</v>
      </c>
      <c r="H843" s="14"/>
      <c r="I843" s="13" t="str">
        <f t="shared" si="321"/>
        <v/>
      </c>
      <c r="J843" s="18" t="str">
        <f>IF(H843&lt;&gt;"", VLOOKUP(H843,[1]Label!$A:$E,2,FALSE),"")</f>
        <v/>
      </c>
      <c r="K843" s="29" t="s">
        <v>391</v>
      </c>
      <c r="L843" s="13" t="str">
        <f t="shared" si="322"/>
        <v>TANCIS(TANCIS)</v>
      </c>
      <c r="M843" s="18" t="str">
        <f>IF(K843&lt;&gt;"",VLOOKUP(K843,[1]Label!$A:$B,2,FALSE),"")</f>
        <v>TANCIS</v>
      </c>
      <c r="N843" s="41" t="s">
        <v>65</v>
      </c>
      <c r="O843" s="31" t="s">
        <v>353</v>
      </c>
      <c r="P843" s="13" t="str">
        <f t="shared" si="323"/>
        <v>Item Description&lt;br&gt;(품목설명)</v>
      </c>
      <c r="Q843" s="18" t="str">
        <f>IF(O843&lt;&gt;"", VLOOKUP(O843, [1]Label!$A:$B, 2, FALSE), "")</f>
        <v>Item Description</v>
      </c>
      <c r="R843" s="14" t="s">
        <v>35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 t="s">
        <v>657</v>
      </c>
      <c r="AD843" s="15" t="s">
        <v>657</v>
      </c>
      <c r="AE843" s="15" t="s">
        <v>657</v>
      </c>
      <c r="AF843" s="56"/>
    </row>
    <row r="844" spans="1:32" s="16" customFormat="1" ht="17.45" customHeight="1">
      <c r="A844" s="39" t="s">
        <v>552</v>
      </c>
      <c r="B844" s="70" t="str">
        <f>VLOOKUP(A844,[1]screen!$G:$J,2,FALSE)</f>
        <v>판매대금 분배 계정</v>
      </c>
      <c r="C844" s="13" t="str">
        <f t="shared" si="319"/>
        <v>Sales distribution account(판매대금 분배 계정)</v>
      </c>
      <c r="D844" s="70" t="str">
        <f>IF(B844&lt;&gt;"", VLOOKUP(B844,[1]screen!$A:$E,2,FALSE), "" )</f>
        <v>Sales distribution account</v>
      </c>
      <c r="E844" s="14" t="s">
        <v>46</v>
      </c>
      <c r="F844" s="13" t="str">
        <f t="shared" si="320"/>
        <v>New(신규)</v>
      </c>
      <c r="G844" s="18" t="str">
        <f>IF(E844&lt;&gt;"",VLOOKUP(E844,[1]Label!$A:$B,2,FALSE),"")</f>
        <v>New</v>
      </c>
      <c r="H844" s="14"/>
      <c r="I844" s="13" t="str">
        <f t="shared" si="321"/>
        <v/>
      </c>
      <c r="J844" s="18" t="str">
        <f>IF(H844&lt;&gt;"", VLOOKUP(H844,[1]Label!$A:$E,2,FALSE),"")</f>
        <v/>
      </c>
      <c r="K844" s="29" t="s">
        <v>391</v>
      </c>
      <c r="L844" s="13" t="str">
        <f t="shared" si="322"/>
        <v>TANCIS(TANCIS)</v>
      </c>
      <c r="M844" s="18" t="str">
        <f>IF(K844&lt;&gt;"",VLOOKUP(K844,[1]Label!$A:$B,2,FALSE),"")</f>
        <v>TANCIS</v>
      </c>
      <c r="N844" s="41" t="s">
        <v>65</v>
      </c>
      <c r="O844" s="31" t="s">
        <v>349</v>
      </c>
      <c r="P844" s="13" t="str">
        <f t="shared" si="323"/>
        <v>Quantity&lt;br&gt;(수량)</v>
      </c>
      <c r="Q844" s="18" t="str">
        <f>IF(O844&lt;&gt;"", VLOOKUP(O844, [1]Label!$A:$B, 2, FALSE), "")</f>
        <v>Quantity</v>
      </c>
      <c r="R844" s="14" t="s">
        <v>35</v>
      </c>
      <c r="S844" s="70" t="s">
        <v>38</v>
      </c>
      <c r="T844" s="70"/>
      <c r="U844" s="70"/>
      <c r="V844" s="71"/>
      <c r="W844" s="71" t="s">
        <v>53</v>
      </c>
      <c r="X844" s="71"/>
      <c r="Y844" s="71"/>
      <c r="Z844" s="77" t="s">
        <v>378</v>
      </c>
      <c r="AA844" s="77" t="s">
        <v>378</v>
      </c>
      <c r="AB844" s="77" t="s">
        <v>378</v>
      </c>
      <c r="AC844" s="77" t="s">
        <v>403</v>
      </c>
      <c r="AD844" s="77" t="s">
        <v>403</v>
      </c>
      <c r="AE844" s="77" t="s">
        <v>403</v>
      </c>
      <c r="AF844" s="56"/>
    </row>
    <row r="845" spans="1:32" s="16" customFormat="1" ht="17.45" customHeight="1">
      <c r="A845" s="39" t="s">
        <v>552</v>
      </c>
      <c r="B845" s="70" t="str">
        <f>VLOOKUP(A845,[1]screen!$G:$J,2,FALSE)</f>
        <v>판매대금 분배 계정</v>
      </c>
      <c r="C845" s="13" t="str">
        <f t="shared" si="319"/>
        <v>Sales distribution account(판매대금 분배 계정)</v>
      </c>
      <c r="D845" s="70" t="str">
        <f>IF(B845&lt;&gt;"", VLOOKUP(B845,[1]screen!$A:$E,2,FALSE), "" )</f>
        <v>Sales distribution account</v>
      </c>
      <c r="E845" s="14" t="s">
        <v>46</v>
      </c>
      <c r="F845" s="13" t="str">
        <f t="shared" si="320"/>
        <v>New(신규)</v>
      </c>
      <c r="G845" s="18" t="str">
        <f>IF(E845&lt;&gt;"",VLOOKUP(E845,[1]Label!$A:$B,2,FALSE),"")</f>
        <v>New</v>
      </c>
      <c r="H845" s="14"/>
      <c r="I845" s="13" t="str">
        <f t="shared" si="321"/>
        <v/>
      </c>
      <c r="J845" s="18" t="str">
        <f>IF(H845&lt;&gt;"", VLOOKUP(H845,[1]Label!$A:$E,2,FALSE),"")</f>
        <v/>
      </c>
      <c r="K845" s="29" t="s">
        <v>391</v>
      </c>
      <c r="L845" s="13" t="str">
        <f t="shared" si="322"/>
        <v>TANCIS(TANCIS)</v>
      </c>
      <c r="M845" s="18" t="str">
        <f>IF(K845&lt;&gt;"",VLOOKUP(K845,[1]Label!$A:$B,2,FALSE),"")</f>
        <v>TANCIS</v>
      </c>
      <c r="N845" s="41" t="s">
        <v>65</v>
      </c>
      <c r="O845" s="31" t="s">
        <v>354</v>
      </c>
      <c r="P845" s="13" t="str">
        <f t="shared" si="323"/>
        <v>Weight&lt;br&gt;(중량)</v>
      </c>
      <c r="Q845" s="18" t="str">
        <f>IF(O845&lt;&gt;"", VLOOKUP(O845, [1]Label!$A:$B, 2, FALSE), "")</f>
        <v>Weight</v>
      </c>
      <c r="R845" s="14" t="s">
        <v>35</v>
      </c>
      <c r="S845" s="13" t="s">
        <v>38</v>
      </c>
      <c r="T845" s="13"/>
      <c r="U845" s="13"/>
      <c r="V845" s="14"/>
      <c r="W845" s="14"/>
      <c r="X845" s="14"/>
      <c r="Y845" s="14"/>
      <c r="Z845" s="15" t="s">
        <v>379</v>
      </c>
      <c r="AA845" s="15" t="s">
        <v>379</v>
      </c>
      <c r="AB845" s="15" t="s">
        <v>380</v>
      </c>
      <c r="AC845" s="15" t="s">
        <v>404</v>
      </c>
      <c r="AD845" s="15" t="s">
        <v>404</v>
      </c>
      <c r="AE845" s="15" t="s">
        <v>404</v>
      </c>
      <c r="AF845" s="56"/>
    </row>
    <row r="846" spans="1:32" s="16" customFormat="1" ht="17.45" customHeight="1">
      <c r="A846" s="39" t="s">
        <v>552</v>
      </c>
      <c r="B846" s="70" t="str">
        <f>VLOOKUP(A846,[1]screen!$G:$J,2,FALSE)</f>
        <v>판매대금 분배 계정</v>
      </c>
      <c r="C846" s="13" t="str">
        <f t="shared" si="319"/>
        <v>Sales distribution account(판매대금 분배 계정)</v>
      </c>
      <c r="D846" s="70" t="str">
        <f>IF(B846&lt;&gt;"", VLOOKUP(B846,[1]screen!$A:$E,2,FALSE), "" )</f>
        <v>Sales distribution account</v>
      </c>
      <c r="E846" s="14" t="s">
        <v>46</v>
      </c>
      <c r="F846" s="13" t="str">
        <f t="shared" si="320"/>
        <v>New(신규)</v>
      </c>
      <c r="G846" s="18" t="str">
        <f>IF(E846&lt;&gt;"",VLOOKUP(E846,[1]Label!$A:$B,2,FALSE),"")</f>
        <v>New</v>
      </c>
      <c r="H846" s="14"/>
      <c r="I846" s="13" t="str">
        <f t="shared" si="321"/>
        <v/>
      </c>
      <c r="J846" s="18" t="str">
        <f>IF(H846&lt;&gt;"", VLOOKUP(H846,[1]Label!$A:$E,2,FALSE),"")</f>
        <v/>
      </c>
      <c r="K846" s="29" t="s">
        <v>391</v>
      </c>
      <c r="L846" s="13" t="str">
        <f t="shared" si="322"/>
        <v>TANCIS(TANCIS)</v>
      </c>
      <c r="M846" s="18" t="str">
        <f>IF(K846&lt;&gt;"",VLOOKUP(K846,[1]Label!$A:$B,2,FALSE),"")</f>
        <v>TANCIS</v>
      </c>
      <c r="N846" s="41" t="s">
        <v>65</v>
      </c>
      <c r="O846" s="31" t="s">
        <v>355</v>
      </c>
      <c r="P846" s="13" t="str">
        <f t="shared" si="323"/>
        <v>Item Value&lt;br&gt;(품목가격)</v>
      </c>
      <c r="Q846" s="18" t="str">
        <f>IF(O846&lt;&gt;"", VLOOKUP(O846, [1]Label!$A:$B, 2, FALSE), "")</f>
        <v>Item Value</v>
      </c>
      <c r="R846" s="14" t="s">
        <v>35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 t="s">
        <v>658</v>
      </c>
      <c r="AD846" s="15" t="s">
        <v>658</v>
      </c>
      <c r="AE846" s="15" t="s">
        <v>658</v>
      </c>
      <c r="AF846" s="56"/>
    </row>
    <row r="847" spans="1:32" s="16" customFormat="1" ht="17.45" customHeight="1">
      <c r="A847" s="39" t="s">
        <v>552</v>
      </c>
      <c r="B847" s="70" t="str">
        <f>VLOOKUP(A847,[1]screen!$G:$J,2,FALSE)</f>
        <v>판매대금 분배 계정</v>
      </c>
      <c r="C847" s="13" t="str">
        <f t="shared" si="319"/>
        <v>Sales distribution account(판매대금 분배 계정)</v>
      </c>
      <c r="D847" s="70" t="str">
        <f>IF(B847&lt;&gt;"", VLOOKUP(B847,[1]screen!$A:$E,2,FALSE), "" )</f>
        <v>Sales distribution account</v>
      </c>
      <c r="E847" s="14" t="s">
        <v>46</v>
      </c>
      <c r="F847" s="13" t="str">
        <f t="shared" si="320"/>
        <v>New(신규)</v>
      </c>
      <c r="G847" s="18" t="str">
        <f>IF(E847&lt;&gt;"",VLOOKUP(E847,[1]Label!$A:$B,2,FALSE),"")</f>
        <v>New</v>
      </c>
      <c r="H847" s="14"/>
      <c r="I847" s="13" t="str">
        <f t="shared" si="321"/>
        <v/>
      </c>
      <c r="J847" s="18" t="str">
        <f>IF(H847&lt;&gt;"", VLOOKUP(H847,[1]Label!$A:$E,2,FALSE),"")</f>
        <v/>
      </c>
      <c r="K847" s="29" t="s">
        <v>391</v>
      </c>
      <c r="L847" s="13" t="str">
        <f t="shared" si="322"/>
        <v>TANCIS(TANCIS)</v>
      </c>
      <c r="M847" s="18" t="str">
        <f>IF(K847&lt;&gt;"",VLOOKUP(K847,[1]Label!$A:$B,2,FALSE),"")</f>
        <v>TANCIS</v>
      </c>
      <c r="N847" s="41" t="s">
        <v>19</v>
      </c>
      <c r="O847" s="31" t="s">
        <v>474</v>
      </c>
      <c r="P847" s="13" t="str">
        <f t="shared" si="323"/>
        <v>Item No&lt;br&gt;(Item No)</v>
      </c>
      <c r="Q847" s="18" t="str">
        <f>IF(O847&lt;&gt;"", VLOOKUP(O847, [1]Label!$A:$B, 2, FALSE), "")</f>
        <v>Item No</v>
      </c>
      <c r="R847" s="14" t="s">
        <v>35</v>
      </c>
      <c r="S847" s="13"/>
      <c r="T847" s="13"/>
      <c r="U847" s="13"/>
      <c r="V847" s="14"/>
      <c r="W847" s="14" t="s">
        <v>53</v>
      </c>
      <c r="X847" s="14" t="s">
        <v>101</v>
      </c>
      <c r="Y847" s="14"/>
      <c r="Z847" s="15"/>
      <c r="AA847" s="15"/>
      <c r="AB847" s="15"/>
      <c r="AC847" s="15" t="s">
        <v>660</v>
      </c>
      <c r="AD847" s="15" t="s">
        <v>660</v>
      </c>
      <c r="AE847" s="15" t="s">
        <v>660</v>
      </c>
      <c r="AF847" s="56"/>
    </row>
    <row r="848" spans="1:32" s="16" customFormat="1" ht="17.45" customHeight="1">
      <c r="A848" s="39" t="s">
        <v>552</v>
      </c>
      <c r="B848" s="70" t="str">
        <f>VLOOKUP(A848,[1]screen!$G:$J,2,FALSE)</f>
        <v>판매대금 분배 계정</v>
      </c>
      <c r="C848" s="13" t="str">
        <f t="shared" si="319"/>
        <v>Sales distribution account(판매대금 분배 계정)</v>
      </c>
      <c r="D848" s="70" t="str">
        <f>IF(B848&lt;&gt;"", VLOOKUP(B848,[1]screen!$A:$E,2,FALSE), "" )</f>
        <v>Sales distribution account</v>
      </c>
      <c r="E848" s="14" t="s">
        <v>46</v>
      </c>
      <c r="F848" s="13" t="str">
        <f t="shared" si="320"/>
        <v>New(신규)</v>
      </c>
      <c r="G848" s="18" t="str">
        <f>IF(E848&lt;&gt;"",VLOOKUP(E848,[1]Label!$A:$B,2,FALSE),"")</f>
        <v>New</v>
      </c>
      <c r="H848" s="14"/>
      <c r="I848" s="13" t="str">
        <f t="shared" si="321"/>
        <v/>
      </c>
      <c r="J848" s="18" t="str">
        <f>IF(H848&lt;&gt;"", VLOOKUP(H848,[1]Label!$A:$E,2,FALSE),"")</f>
        <v/>
      </c>
      <c r="K848" s="29" t="s">
        <v>391</v>
      </c>
      <c r="L848" s="13" t="str">
        <f t="shared" si="322"/>
        <v>TANCIS(TANCIS)</v>
      </c>
      <c r="M848" s="18" t="str">
        <f>IF(K848&lt;&gt;"",VLOOKUP(K848,[1]Label!$A:$B,2,FALSE),"")</f>
        <v>TANCIS</v>
      </c>
      <c r="N848" s="41" t="s">
        <v>19</v>
      </c>
      <c r="O848" s="31" t="s">
        <v>352</v>
      </c>
      <c r="P848" s="13" t="str">
        <f t="shared" si="323"/>
        <v>Type&lt;br&gt;(유형)</v>
      </c>
      <c r="Q848" s="18" t="str">
        <f>IF(O848&lt;&gt;"", VLOOKUP(O848, [1]Label!$A:$B, 2, FALSE), "")</f>
        <v>Type</v>
      </c>
      <c r="R848" s="14" t="s">
        <v>35</v>
      </c>
      <c r="S848" s="13"/>
      <c r="T848" s="13"/>
      <c r="U848" s="13"/>
      <c r="V848" s="14"/>
      <c r="W848" s="14" t="s">
        <v>53</v>
      </c>
      <c r="X848" s="14" t="s">
        <v>101</v>
      </c>
      <c r="Y848" s="14"/>
      <c r="Z848" s="15"/>
      <c r="AA848" s="15"/>
      <c r="AB848" s="15"/>
      <c r="AC848" s="15" t="s">
        <v>661</v>
      </c>
      <c r="AD848" s="15" t="s">
        <v>661</v>
      </c>
      <c r="AE848" s="15" t="s">
        <v>661</v>
      </c>
      <c r="AF848" s="56"/>
    </row>
    <row r="849" spans="1:32" s="16" customFormat="1" ht="17.45" customHeight="1">
      <c r="A849" s="39" t="s">
        <v>552</v>
      </c>
      <c r="B849" s="70" t="str">
        <f>VLOOKUP(A849,[1]screen!$G:$J,2,FALSE)</f>
        <v>판매대금 분배 계정</v>
      </c>
      <c r="C849" s="13" t="str">
        <f t="shared" si="319"/>
        <v>Sales distribution account(판매대금 분배 계정)</v>
      </c>
      <c r="D849" s="70" t="str">
        <f>IF(B849&lt;&gt;"", VLOOKUP(B849,[1]screen!$A:$E,2,FALSE), "" )</f>
        <v>Sales distribution account</v>
      </c>
      <c r="E849" s="14" t="s">
        <v>46</v>
      </c>
      <c r="F849" s="13" t="str">
        <f t="shared" si="320"/>
        <v>New(신규)</v>
      </c>
      <c r="G849" s="18" t="str">
        <f>IF(E849&lt;&gt;"",VLOOKUP(E849,[1]Label!$A:$B,2,FALSE),"")</f>
        <v>New</v>
      </c>
      <c r="H849" s="14"/>
      <c r="I849" s="13" t="str">
        <f t="shared" si="321"/>
        <v/>
      </c>
      <c r="J849" s="18" t="str">
        <f>IF(H849&lt;&gt;"", VLOOKUP(H849,[1]Label!$A:$E,2,FALSE),"")</f>
        <v/>
      </c>
      <c r="K849" s="29" t="s">
        <v>391</v>
      </c>
      <c r="L849" s="13" t="str">
        <f t="shared" si="322"/>
        <v>TANCIS(TANCIS)</v>
      </c>
      <c r="M849" s="18" t="str">
        <f>IF(K849&lt;&gt;"",VLOOKUP(K849,[1]Label!$A:$B,2,FALSE),"")</f>
        <v>TANCIS</v>
      </c>
      <c r="N849" s="41" t="s">
        <v>19</v>
      </c>
      <c r="O849" s="31" t="s">
        <v>357</v>
      </c>
      <c r="P849" s="13" t="str">
        <f t="shared" si="323"/>
        <v>Property Id/Chassis No&lt;br&gt;(소유물ID/차대번호)</v>
      </c>
      <c r="Q849" s="18" t="str">
        <f>IF(O849&lt;&gt;"", VLOOKUP(O849, [1]Label!$A:$B, 2, FALSE), "")</f>
        <v>Property Id/Chassis No</v>
      </c>
      <c r="R849" s="14" t="s">
        <v>35</v>
      </c>
      <c r="S849" s="13"/>
      <c r="T849" s="13"/>
      <c r="U849" s="13"/>
      <c r="V849" s="14"/>
      <c r="W849" s="14" t="s">
        <v>53</v>
      </c>
      <c r="X849" s="14" t="s">
        <v>101</v>
      </c>
      <c r="Y849" s="14"/>
      <c r="Z849" s="15"/>
      <c r="AA849" s="15"/>
      <c r="AB849" s="15"/>
      <c r="AC849" s="15" t="s">
        <v>662</v>
      </c>
      <c r="AD849" s="15" t="s">
        <v>662</v>
      </c>
      <c r="AE849" s="15" t="s">
        <v>662</v>
      </c>
      <c r="AF849" s="56"/>
    </row>
    <row r="850" spans="1:32" s="16" customFormat="1" ht="17.45" customHeight="1">
      <c r="A850" s="39" t="s">
        <v>552</v>
      </c>
      <c r="B850" s="70" t="str">
        <f>VLOOKUP(A850,[1]screen!$G:$J,2,FALSE)</f>
        <v>판매대금 분배 계정</v>
      </c>
      <c r="C850" s="13" t="str">
        <f t="shared" si="319"/>
        <v>Sales distribution account(판매대금 분배 계정)</v>
      </c>
      <c r="D850" s="70" t="str">
        <f>IF(B850&lt;&gt;"", VLOOKUP(B850,[1]screen!$A:$E,2,FALSE), "" )</f>
        <v>Sales distribution account</v>
      </c>
      <c r="E850" s="14" t="s">
        <v>46</v>
      </c>
      <c r="F850" s="13" t="str">
        <f t="shared" si="320"/>
        <v>New(신규)</v>
      </c>
      <c r="G850" s="18" t="str">
        <f>IF(E850&lt;&gt;"",VLOOKUP(E850,[1]Label!$A:$B,2,FALSE),"")</f>
        <v>New</v>
      </c>
      <c r="H850" s="14"/>
      <c r="I850" s="13" t="str">
        <f t="shared" si="321"/>
        <v/>
      </c>
      <c r="J850" s="18" t="str">
        <f>IF(H850&lt;&gt;"", VLOOKUP(H850,[1]Label!$A:$E,2,FALSE),"")</f>
        <v/>
      </c>
      <c r="K850" s="29" t="s">
        <v>391</v>
      </c>
      <c r="L850" s="13" t="str">
        <f t="shared" si="322"/>
        <v>TANCIS(TANCIS)</v>
      </c>
      <c r="M850" s="18" t="str">
        <f>IF(K850&lt;&gt;"",VLOOKUP(K850,[1]Label!$A:$B,2,FALSE),"")</f>
        <v>TANCIS</v>
      </c>
      <c r="N850" s="41" t="s">
        <v>19</v>
      </c>
      <c r="O850" s="31" t="s">
        <v>353</v>
      </c>
      <c r="P850" s="13" t="str">
        <f t="shared" si="323"/>
        <v>Item Description&lt;br&gt;(품목설명)</v>
      </c>
      <c r="Q850" s="18" t="str">
        <f>IF(O850&lt;&gt;"", VLOOKUP(O850, [1]Label!$A:$B, 2, FALSE), "")</f>
        <v>Item Description</v>
      </c>
      <c r="R850" s="14" t="s">
        <v>37</v>
      </c>
      <c r="S850" s="13"/>
      <c r="T850" s="13"/>
      <c r="U850" s="13"/>
      <c r="V850" s="14"/>
      <c r="W850" s="14"/>
      <c r="X850" s="14" t="s">
        <v>101</v>
      </c>
      <c r="Y850" s="14"/>
      <c r="Z850" s="15"/>
      <c r="AA850" s="15"/>
      <c r="AB850" s="15"/>
      <c r="AC850" s="15" t="s">
        <v>663</v>
      </c>
      <c r="AD850" s="15" t="s">
        <v>663</v>
      </c>
      <c r="AE850" s="15" t="s">
        <v>663</v>
      </c>
      <c r="AF850" s="56"/>
    </row>
    <row r="851" spans="1:32" s="16" customFormat="1" ht="17.45" customHeight="1">
      <c r="A851" s="39" t="s">
        <v>552</v>
      </c>
      <c r="B851" s="70" t="str">
        <f>VLOOKUP(A851,[1]screen!$G:$J,2,FALSE)</f>
        <v>판매대금 분배 계정</v>
      </c>
      <c r="C851" s="13" t="str">
        <f t="shared" si="319"/>
        <v>Sales distribution account(판매대금 분배 계정)</v>
      </c>
      <c r="D851" s="70" t="str">
        <f>IF(B851&lt;&gt;"", VLOOKUP(B851,[1]screen!$A:$E,2,FALSE), "" )</f>
        <v>Sales distribution account</v>
      </c>
      <c r="E851" s="14" t="s">
        <v>46</v>
      </c>
      <c r="F851" s="13" t="str">
        <f t="shared" si="320"/>
        <v>New(신규)</v>
      </c>
      <c r="G851" s="18" t="str">
        <f>IF(E851&lt;&gt;"",VLOOKUP(E851,[1]Label!$A:$B,2,FALSE),"")</f>
        <v>New</v>
      </c>
      <c r="H851" s="14"/>
      <c r="I851" s="13" t="str">
        <f t="shared" si="321"/>
        <v/>
      </c>
      <c r="J851" s="18" t="str">
        <f>IF(H851&lt;&gt;"", VLOOKUP(H851,[1]Label!$A:$E,2,FALSE),"")</f>
        <v/>
      </c>
      <c r="K851" s="29" t="s">
        <v>391</v>
      </c>
      <c r="L851" s="13" t="str">
        <f t="shared" si="322"/>
        <v>TANCIS(TANCIS)</v>
      </c>
      <c r="M851" s="18" t="str">
        <f>IF(K851&lt;&gt;"",VLOOKUP(K851,[1]Label!$A:$B,2,FALSE),"")</f>
        <v>TANCIS</v>
      </c>
      <c r="N851" s="41" t="s">
        <v>19</v>
      </c>
      <c r="O851" s="31" t="s">
        <v>349</v>
      </c>
      <c r="P851" s="13" t="str">
        <f t="shared" si="323"/>
        <v>Quantity&lt;br&gt;(수량)</v>
      </c>
      <c r="Q851" s="18" t="str">
        <f>IF(O851&lt;&gt;"", VLOOKUP(O851, [1]Label!$A:$B, 2, FALSE), "")</f>
        <v>Quantity</v>
      </c>
      <c r="R851" s="14" t="s">
        <v>37</v>
      </c>
      <c r="S851" s="70" t="s">
        <v>38</v>
      </c>
      <c r="T851" s="70"/>
      <c r="U851" s="70"/>
      <c r="V851" s="71"/>
      <c r="W851" s="71" t="s">
        <v>53</v>
      </c>
      <c r="X851" s="71" t="s">
        <v>101</v>
      </c>
      <c r="Y851" s="71"/>
      <c r="Z851" s="77" t="s">
        <v>378</v>
      </c>
      <c r="AA851" s="77" t="s">
        <v>378</v>
      </c>
      <c r="AB851" s="77" t="s">
        <v>378</v>
      </c>
      <c r="AC851" s="77" t="s">
        <v>330</v>
      </c>
      <c r="AD851" s="77" t="s">
        <v>330</v>
      </c>
      <c r="AE851" s="77" t="s">
        <v>330</v>
      </c>
      <c r="AF851" s="56"/>
    </row>
    <row r="852" spans="1:32" s="16" customFormat="1" ht="17.45" customHeight="1">
      <c r="A852" s="39" t="s">
        <v>552</v>
      </c>
      <c r="B852" s="70" t="str">
        <f>VLOOKUP(A852,[1]screen!$G:$J,2,FALSE)</f>
        <v>판매대금 분배 계정</v>
      </c>
      <c r="C852" s="13" t="str">
        <f t="shared" si="319"/>
        <v>Sales distribution account(판매대금 분배 계정)</v>
      </c>
      <c r="D852" s="70" t="str">
        <f>IF(B852&lt;&gt;"", VLOOKUP(B852,[1]screen!$A:$E,2,FALSE), "" )</f>
        <v>Sales distribution account</v>
      </c>
      <c r="E852" s="14" t="s">
        <v>46</v>
      </c>
      <c r="F852" s="13" t="str">
        <f t="shared" si="320"/>
        <v>New(신규)</v>
      </c>
      <c r="G852" s="18" t="str">
        <f>IF(E852&lt;&gt;"",VLOOKUP(E852,[1]Label!$A:$B,2,FALSE),"")</f>
        <v>New</v>
      </c>
      <c r="H852" s="14"/>
      <c r="I852" s="13" t="str">
        <f t="shared" si="321"/>
        <v/>
      </c>
      <c r="J852" s="18" t="str">
        <f>IF(H852&lt;&gt;"", VLOOKUP(H852,[1]Label!$A:$E,2,FALSE),"")</f>
        <v/>
      </c>
      <c r="K852" s="29" t="s">
        <v>391</v>
      </c>
      <c r="L852" s="13" t="str">
        <f t="shared" si="322"/>
        <v>TANCIS(TANCIS)</v>
      </c>
      <c r="M852" s="18" t="str">
        <f>IF(K852&lt;&gt;"",VLOOKUP(K852,[1]Label!$A:$B,2,FALSE),"")</f>
        <v>TANCIS</v>
      </c>
      <c r="N852" s="41" t="s">
        <v>19</v>
      </c>
      <c r="O852" s="31" t="s">
        <v>354</v>
      </c>
      <c r="P852" s="13" t="str">
        <f t="shared" si="323"/>
        <v>Weight&lt;br&gt;(중량)</v>
      </c>
      <c r="Q852" s="18" t="str">
        <f>IF(O852&lt;&gt;"", VLOOKUP(O852, [1]Label!$A:$B, 2, FALSE), "")</f>
        <v>Weight</v>
      </c>
      <c r="R852" s="14" t="s">
        <v>37</v>
      </c>
      <c r="S852" s="13" t="s">
        <v>38</v>
      </c>
      <c r="T852" s="13"/>
      <c r="U852" s="13"/>
      <c r="V852" s="14"/>
      <c r="W852" s="14"/>
      <c r="X852" s="14" t="s">
        <v>101</v>
      </c>
      <c r="Y852" s="14"/>
      <c r="Z852" s="15" t="s">
        <v>379</v>
      </c>
      <c r="AA852" s="15" t="s">
        <v>379</v>
      </c>
      <c r="AB852" s="15" t="s">
        <v>380</v>
      </c>
      <c r="AC852" s="15"/>
      <c r="AD852" s="15"/>
      <c r="AE852" s="15"/>
      <c r="AF852" s="56"/>
    </row>
    <row r="853" spans="1:32" s="16" customFormat="1" ht="17.45" customHeight="1">
      <c r="A853" s="39" t="s">
        <v>552</v>
      </c>
      <c r="B853" s="70" t="str">
        <f>VLOOKUP(A853,[1]screen!$G:$J,2,FALSE)</f>
        <v>판매대금 분배 계정</v>
      </c>
      <c r="C853" s="13" t="str">
        <f t="shared" si="319"/>
        <v>Sales distribution account(판매대금 분배 계정)</v>
      </c>
      <c r="D853" s="70" t="str">
        <f>IF(B853&lt;&gt;"", VLOOKUP(B853,[1]screen!$A:$E,2,FALSE), "" )</f>
        <v>Sales distribution account</v>
      </c>
      <c r="E853" s="14" t="s">
        <v>46</v>
      </c>
      <c r="F853" s="13" t="str">
        <f t="shared" si="320"/>
        <v>New(신규)</v>
      </c>
      <c r="G853" s="18" t="str">
        <f>IF(E853&lt;&gt;"",VLOOKUP(E853,[1]Label!$A:$B,2,FALSE),"")</f>
        <v>New</v>
      </c>
      <c r="H853" s="14"/>
      <c r="I853" s="13" t="str">
        <f t="shared" si="321"/>
        <v/>
      </c>
      <c r="J853" s="18" t="str">
        <f>IF(H853&lt;&gt;"", VLOOKUP(H853,[1]Label!$A:$E,2,FALSE),"")</f>
        <v/>
      </c>
      <c r="K853" s="29" t="s">
        <v>391</v>
      </c>
      <c r="L853" s="13" t="str">
        <f t="shared" si="322"/>
        <v>TANCIS(TANCIS)</v>
      </c>
      <c r="M853" s="18" t="str">
        <f>IF(K853&lt;&gt;"",VLOOKUP(K853,[1]Label!$A:$B,2,FALSE),"")</f>
        <v>TANCIS</v>
      </c>
      <c r="N853" s="41" t="s">
        <v>19</v>
      </c>
      <c r="O853" s="31" t="s">
        <v>355</v>
      </c>
      <c r="P853" s="13" t="str">
        <f t="shared" si="323"/>
        <v>Item Value&lt;br&gt;(품목가격)</v>
      </c>
      <c r="Q853" s="18" t="str">
        <f>IF(O853&lt;&gt;"", VLOOKUP(O853, [1]Label!$A:$B, 2, FALSE), "")</f>
        <v>Item Value</v>
      </c>
      <c r="R853" s="14" t="s">
        <v>37</v>
      </c>
      <c r="S853" s="13"/>
      <c r="T853" s="13"/>
      <c r="U853" s="13"/>
      <c r="V853" s="14"/>
      <c r="W853" s="14"/>
      <c r="X853" s="14" t="s">
        <v>101</v>
      </c>
      <c r="Y853" s="14"/>
      <c r="Z853" s="15"/>
      <c r="AA853" s="15"/>
      <c r="AB853" s="15"/>
      <c r="AC853" s="15" t="s">
        <v>664</v>
      </c>
      <c r="AD853" s="15" t="s">
        <v>664</v>
      </c>
      <c r="AE853" s="15" t="s">
        <v>664</v>
      </c>
      <c r="AF853" s="56"/>
    </row>
    <row r="854" spans="1:32" s="16" customFormat="1" ht="17.45" customHeight="1">
      <c r="A854" s="39" t="s">
        <v>552</v>
      </c>
      <c r="B854" s="70" t="str">
        <f>VLOOKUP(A854,[1]screen!$G:$J,2,FALSE)</f>
        <v>판매대금 분배 계정</v>
      </c>
      <c r="C854" s="13" t="str">
        <f t="shared" si="319"/>
        <v>Sales distribution account(판매대금 분배 계정)</v>
      </c>
      <c r="D854" s="70" t="str">
        <f>IF(B854&lt;&gt;"", VLOOKUP(B854,[1]screen!$A:$E,2,FALSE), "" )</f>
        <v>Sales distribution account</v>
      </c>
      <c r="E854" s="14" t="s">
        <v>46</v>
      </c>
      <c r="F854" s="13" t="str">
        <f t="shared" si="320"/>
        <v>New(신규)</v>
      </c>
      <c r="G854" s="18" t="str">
        <f>IF(E854&lt;&gt;"",VLOOKUP(E854,[1]Label!$A:$B,2,FALSE),"")</f>
        <v>New</v>
      </c>
      <c r="H854" s="14"/>
      <c r="I854" s="13" t="str">
        <f t="shared" si="321"/>
        <v/>
      </c>
      <c r="J854" s="18" t="str">
        <f>IF(H854&lt;&gt;"", VLOOKUP(H854,[1]Label!$A:$E,2,FALSE),"")</f>
        <v/>
      </c>
      <c r="K854" s="29" t="s">
        <v>391</v>
      </c>
      <c r="L854" s="13" t="str">
        <f t="shared" si="322"/>
        <v>TANCIS(TANCIS)</v>
      </c>
      <c r="M854" s="18" t="str">
        <f>IF(K854&lt;&gt;"",VLOOKUP(K854,[1]Label!$A:$B,2,FALSE),"")</f>
        <v>TANCIS</v>
      </c>
      <c r="N854" s="41" t="s">
        <v>19</v>
      </c>
      <c r="O854" s="31" t="s">
        <v>356</v>
      </c>
      <c r="P854" s="13" t="str">
        <f t="shared" si="323"/>
        <v>Veh Y/N&lt;br&gt;(차량Y/N)</v>
      </c>
      <c r="Q854" s="18" t="str">
        <f>IF(O854&lt;&gt;"", VLOOKUP(O854, [1]Label!$A:$B, 2, FALSE), "")</f>
        <v>Veh Y/N</v>
      </c>
      <c r="R854" s="14" t="s">
        <v>36</v>
      </c>
      <c r="S854" s="13" t="s">
        <v>50</v>
      </c>
      <c r="T854" s="13"/>
      <c r="U854" s="13"/>
      <c r="V854" s="14"/>
      <c r="W854" s="14"/>
      <c r="X854" s="14"/>
      <c r="Y854" s="14"/>
      <c r="Z854" s="46" t="s">
        <v>441</v>
      </c>
      <c r="AA854" s="46" t="s">
        <v>441</v>
      </c>
      <c r="AB854" s="46" t="s">
        <v>441</v>
      </c>
      <c r="AC854" s="15"/>
      <c r="AD854" s="15"/>
      <c r="AE854" s="15"/>
      <c r="AF854" s="56"/>
    </row>
    <row r="855" spans="1:32" s="37" customFormat="1" ht="17.45" customHeight="1">
      <c r="A855" s="39" t="s">
        <v>552</v>
      </c>
      <c r="B855" s="33" t="str">
        <f>VLOOKUP(A855,[1]screen!$G:$J,2,FALSE)</f>
        <v>판매대금 분배 계정</v>
      </c>
      <c r="C855" s="33" t="str">
        <f t="shared" si="319"/>
        <v>Sales distribution account(판매대금 분배 계정)</v>
      </c>
      <c r="D855" s="33" t="str">
        <f>IF(B855&lt;&gt;"", VLOOKUP(B855,[1]screen!$A:$E,2,FALSE), "" )</f>
        <v>Sales distribution account</v>
      </c>
      <c r="E855" s="14" t="s">
        <v>46</v>
      </c>
      <c r="F855" s="13" t="str">
        <f t="shared" si="320"/>
        <v>New(신규)</v>
      </c>
      <c r="G855" s="18" t="str">
        <f>IF(E855&lt;&gt;"",VLOOKUP(E855,[1]Label!$A:$B,2,FALSE),"")</f>
        <v>New</v>
      </c>
      <c r="H855" s="35"/>
      <c r="I855" s="33" t="str">
        <f t="shared" si="321"/>
        <v/>
      </c>
      <c r="J855" s="33" t="str">
        <f>IF(H855&lt;&gt;"", VLOOKUP(H855,[1]Label!$A:$E,2,FALSE),"")</f>
        <v/>
      </c>
      <c r="K855" s="34" t="s">
        <v>391</v>
      </c>
      <c r="L855" s="33" t="str">
        <f t="shared" si="322"/>
        <v>TANCIS(TANCIS)</v>
      </c>
      <c r="M855" s="33" t="str">
        <f>IF(K855&lt;&gt;"",VLOOKUP(K855,[1]Label!$A:$B,2,FALSE),"")</f>
        <v>TANCIS</v>
      </c>
      <c r="N855" s="35"/>
      <c r="O855" s="36"/>
      <c r="P855" s="33" t="str">
        <f t="shared" si="323"/>
        <v/>
      </c>
      <c r="Q855" s="33" t="str">
        <f>IF(O855&lt;&gt;"", VLOOKUP(O855, [1]Label!$A:$B, 2, FALSE), "")</f>
        <v/>
      </c>
      <c r="R855" s="35" t="s">
        <v>35</v>
      </c>
      <c r="S855" s="33" t="s">
        <v>44</v>
      </c>
      <c r="T855" s="33"/>
      <c r="U855" s="33"/>
      <c r="V855" s="35"/>
      <c r="W855" s="35"/>
      <c r="X855" s="35"/>
      <c r="Y855" s="35"/>
      <c r="Z855" s="44"/>
      <c r="AA855" s="44"/>
      <c r="AB855" s="44"/>
      <c r="AC855" s="44"/>
      <c r="AD855" s="44"/>
      <c r="AE855" s="44"/>
      <c r="AF855" s="53"/>
    </row>
    <row r="856" spans="1:32" s="95" customFormat="1" ht="17.45" customHeight="1">
      <c r="A856" s="39" t="s">
        <v>552</v>
      </c>
      <c r="B856" s="86" t="str">
        <f>VLOOKUP(A856,[1]screen!$G:$J,2,FALSE)</f>
        <v>판매대금 분배 계정</v>
      </c>
      <c r="C856" s="86" t="str">
        <f t="shared" si="319"/>
        <v>Sales distribution account(판매대금 분배 계정)</v>
      </c>
      <c r="D856" s="86" t="str">
        <f>IF(B856&lt;&gt;"", VLOOKUP(B856,[1]screen!$A:$E,2,FALSE), "" )</f>
        <v>Sales distribution account</v>
      </c>
      <c r="E856" s="14" t="s">
        <v>46</v>
      </c>
      <c r="F856" s="88" t="str">
        <f t="shared" si="320"/>
        <v>New(신규)</v>
      </c>
      <c r="G856" s="89" t="str">
        <f>IF(E856&lt;&gt;"",VLOOKUP(E856,[1]Label!$A:$B,2,FALSE),"")</f>
        <v>New</v>
      </c>
      <c r="H856" s="90"/>
      <c r="I856" s="86" t="str">
        <f t="shared" si="321"/>
        <v/>
      </c>
      <c r="J856" s="86" t="str">
        <f>IF(H856&lt;&gt;"", VLOOKUP(H856,[1]Label!$A:$E,2,FALSE),"")</f>
        <v/>
      </c>
      <c r="K856" s="91" t="s">
        <v>391</v>
      </c>
      <c r="L856" s="86" t="str">
        <f t="shared" si="322"/>
        <v>TANCIS(TANCIS)</v>
      </c>
      <c r="M856" s="86" t="str">
        <f>IF(K856&lt;&gt;"",VLOOKUP(K856,[1]Label!$A:$B,2,FALSE),"")</f>
        <v>TANCIS</v>
      </c>
      <c r="N856" s="90"/>
      <c r="O856" s="92" t="s">
        <v>544</v>
      </c>
      <c r="P856" s="86" t="str">
        <f t="shared" si="323"/>
        <v>Pohto Zone&lt;br&gt;(포토존)</v>
      </c>
      <c r="Q856" s="86" t="str">
        <f>IF(O856&lt;&gt;"", VLOOKUP(O856, [1]Label!$A:$B, 2, FALSE), "")</f>
        <v>Pohto Zone</v>
      </c>
      <c r="R856" s="90" t="s">
        <v>35</v>
      </c>
      <c r="S856" s="86" t="s">
        <v>44</v>
      </c>
      <c r="T856" s="86" t="s">
        <v>329</v>
      </c>
      <c r="U856" s="86"/>
      <c r="V856" s="90"/>
      <c r="W856" s="90"/>
      <c r="X856" s="90"/>
      <c r="Y856" s="90"/>
      <c r="Z856" s="93"/>
      <c r="AA856" s="93"/>
      <c r="AB856" s="93"/>
      <c r="AC856" s="93"/>
      <c r="AD856" s="93"/>
      <c r="AE856" s="93"/>
      <c r="AF856" s="94"/>
    </row>
    <row r="857" spans="1:32" s="16" customFormat="1" ht="17.45" customHeight="1">
      <c r="A857" s="39" t="s">
        <v>552</v>
      </c>
      <c r="B857" s="70" t="str">
        <f>VLOOKUP(A857,[1]screen!$G:$J,2,FALSE)</f>
        <v>판매대금 분배 계정</v>
      </c>
      <c r="C857" s="13" t="str">
        <f t="shared" si="319"/>
        <v>Sales distribution account(판매대금 분배 계정)</v>
      </c>
      <c r="D857" s="70" t="str">
        <f>IF(B857&lt;&gt;"", VLOOKUP(B857,[1]screen!$A:$E,2,FALSE), "" )</f>
        <v>Sales distribution account</v>
      </c>
      <c r="E857" s="14" t="s">
        <v>46</v>
      </c>
      <c r="F857" s="13" t="str">
        <f t="shared" si="320"/>
        <v>New(신규)</v>
      </c>
      <c r="G857" s="18" t="str">
        <f>IF(E857&lt;&gt;"",VLOOKUP(E857,[1]Label!$A:$B,2,FALSE),"")</f>
        <v>New</v>
      </c>
      <c r="H857" s="14"/>
      <c r="I857" s="13" t="str">
        <f t="shared" si="321"/>
        <v/>
      </c>
      <c r="J857" s="18" t="str">
        <f>IF(H857&lt;&gt;"", VLOOKUP(H857,[1]Label!$A:$E,2,FALSE),"")</f>
        <v/>
      </c>
      <c r="K857" s="29" t="s">
        <v>391</v>
      </c>
      <c r="L857" s="13" t="str">
        <f t="shared" si="322"/>
        <v>TANCIS(TANCIS)</v>
      </c>
      <c r="M857" s="18" t="str">
        <f>IF(K857&lt;&gt;"",VLOOKUP(K857,[1]Label!$A:$B,2,FALSE),"")</f>
        <v>TANCIS</v>
      </c>
      <c r="N857" s="41" t="s">
        <v>19</v>
      </c>
      <c r="O857" s="31" t="s">
        <v>545</v>
      </c>
      <c r="P857" s="13" t="str">
        <f t="shared" si="323"/>
        <v>Choose File&lt;br&gt;(파일 선택)</v>
      </c>
      <c r="Q857" s="18" t="str">
        <f>IF(O857&lt;&gt;"", VLOOKUP(O857, [1]Label!$A:$B, 2, FALSE), "")</f>
        <v>Choose File</v>
      </c>
      <c r="R857" s="14" t="s">
        <v>546</v>
      </c>
      <c r="S857" s="13"/>
      <c r="T857" s="13"/>
      <c r="U857" s="13"/>
      <c r="V857" s="14"/>
      <c r="W857" s="14"/>
      <c r="X857" s="14"/>
      <c r="Y857" s="14"/>
      <c r="Z857" s="15" t="s">
        <v>668</v>
      </c>
      <c r="AA857" s="15" t="s">
        <v>668</v>
      </c>
      <c r="AB857" s="15" t="s">
        <v>668</v>
      </c>
      <c r="AC857" s="15"/>
      <c r="AD857" s="15"/>
      <c r="AE857" s="15"/>
      <c r="AF857" s="56"/>
    </row>
    <row r="858" spans="1:32" s="16" customFormat="1" ht="17.45" customHeight="1">
      <c r="A858" s="39" t="s">
        <v>552</v>
      </c>
      <c r="B858" s="70" t="str">
        <f>VLOOKUP(A858,[1]screen!$G:$J,2,FALSE)</f>
        <v>판매대금 분배 계정</v>
      </c>
      <c r="C858" s="13" t="str">
        <f t="shared" si="319"/>
        <v>Sales distribution account(판매대금 분배 계정)</v>
      </c>
      <c r="D858" s="70" t="str">
        <f>IF(B858&lt;&gt;"", VLOOKUP(B858,[1]screen!$A:$E,2,FALSE), "" )</f>
        <v>Sales distribution account</v>
      </c>
      <c r="E858" s="14" t="s">
        <v>46</v>
      </c>
      <c r="F858" s="13" t="str">
        <f t="shared" si="320"/>
        <v>New(신규)</v>
      </c>
      <c r="G858" s="18" t="str">
        <f>IF(E858&lt;&gt;"",VLOOKUP(E858,[1]Label!$A:$B,2,FALSE),"")</f>
        <v>New</v>
      </c>
      <c r="H858" s="14"/>
      <c r="I858" s="13" t="str">
        <f t="shared" si="321"/>
        <v/>
      </c>
      <c r="J858" s="18" t="str">
        <f>IF(H858&lt;&gt;"", VLOOKUP(H858,[1]Label!$A:$E,2,FALSE),"")</f>
        <v/>
      </c>
      <c r="K858" s="29" t="s">
        <v>391</v>
      </c>
      <c r="L858" s="13" t="str">
        <f t="shared" si="322"/>
        <v>TANCIS(TANCIS)</v>
      </c>
      <c r="M858" s="18" t="str">
        <f>IF(K858&lt;&gt;"",VLOOKUP(K858,[1]Label!$A:$B,2,FALSE),"")</f>
        <v>TANCIS</v>
      </c>
      <c r="N858" s="41" t="s">
        <v>19</v>
      </c>
      <c r="O858" s="31" t="s">
        <v>545</v>
      </c>
      <c r="P858" s="13" t="str">
        <f t="shared" si="323"/>
        <v>Choose File&lt;br&gt;(파일 선택)</v>
      </c>
      <c r="Q858" s="18" t="str">
        <f>IF(O858&lt;&gt;"", VLOOKUP(O858, [1]Label!$A:$B, 2, FALSE), "")</f>
        <v>Choose File</v>
      </c>
      <c r="R858" s="14" t="s">
        <v>546</v>
      </c>
      <c r="S858" s="13"/>
      <c r="T858" s="13"/>
      <c r="U858" s="13"/>
      <c r="V858" s="14"/>
      <c r="W858" s="14"/>
      <c r="X858" s="14"/>
      <c r="Y858" s="14"/>
      <c r="Z858" s="15" t="s">
        <v>669</v>
      </c>
      <c r="AA858" s="15" t="s">
        <v>669</v>
      </c>
      <c r="AB858" s="15" t="s">
        <v>669</v>
      </c>
      <c r="AC858" s="15"/>
      <c r="AD858" s="15"/>
      <c r="AE858" s="15"/>
      <c r="AF858" s="56"/>
    </row>
    <row r="859" spans="1:32" s="16" customFormat="1" ht="17.45" customHeight="1">
      <c r="A859" s="39" t="s">
        <v>552</v>
      </c>
      <c r="B859" s="70" t="str">
        <f>VLOOKUP(A859,[1]screen!$G:$J,2,FALSE)</f>
        <v>판매대금 분배 계정</v>
      </c>
      <c r="C859" s="13" t="str">
        <f t="shared" si="319"/>
        <v>Sales distribution account(판매대금 분배 계정)</v>
      </c>
      <c r="D859" s="70" t="str">
        <f>IF(B859&lt;&gt;"", VLOOKUP(B859,[1]screen!$A:$E,2,FALSE), "" )</f>
        <v>Sales distribution account</v>
      </c>
      <c r="E859" s="14" t="s">
        <v>46</v>
      </c>
      <c r="F859" s="13" t="str">
        <f t="shared" si="320"/>
        <v>New(신규)</v>
      </c>
      <c r="G859" s="18" t="str">
        <f>IF(E859&lt;&gt;"",VLOOKUP(E859,[1]Label!$A:$B,2,FALSE),"")</f>
        <v>New</v>
      </c>
      <c r="H859" s="14"/>
      <c r="I859" s="13" t="str">
        <f t="shared" si="321"/>
        <v/>
      </c>
      <c r="J859" s="18" t="str">
        <f>IF(H859&lt;&gt;"", VLOOKUP(H859,[1]Label!$A:$E,2,FALSE),"")</f>
        <v/>
      </c>
      <c r="K859" s="29" t="s">
        <v>391</v>
      </c>
      <c r="L859" s="13" t="str">
        <f t="shared" si="322"/>
        <v>TANCIS(TANCIS)</v>
      </c>
      <c r="M859" s="18" t="str">
        <f>IF(K859&lt;&gt;"",VLOOKUP(K859,[1]Label!$A:$B,2,FALSE),"")</f>
        <v>TANCIS</v>
      </c>
      <c r="N859" s="41" t="s">
        <v>19</v>
      </c>
      <c r="O859" s="31" t="s">
        <v>545</v>
      </c>
      <c r="P859" s="13" t="str">
        <f t="shared" si="323"/>
        <v>Choose File&lt;br&gt;(파일 선택)</v>
      </c>
      <c r="Q859" s="18" t="str">
        <f>IF(O859&lt;&gt;"", VLOOKUP(O859, [1]Label!$A:$B, 2, FALSE), "")</f>
        <v>Choose File</v>
      </c>
      <c r="R859" s="14" t="s">
        <v>546</v>
      </c>
      <c r="S859" s="13"/>
      <c r="T859" s="13"/>
      <c r="U859" s="13"/>
      <c r="V859" s="14"/>
      <c r="W859" s="14"/>
      <c r="X859" s="14"/>
      <c r="Y859" s="14"/>
      <c r="Z859" s="15" t="s">
        <v>670</v>
      </c>
      <c r="AA859" s="15" t="s">
        <v>670</v>
      </c>
      <c r="AB859" s="15" t="s">
        <v>670</v>
      </c>
      <c r="AC859" s="15"/>
      <c r="AD859" s="15"/>
      <c r="AE859" s="15"/>
      <c r="AF859" s="56"/>
    </row>
    <row r="860" spans="1:32" s="16" customFormat="1" ht="17.45" customHeight="1">
      <c r="A860" s="39" t="s">
        <v>552</v>
      </c>
      <c r="B860" s="70" t="str">
        <f>VLOOKUP(A860,[1]screen!$G:$J,2,FALSE)</f>
        <v>판매대금 분배 계정</v>
      </c>
      <c r="C860" s="13" t="str">
        <f t="shared" si="319"/>
        <v>Sales distribution account(판매대금 분배 계정)</v>
      </c>
      <c r="D860" s="70" t="str">
        <f>IF(B860&lt;&gt;"", VLOOKUP(B860,[1]screen!$A:$E,2,FALSE), "" )</f>
        <v>Sales distribution account</v>
      </c>
      <c r="E860" s="14" t="s">
        <v>46</v>
      </c>
      <c r="F860" s="13" t="str">
        <f t="shared" si="320"/>
        <v>New(신규)</v>
      </c>
      <c r="G860" s="18" t="str">
        <f>IF(E860&lt;&gt;"",VLOOKUP(E860,[1]Label!$A:$B,2,FALSE),"")</f>
        <v>New</v>
      </c>
      <c r="H860" s="14"/>
      <c r="I860" s="13" t="str">
        <f t="shared" si="321"/>
        <v/>
      </c>
      <c r="J860" s="18" t="str">
        <f>IF(H860&lt;&gt;"", VLOOKUP(H860,[1]Label!$A:$E,2,FALSE),"")</f>
        <v/>
      </c>
      <c r="K860" s="29" t="s">
        <v>391</v>
      </c>
      <c r="L860" s="13" t="str">
        <f t="shared" si="322"/>
        <v>TANCIS(TANCIS)</v>
      </c>
      <c r="M860" s="18" t="str">
        <f>IF(K860&lt;&gt;"",VLOOKUP(K860,[1]Label!$A:$B,2,FALSE),"")</f>
        <v>TANCIS</v>
      </c>
      <c r="N860" s="41" t="s">
        <v>19</v>
      </c>
      <c r="O860" s="31" t="s">
        <v>545</v>
      </c>
      <c r="P860" s="13" t="str">
        <f t="shared" si="323"/>
        <v>Choose File&lt;br&gt;(파일 선택)</v>
      </c>
      <c r="Q860" s="18" t="str">
        <f>IF(O860&lt;&gt;"", VLOOKUP(O860, [1]Label!$A:$B, 2, FALSE), "")</f>
        <v>Choose File</v>
      </c>
      <c r="R860" s="14" t="s">
        <v>546</v>
      </c>
      <c r="S860" s="13"/>
      <c r="T860" s="13"/>
      <c r="U860" s="13"/>
      <c r="V860" s="14"/>
      <c r="W860" s="14"/>
      <c r="X860" s="14"/>
      <c r="Y860" s="14"/>
      <c r="Z860" s="15" t="s">
        <v>667</v>
      </c>
      <c r="AA860" s="15" t="s">
        <v>667</v>
      </c>
      <c r="AB860" s="15" t="s">
        <v>667</v>
      </c>
      <c r="AC860" s="15"/>
      <c r="AD860" s="15"/>
      <c r="AE860" s="15"/>
      <c r="AF860" s="56"/>
    </row>
    <row r="861" spans="1:32" s="16" customFormat="1" ht="17.45" customHeight="1">
      <c r="A861" s="39" t="s">
        <v>552</v>
      </c>
      <c r="B861" s="70" t="str">
        <f>VLOOKUP(A861,[1]screen!$G:$J,2,FALSE)</f>
        <v>판매대금 분배 계정</v>
      </c>
      <c r="C861" s="13" t="str">
        <f t="shared" si="319"/>
        <v>Sales distribution account(판매대금 분배 계정)</v>
      </c>
      <c r="D861" s="70" t="str">
        <f>IF(B861&lt;&gt;"", VLOOKUP(B861,[1]screen!$A:$E,2,FALSE), "" )</f>
        <v>Sales distribution account</v>
      </c>
      <c r="E861" s="14" t="s">
        <v>46</v>
      </c>
      <c r="F861" s="13" t="str">
        <f t="shared" si="320"/>
        <v>New(신규)</v>
      </c>
      <c r="G861" s="18" t="str">
        <f>IF(E861&lt;&gt;"",VLOOKUP(E861,[1]Label!$A:$B,2,FALSE),"")</f>
        <v>New</v>
      </c>
      <c r="H861" s="14"/>
      <c r="I861" s="13" t="str">
        <f t="shared" si="321"/>
        <v/>
      </c>
      <c r="J861" s="18" t="str">
        <f>IF(H861&lt;&gt;"", VLOOKUP(H861,[1]Label!$A:$E,2,FALSE),"")</f>
        <v/>
      </c>
      <c r="K861" s="29" t="s">
        <v>391</v>
      </c>
      <c r="L861" s="13" t="str">
        <f t="shared" si="322"/>
        <v>TANCIS(TANCIS)</v>
      </c>
      <c r="M861" s="18" t="str">
        <f>IF(K861&lt;&gt;"",VLOOKUP(K861,[1]Label!$A:$B,2,FALSE),"")</f>
        <v>TANCIS</v>
      </c>
      <c r="N861" s="41" t="s">
        <v>19</v>
      </c>
      <c r="O861" s="31" t="s">
        <v>545</v>
      </c>
      <c r="P861" s="13" t="str">
        <f t="shared" si="323"/>
        <v>Choose File&lt;br&gt;(파일 선택)</v>
      </c>
      <c r="Q861" s="18" t="str">
        <f>IF(O861&lt;&gt;"", VLOOKUP(O861, [1]Label!$A:$B, 2, FALSE), "")</f>
        <v>Choose File</v>
      </c>
      <c r="R861" s="14" t="s">
        <v>546</v>
      </c>
      <c r="S861" s="13"/>
      <c r="T861" s="13"/>
      <c r="U861" s="13"/>
      <c r="V861" s="14"/>
      <c r="W861" s="14"/>
      <c r="X861" s="14"/>
      <c r="Y861" s="14"/>
      <c r="Z861" s="15"/>
      <c r="AA861" s="15"/>
      <c r="AB861" s="15"/>
      <c r="AC861" s="15"/>
      <c r="AD861" s="15"/>
      <c r="AE861" s="15"/>
      <c r="AF861" s="56"/>
    </row>
    <row r="862" spans="1:32" s="16" customFormat="1" ht="17.45" customHeight="1">
      <c r="A862" s="39" t="s">
        <v>552</v>
      </c>
      <c r="B862" s="70" t="str">
        <f>VLOOKUP(A862,[1]screen!$G:$J,2,FALSE)</f>
        <v>판매대금 분배 계정</v>
      </c>
      <c r="C862" s="13" t="str">
        <f t="shared" si="319"/>
        <v>Sales distribution account(판매대금 분배 계정)</v>
      </c>
      <c r="D862" s="70" t="str">
        <f>IF(B862&lt;&gt;"", VLOOKUP(B862,[1]screen!$A:$E,2,FALSE), "" )</f>
        <v>Sales distribution account</v>
      </c>
      <c r="E862" s="14" t="s">
        <v>46</v>
      </c>
      <c r="F862" s="13" t="str">
        <f t="shared" ref="F862:F866" si="324">IF(E862&lt;&gt;"",G862&amp;"("&amp;E862&amp;")","")</f>
        <v>New(신규)</v>
      </c>
      <c r="G862" s="18" t="str">
        <f>IF(E862&lt;&gt;"",VLOOKUP(E862,[1]Label!$A:$B,2,FALSE),"")</f>
        <v>New</v>
      </c>
      <c r="H862" s="14"/>
      <c r="I862" s="13" t="str">
        <f t="shared" si="321"/>
        <v/>
      </c>
      <c r="J862" s="18" t="str">
        <f>IF(H862&lt;&gt;"", VLOOKUP(H862,[1]Label!$A:$E,2,FALSE),"")</f>
        <v/>
      </c>
      <c r="K862" s="29" t="s">
        <v>391</v>
      </c>
      <c r="L862" s="13" t="str">
        <f t="shared" si="322"/>
        <v>TANCIS(TANCIS)</v>
      </c>
      <c r="M862" s="18" t="str">
        <f>IF(K862&lt;&gt;"",VLOOKUP(K862,[1]Label!$A:$B,2,FALSE),"")</f>
        <v>TANCIS</v>
      </c>
      <c r="N862" s="41" t="s">
        <v>19</v>
      </c>
      <c r="O862" s="31" t="s">
        <v>545</v>
      </c>
      <c r="P862" s="13" t="str">
        <f t="shared" si="323"/>
        <v>Choose File&lt;br&gt;(파일 선택)</v>
      </c>
      <c r="Q862" s="18" t="str">
        <f>IF(O862&lt;&gt;"", VLOOKUP(O862, [1]Label!$A:$B, 2, FALSE), "")</f>
        <v>Choose File</v>
      </c>
      <c r="R862" s="14" t="s">
        <v>546</v>
      </c>
      <c r="S862" s="13"/>
      <c r="T862" s="13"/>
      <c r="U862" s="13"/>
      <c r="V862" s="14"/>
      <c r="W862" s="14"/>
      <c r="X862" s="14"/>
      <c r="Y862" s="14"/>
      <c r="Z862" s="15"/>
      <c r="AA862" s="15"/>
      <c r="AB862" s="15"/>
      <c r="AC862" s="15"/>
      <c r="AD862" s="15"/>
      <c r="AE862" s="15"/>
      <c r="AF862" s="56"/>
    </row>
    <row r="863" spans="1:32" s="16" customFormat="1" ht="17.45" customHeight="1">
      <c r="A863" s="39" t="s">
        <v>552</v>
      </c>
      <c r="B863" s="70" t="str">
        <f>VLOOKUP(A863,[1]screen!$G:$J,2,FALSE)</f>
        <v>판매대금 분배 계정</v>
      </c>
      <c r="C863" s="13" t="str">
        <f t="shared" si="319"/>
        <v>Sales distribution account(판매대금 분배 계정)</v>
      </c>
      <c r="D863" s="70" t="str">
        <f>IF(B863&lt;&gt;"", VLOOKUP(B863,[1]screen!$A:$E,2,FALSE), "" )</f>
        <v>Sales distribution account</v>
      </c>
      <c r="E863" s="14" t="s">
        <v>46</v>
      </c>
      <c r="F863" s="13" t="str">
        <f t="shared" si="324"/>
        <v>New(신규)</v>
      </c>
      <c r="G863" s="18" t="str">
        <f>IF(E863&lt;&gt;"",VLOOKUP(E863,[1]Label!$A:$B,2,FALSE),"")</f>
        <v>New</v>
      </c>
      <c r="H863" s="14"/>
      <c r="I863" s="13" t="str">
        <f t="shared" si="321"/>
        <v/>
      </c>
      <c r="J863" s="18" t="str">
        <f>IF(H863&lt;&gt;"", VLOOKUP(H863,[1]Label!$A:$E,2,FALSE),"")</f>
        <v/>
      </c>
      <c r="K863" s="29" t="s">
        <v>391</v>
      </c>
      <c r="L863" s="13" t="str">
        <f t="shared" si="322"/>
        <v>TANCIS(TANCIS)</v>
      </c>
      <c r="M863" s="18" t="str">
        <f>IF(K863&lt;&gt;"",VLOOKUP(K863,[1]Label!$A:$B,2,FALSE),"")</f>
        <v>TANCIS</v>
      </c>
      <c r="N863" s="41" t="s">
        <v>19</v>
      </c>
      <c r="O863" s="31" t="s">
        <v>545</v>
      </c>
      <c r="P863" s="13" t="str">
        <f t="shared" si="323"/>
        <v>Choose File&lt;br&gt;(파일 선택)</v>
      </c>
      <c r="Q863" s="18" t="str">
        <f>IF(O863&lt;&gt;"", VLOOKUP(O863, [1]Label!$A:$B, 2, FALSE), "")</f>
        <v>Choose File</v>
      </c>
      <c r="R863" s="14" t="s">
        <v>546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552</v>
      </c>
      <c r="B864" s="70" t="str">
        <f>VLOOKUP(A864,[1]screen!$G:$J,2,FALSE)</f>
        <v>판매대금 분배 계정</v>
      </c>
      <c r="C864" s="13" t="str">
        <f t="shared" si="319"/>
        <v>Sales distribution account(판매대금 분배 계정)</v>
      </c>
      <c r="D864" s="70" t="str">
        <f>IF(B864&lt;&gt;"", VLOOKUP(B864,[1]screen!$A:$E,2,FALSE), "" )</f>
        <v>Sales distribution account</v>
      </c>
      <c r="E864" s="14" t="s">
        <v>46</v>
      </c>
      <c r="F864" s="13" t="str">
        <f t="shared" si="324"/>
        <v>New(신규)</v>
      </c>
      <c r="G864" s="18" t="str">
        <f>IF(E864&lt;&gt;"",VLOOKUP(E864,[1]Label!$A:$B,2,FALSE),"")</f>
        <v>New</v>
      </c>
      <c r="H864" s="14"/>
      <c r="I864" s="13" t="str">
        <f t="shared" si="321"/>
        <v/>
      </c>
      <c r="J864" s="18" t="str">
        <f>IF(H864&lt;&gt;"", VLOOKUP(H864,[1]Label!$A:$E,2,FALSE),"")</f>
        <v/>
      </c>
      <c r="K864" s="29" t="s">
        <v>391</v>
      </c>
      <c r="L864" s="13" t="str">
        <f t="shared" si="322"/>
        <v>TANCIS(TANCIS)</v>
      </c>
      <c r="M864" s="18" t="str">
        <f>IF(K864&lt;&gt;"",VLOOKUP(K864,[1]Label!$A:$B,2,FALSE),"")</f>
        <v>TANCIS</v>
      </c>
      <c r="N864" s="41" t="s">
        <v>19</v>
      </c>
      <c r="O864" s="31" t="s">
        <v>545</v>
      </c>
      <c r="P864" s="13" t="str">
        <f t="shared" si="323"/>
        <v>Choose File&lt;br&gt;(파일 선택)</v>
      </c>
      <c r="Q864" s="18" t="str">
        <f>IF(O864&lt;&gt;"", VLOOKUP(O864, [1]Label!$A:$B, 2, FALSE), "")</f>
        <v>Choose File</v>
      </c>
      <c r="R864" s="14" t="s">
        <v>546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/>
      <c r="AD864" s="15"/>
      <c r="AE864" s="15"/>
      <c r="AF864" s="56"/>
    </row>
    <row r="865" spans="1:32" s="16" customFormat="1" ht="17.45" customHeight="1">
      <c r="A865" s="39" t="s">
        <v>552</v>
      </c>
      <c r="B865" s="70" t="str">
        <f>VLOOKUP(A865,[1]screen!$G:$J,2,FALSE)</f>
        <v>판매대금 분배 계정</v>
      </c>
      <c r="C865" s="13" t="str">
        <f t="shared" ref="C865:C866" si="325">IF(B865&lt;&gt;"",D865&amp;"("&amp;B865&amp;")","")</f>
        <v>Sales distribution account(판매대금 분배 계정)</v>
      </c>
      <c r="D865" s="70" t="str">
        <f>IF(B865&lt;&gt;"", VLOOKUP(B865,[1]screen!$A:$E,2,FALSE), "" )</f>
        <v>Sales distribution account</v>
      </c>
      <c r="E865" s="14" t="s">
        <v>46</v>
      </c>
      <c r="F865" s="13" t="str">
        <f t="shared" si="324"/>
        <v>New(신규)</v>
      </c>
      <c r="G865" s="18" t="str">
        <f>IF(E865&lt;&gt;"",VLOOKUP(E865,[1]Label!$A:$B,2,FALSE),"")</f>
        <v>New</v>
      </c>
      <c r="H865" s="14"/>
      <c r="I865" s="13" t="str">
        <f t="shared" ref="I865:I866" si="326">IF(H865&lt;&gt;"",J865&amp;"("&amp;H865&amp;")","")</f>
        <v/>
      </c>
      <c r="J865" s="18" t="str">
        <f>IF(H865&lt;&gt;"", VLOOKUP(H865,[1]Label!$A:$E,2,FALSE),"")</f>
        <v/>
      </c>
      <c r="K865" s="29" t="s">
        <v>391</v>
      </c>
      <c r="L865" s="13" t="str">
        <f t="shared" ref="L865:L866" si="327">IF(K865&lt;&gt;"",M865&amp;"("&amp;K865&amp;")","")</f>
        <v>TANCIS(TANCIS)</v>
      </c>
      <c r="M865" s="18" t="str">
        <f>IF(K865&lt;&gt;"",VLOOKUP(K865,[1]Label!$A:$B,2,FALSE),"")</f>
        <v>TANCIS</v>
      </c>
      <c r="N865" s="41" t="s">
        <v>19</v>
      </c>
      <c r="O865" s="31" t="s">
        <v>545</v>
      </c>
      <c r="P865" s="13" t="str">
        <f t="shared" ref="P865:P866" si="328">IF(O865&lt;&gt;"",Q865&amp;"&lt;br&gt;("&amp;O865&amp;")","")</f>
        <v>Choose File&lt;br&gt;(파일 선택)</v>
      </c>
      <c r="Q865" s="18" t="str">
        <f>IF(O865&lt;&gt;"", VLOOKUP(O865, [1]Label!$A:$B, 2, FALSE), "")</f>
        <v>Choose File</v>
      </c>
      <c r="R865" s="14" t="s">
        <v>546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15"/>
      <c r="AD865" s="15"/>
      <c r="AE865" s="15"/>
      <c r="AF865" s="56"/>
    </row>
    <row r="866" spans="1:32" s="37" customFormat="1" ht="17.45" customHeight="1">
      <c r="A866" s="39" t="s">
        <v>552</v>
      </c>
      <c r="B866" s="33" t="str">
        <f>VLOOKUP(A866,[1]screen!$G:$J,2,FALSE)</f>
        <v>판매대금 분배 계정</v>
      </c>
      <c r="C866" s="33" t="str">
        <f t="shared" si="325"/>
        <v>Sales distribution account(판매대금 분배 계정)</v>
      </c>
      <c r="D866" s="33" t="str">
        <f>IF(B866&lt;&gt;"", VLOOKUP(B866,[1]screen!$A:$E,2,FALSE), "" )</f>
        <v>Sales distribution account</v>
      </c>
      <c r="E866" s="14" t="s">
        <v>46</v>
      </c>
      <c r="F866" s="13" t="str">
        <f t="shared" si="324"/>
        <v>New(신규)</v>
      </c>
      <c r="G866" s="18" t="str">
        <f>IF(E866&lt;&gt;"",VLOOKUP(E866,[1]Label!$A:$B,2,FALSE),"")</f>
        <v>New</v>
      </c>
      <c r="H866" s="35"/>
      <c r="I866" s="33" t="str">
        <f t="shared" si="326"/>
        <v/>
      </c>
      <c r="J866" s="33" t="str">
        <f>IF(H866&lt;&gt;"", VLOOKUP(H866,[1]Label!$A:$E,2,FALSE),"")</f>
        <v/>
      </c>
      <c r="K866" s="34" t="s">
        <v>391</v>
      </c>
      <c r="L866" s="33" t="str">
        <f t="shared" si="327"/>
        <v>TANCIS(TANCIS)</v>
      </c>
      <c r="M866" s="33" t="str">
        <f>IF(K866&lt;&gt;"",VLOOKUP(K866,[1]Label!$A:$B,2,FALSE),"")</f>
        <v>TANCIS</v>
      </c>
      <c r="N866" s="35"/>
      <c r="O866" s="36"/>
      <c r="P866" s="33" t="str">
        <f t="shared" si="328"/>
        <v/>
      </c>
      <c r="Q866" s="33" t="str">
        <f>IF(O866&lt;&gt;"", VLOOKUP(O866, [1]Label!$A:$B, 2, FALSE), "")</f>
        <v/>
      </c>
      <c r="R866" s="35" t="s">
        <v>35</v>
      </c>
      <c r="S866" s="33" t="s">
        <v>44</v>
      </c>
      <c r="T866" s="33"/>
      <c r="U866" s="33"/>
      <c r="V866" s="35"/>
      <c r="W866" s="35"/>
      <c r="X866" s="35"/>
      <c r="Y866" s="35"/>
      <c r="Z866" s="44"/>
      <c r="AA866" s="44"/>
      <c r="AB866" s="44"/>
      <c r="AC866" s="44"/>
      <c r="AD866" s="44"/>
      <c r="AE866" s="44"/>
      <c r="AF866" s="53"/>
    </row>
    <row r="867" spans="1:32" s="37" customFormat="1" ht="18.600000000000001" customHeight="1">
      <c r="A867" s="39" t="s">
        <v>552</v>
      </c>
      <c r="B867" s="33" t="str">
        <f>VLOOKUP(A867,[1]screen!$G:$J,2,FALSE)</f>
        <v>판매대금 분배 계정</v>
      </c>
      <c r="C867" s="33" t="str">
        <f t="shared" ref="C867:C868" si="329">IF(B867&lt;&gt;"",D867&amp;"("&amp;B867&amp;")","")</f>
        <v>Sales distribution account(판매대금 분배 계정)</v>
      </c>
      <c r="D867" s="33" t="str">
        <f>IF(B867&lt;&gt;"", VLOOKUP(B867,[1]screen!$A:$E,2,FALSE), "" )</f>
        <v>Sales distribution account</v>
      </c>
      <c r="E867" s="14" t="s">
        <v>46</v>
      </c>
      <c r="F867" s="13" t="str">
        <f t="shared" ref="F867:F880" si="330">IF(E867&lt;&gt;"",G867&amp;"("&amp;E867&amp;")","")</f>
        <v>New(신규)</v>
      </c>
      <c r="G867" s="18" t="str">
        <f>IF(E867&lt;&gt;"",VLOOKUP(E867,[1]Label!$A:$B,2,FALSE),"")</f>
        <v>New</v>
      </c>
      <c r="H867" s="35"/>
      <c r="I867" s="33" t="str">
        <f t="shared" ref="I867:I868" si="331">IF(H867&lt;&gt;"",J867&amp;"("&amp;H867&amp;")","")</f>
        <v/>
      </c>
      <c r="J867" s="33" t="str">
        <f>IF(H867&lt;&gt;"", VLOOKUP(H867,[1]Label!$A:$E,2,FALSE),"")</f>
        <v/>
      </c>
      <c r="K867" s="34" t="s">
        <v>390</v>
      </c>
      <c r="L867" s="33" t="str">
        <f t="shared" ref="L867:L868" si="332">IF(K867&lt;&gt;"",M867&amp;"("&amp;K867&amp;")","")</f>
        <v>IDRAS(IDRAS)</v>
      </c>
      <c r="M867" s="33" t="str">
        <f>IF(K867&lt;&gt;"",VLOOKUP(K867,[1]Label!$A:$B,2,FALSE),"")</f>
        <v>IDRAS</v>
      </c>
      <c r="N867" s="35"/>
      <c r="O867" s="36" t="s">
        <v>279</v>
      </c>
      <c r="P867" s="33" t="str">
        <f t="shared" ref="P867:P868" si="333">IF(O867&lt;&gt;"",Q867&amp;"&lt;br&gt;("&amp;O867&amp;")","")</f>
        <v>List of Assets&lt;br&gt;(자산 목록)</v>
      </c>
      <c r="Q867" s="33" t="str">
        <f>IF(O867&lt;&gt;"", VLOOKUP(O867, [1]Label!$A:$B, 2, FALSE), "")</f>
        <v>List of Assets</v>
      </c>
      <c r="R867" s="35" t="s">
        <v>35</v>
      </c>
      <c r="S867" s="33" t="s">
        <v>44</v>
      </c>
      <c r="T867" s="33" t="s">
        <v>329</v>
      </c>
      <c r="U867" s="33"/>
      <c r="V867" s="35"/>
      <c r="W867" s="35"/>
      <c r="X867" s="35"/>
      <c r="Y867" s="35"/>
      <c r="Z867" s="32"/>
      <c r="AA867" s="32"/>
      <c r="AB867" s="32"/>
      <c r="AC867" s="32"/>
      <c r="AD867" s="32"/>
      <c r="AE867" s="32"/>
      <c r="AF867" s="54"/>
    </row>
    <row r="868" spans="1:32" ht="17.45" customHeight="1">
      <c r="A868" s="39" t="s">
        <v>552</v>
      </c>
      <c r="B868" s="70" t="str">
        <f>VLOOKUP(A868,[1]screen!$G:$J,2,FALSE)</f>
        <v>판매대금 분배 계정</v>
      </c>
      <c r="C868" s="40" t="str">
        <f t="shared" si="329"/>
        <v>Sales distribution account(판매대금 분배 계정)</v>
      </c>
      <c r="D868" s="70" t="str">
        <f>IF(B868&lt;&gt;"", VLOOKUP(B868,[1]screen!$A:$E,2,FALSE), "" )</f>
        <v>Sales distribution account</v>
      </c>
      <c r="E868" s="14" t="s">
        <v>46</v>
      </c>
      <c r="F868" s="13" t="str">
        <f t="shared" si="330"/>
        <v>New(신규)</v>
      </c>
      <c r="G868" s="18" t="str">
        <f>IF(E868&lt;&gt;"",VLOOKUP(E868,[1]Label!$A:$B,2,FALSE),"")</f>
        <v>New</v>
      </c>
      <c r="H868" s="14"/>
      <c r="I868" s="40" t="str">
        <f t="shared" si="331"/>
        <v/>
      </c>
      <c r="J868" s="40" t="str">
        <f>IF(H868&lt;&gt;"", VLOOKUP(H868,[1]Label!$A:$E,2,FALSE),"")</f>
        <v/>
      </c>
      <c r="K868" s="72" t="s">
        <v>390</v>
      </c>
      <c r="L868" s="40" t="str">
        <f t="shared" si="332"/>
        <v>IDRAS(IDRAS)</v>
      </c>
      <c r="M868" s="40" t="str">
        <f>IF(K868&lt;&gt;"",VLOOKUP(K868,[1]Label!$A:$B,2,FALSE),"")</f>
        <v>IDRAS</v>
      </c>
      <c r="N868" s="41" t="s">
        <v>19</v>
      </c>
      <c r="O868" s="31" t="s">
        <v>265</v>
      </c>
      <c r="P868" s="40" t="str">
        <f t="shared" si="333"/>
        <v>Asset Category&lt;br&gt;(자산 분류)</v>
      </c>
      <c r="Q868" s="40" t="str">
        <f>IF(O868&lt;&gt;"", VLOOKUP(O868, [1]Label!$A:$B, 2, FALSE), "")</f>
        <v>Asset Category</v>
      </c>
      <c r="R868" s="41" t="s">
        <v>38</v>
      </c>
      <c r="S868" s="40"/>
      <c r="T868" s="40"/>
      <c r="U868" s="40"/>
      <c r="V868" s="41"/>
      <c r="W868" s="41"/>
      <c r="X868" s="41"/>
      <c r="Y868" s="41"/>
      <c r="Z868" s="47" t="s">
        <v>364</v>
      </c>
      <c r="AA868" s="47" t="s">
        <v>365</v>
      </c>
      <c r="AB868" s="47" t="s">
        <v>366</v>
      </c>
      <c r="AC868" s="47" t="s">
        <v>364</v>
      </c>
      <c r="AD868" s="47" t="s">
        <v>365</v>
      </c>
      <c r="AE868" s="47" t="s">
        <v>366</v>
      </c>
      <c r="AF868" s="59"/>
    </row>
    <row r="869" spans="1:32" ht="17.45" customHeight="1">
      <c r="A869" s="39" t="s">
        <v>552</v>
      </c>
      <c r="B869" s="70" t="str">
        <f>VLOOKUP(A869,[1]screen!$G:$J,2,FALSE)</f>
        <v>판매대금 분배 계정</v>
      </c>
      <c r="C869" s="40" t="str">
        <f>IF(B869&lt;&gt;"",D869&amp;"("&amp;B869&amp;")","")</f>
        <v>Sales distribution account(판매대금 분배 계정)</v>
      </c>
      <c r="D869" s="70" t="str">
        <f>IF(B869&lt;&gt;"", VLOOKUP(B869,[1]screen!$A:$E,2,FALSE), "" )</f>
        <v>Sales distribution account</v>
      </c>
      <c r="E869" s="14" t="s">
        <v>46</v>
      </c>
      <c r="F869" s="13" t="str">
        <f t="shared" si="330"/>
        <v>New(신규)</v>
      </c>
      <c r="G869" s="18" t="str">
        <f>IF(E869&lt;&gt;"",VLOOKUP(E869,[1]Label!$A:$B,2,FALSE),"")</f>
        <v>New</v>
      </c>
      <c r="H869" s="14"/>
      <c r="I869" s="40" t="str">
        <f>IF(H869&lt;&gt;"",J869&amp;"("&amp;H869&amp;")","")</f>
        <v/>
      </c>
      <c r="J869" s="40" t="str">
        <f>IF(H869&lt;&gt;"", VLOOKUP(H869,[1]Label!$A:$E,2,FALSE),"")</f>
        <v/>
      </c>
      <c r="K869" s="72" t="s">
        <v>390</v>
      </c>
      <c r="L869" s="40" t="str">
        <f>IF(K869&lt;&gt;"",M869&amp;"("&amp;K869&amp;")","")</f>
        <v>IDRAS(IDRAS)</v>
      </c>
      <c r="M869" s="40" t="str">
        <f>IF(K869&lt;&gt;"",VLOOKUP(K869,[1]Label!$A:$B,2,FALSE),"")</f>
        <v>IDRAS</v>
      </c>
      <c r="N869" s="41" t="s">
        <v>19</v>
      </c>
      <c r="O869" s="31" t="s">
        <v>266</v>
      </c>
      <c r="P869" s="40" t="str">
        <f>IF(O869&lt;&gt;"",Q869&amp;"&lt;br&gt;("&amp;O869&amp;")","")</f>
        <v>Asset Type&lt;br&gt;(자산 유형)</v>
      </c>
      <c r="Q869" s="40" t="str">
        <f>IF(O869&lt;&gt;"", VLOOKUP(O869, [1]Label!$A:$B, 2, FALSE), "")</f>
        <v>Asset Type</v>
      </c>
      <c r="R869" s="41" t="s">
        <v>38</v>
      </c>
      <c r="S869" s="40"/>
      <c r="T869" s="40"/>
      <c r="U869" s="40"/>
      <c r="V869" s="41"/>
      <c r="W869" s="41"/>
      <c r="X869" s="41"/>
      <c r="Y869" s="41"/>
      <c r="Z869" s="47" t="s">
        <v>375</v>
      </c>
      <c r="AA869" s="47" t="s">
        <v>376</v>
      </c>
      <c r="AB869" s="47" t="s">
        <v>377</v>
      </c>
      <c r="AC869" s="47" t="s">
        <v>375</v>
      </c>
      <c r="AD869" s="47" t="s">
        <v>376</v>
      </c>
      <c r="AE869" s="47" t="s">
        <v>377</v>
      </c>
      <c r="AF869" s="59"/>
    </row>
    <row r="870" spans="1:32" s="11" customFormat="1" ht="18.600000000000001" customHeight="1">
      <c r="A870" s="39" t="s">
        <v>552</v>
      </c>
      <c r="B870" s="70" t="str">
        <f>VLOOKUP(A870,[1]screen!$G:$J,2,FALSE)</f>
        <v>판매대금 분배 계정</v>
      </c>
      <c r="C870" s="9" t="str">
        <f t="shared" ref="C870:C880" si="334">IF(B870&lt;&gt;"",D870&amp;"("&amp;B870&amp;")","")</f>
        <v>Sales distribution account(판매대금 분배 계정)</v>
      </c>
      <c r="D870" s="70" t="str">
        <f>IF(B870&lt;&gt;"", VLOOKUP(B870,[1]screen!$A:$E,2,FALSE), "" )</f>
        <v>Sales distribution account</v>
      </c>
      <c r="E870" s="14" t="s">
        <v>46</v>
      </c>
      <c r="F870" s="13" t="str">
        <f t="shared" si="330"/>
        <v>New(신규)</v>
      </c>
      <c r="G870" s="18" t="str">
        <f>IF(E870&lt;&gt;"",VLOOKUP(E870,[1]Label!$A:$B,2,FALSE),"")</f>
        <v>New</v>
      </c>
      <c r="H870" s="14"/>
      <c r="I870" s="9" t="str">
        <f t="shared" ref="I870:I880" si="335">IF(H870&lt;&gt;"",J870&amp;"("&amp;H870&amp;")","")</f>
        <v/>
      </c>
      <c r="J870" s="9" t="str">
        <f>IF(H870&lt;&gt;"", VLOOKUP(H870,[1]Label!$A:$E,2,FALSE),"")</f>
        <v/>
      </c>
      <c r="K870" s="72" t="s">
        <v>390</v>
      </c>
      <c r="L870" s="9" t="str">
        <f t="shared" ref="L870:L880" si="336">IF(K870&lt;&gt;"",M870&amp;"("&amp;K870&amp;")","")</f>
        <v>IDRAS(IDRAS)</v>
      </c>
      <c r="M870" s="9" t="str">
        <f>IF(K870&lt;&gt;"",VLOOKUP(K870,[1]Label!$A:$B,2,FALSE),"")</f>
        <v>IDRAS</v>
      </c>
      <c r="N870" s="10"/>
      <c r="O870" s="24" t="s">
        <v>47</v>
      </c>
      <c r="P870" s="9" t="str">
        <f t="shared" ref="P870:P880" si="337">IF(O870&lt;&gt;"",Q870&amp;"&lt;br&gt;("&amp;O870&amp;")","")</f>
        <v>Reset&lt;br&gt;(초기화)</v>
      </c>
      <c r="Q870" s="9" t="str">
        <f>IF(O870&lt;&gt;"", VLOOKUP(O870, [1]Label!$A:$B, 2, FALSE), "")</f>
        <v>Reset</v>
      </c>
      <c r="R870" s="10" t="s">
        <v>36</v>
      </c>
      <c r="S870" s="9" t="s">
        <v>41</v>
      </c>
      <c r="T870" s="8" t="s">
        <v>48</v>
      </c>
      <c r="U870" s="9"/>
      <c r="V870" s="10"/>
      <c r="W870" s="10"/>
      <c r="X870" s="10"/>
      <c r="Y870" s="10"/>
      <c r="Z870" s="8"/>
      <c r="AA870" s="8"/>
      <c r="AB870" s="8"/>
      <c r="AC870" s="8" t="s">
        <v>45</v>
      </c>
      <c r="AD870" s="8" t="s">
        <v>45</v>
      </c>
      <c r="AE870" s="8" t="s">
        <v>45</v>
      </c>
      <c r="AF870" s="51"/>
    </row>
    <row r="871" spans="1:32" s="11" customFormat="1" ht="18.600000000000001" customHeight="1">
      <c r="A871" s="39" t="s">
        <v>552</v>
      </c>
      <c r="B871" s="70" t="str">
        <f>VLOOKUP(A871,[1]screen!$G:$J,2,FALSE)</f>
        <v>판매대금 분배 계정</v>
      </c>
      <c r="C871" s="9" t="str">
        <f t="shared" si="334"/>
        <v>Sales distribution account(판매대금 분배 계정)</v>
      </c>
      <c r="D871" s="70" t="str">
        <f>IF(B871&lt;&gt;"", VLOOKUP(B871,[1]screen!$A:$E,2,FALSE), "" )</f>
        <v>Sales distribution account</v>
      </c>
      <c r="E871" s="14" t="s">
        <v>46</v>
      </c>
      <c r="F871" s="13" t="str">
        <f t="shared" si="330"/>
        <v>New(신규)</v>
      </c>
      <c r="G871" s="18" t="str">
        <f>IF(E871&lt;&gt;"",VLOOKUP(E871,[1]Label!$A:$B,2,FALSE),"")</f>
        <v>New</v>
      </c>
      <c r="H871" s="14"/>
      <c r="I871" s="9" t="str">
        <f t="shared" si="335"/>
        <v/>
      </c>
      <c r="J871" s="9" t="str">
        <f>IF(H871&lt;&gt;"", VLOOKUP(H871,[1]Label!$A:$E,2,FALSE),"")</f>
        <v/>
      </c>
      <c r="K871" s="72" t="s">
        <v>390</v>
      </c>
      <c r="L871" s="9" t="str">
        <f t="shared" si="336"/>
        <v>IDRAS(IDRAS)</v>
      </c>
      <c r="M871" s="9" t="str">
        <f>IF(K871&lt;&gt;"",VLOOKUP(K871,[1]Label!$A:$B,2,FALSE),"")</f>
        <v>IDRAS</v>
      </c>
      <c r="N871" s="10"/>
      <c r="O871" s="25" t="s">
        <v>39</v>
      </c>
      <c r="P871" s="9" t="str">
        <f t="shared" si="337"/>
        <v>Search&lt;br&gt;(조회)</v>
      </c>
      <c r="Q871" s="9" t="str">
        <f>IF(O871&lt;&gt;"", VLOOKUP(O871, [1]Label!$A:$B, 2, FALSE), "")</f>
        <v>Search</v>
      </c>
      <c r="R871" s="10" t="s">
        <v>36</v>
      </c>
      <c r="S871" s="9"/>
      <c r="T871" s="9" t="s">
        <v>8</v>
      </c>
      <c r="U871" s="9"/>
      <c r="V871" s="10"/>
      <c r="W871" s="10"/>
      <c r="X871" s="10"/>
      <c r="Y871" s="10"/>
      <c r="Z871" s="8"/>
      <c r="AA871" s="8"/>
      <c r="AB871" s="8"/>
      <c r="AC871" s="8"/>
      <c r="AD871" s="8"/>
      <c r="AE871" s="8"/>
      <c r="AF871" s="51"/>
    </row>
    <row r="872" spans="1:32" s="16" customFormat="1" ht="17.45" customHeight="1">
      <c r="A872" s="39" t="s">
        <v>552</v>
      </c>
      <c r="B872" s="70" t="str">
        <f>VLOOKUP(A872,[1]screen!$G:$J,2,FALSE)</f>
        <v>판매대금 분배 계정</v>
      </c>
      <c r="C872" s="13" t="str">
        <f t="shared" si="334"/>
        <v>Sales distribution account(판매대금 분배 계정)</v>
      </c>
      <c r="D872" s="70" t="str">
        <f>IF(B872&lt;&gt;"", VLOOKUP(B872,[1]screen!$A:$E,2,FALSE), "" )</f>
        <v>Sales distribution account</v>
      </c>
      <c r="E872" s="14" t="s">
        <v>46</v>
      </c>
      <c r="F872" s="13" t="str">
        <f t="shared" si="330"/>
        <v>New(신규)</v>
      </c>
      <c r="G872" s="18" t="str">
        <f>IF(E872&lt;&gt;"",VLOOKUP(E872,[1]Label!$A:$B,2,FALSE),"")</f>
        <v>New</v>
      </c>
      <c r="H872" s="14"/>
      <c r="I872" s="13" t="str">
        <f t="shared" si="335"/>
        <v/>
      </c>
      <c r="J872" s="18" t="str">
        <f>IF(H872&lt;&gt;"", VLOOKUP(H872,[1]Label!$A:$E,2,FALSE),"")</f>
        <v/>
      </c>
      <c r="K872" s="72" t="s">
        <v>390</v>
      </c>
      <c r="L872" s="13" t="str">
        <f t="shared" si="336"/>
        <v>IDRAS(IDRAS)</v>
      </c>
      <c r="M872" s="18" t="str">
        <f>IF(K872&lt;&gt;"",VLOOKUP(K872,[1]Label!$A:$B,2,FALSE),"")</f>
        <v>IDRAS</v>
      </c>
      <c r="N872" s="14" t="s">
        <v>65</v>
      </c>
      <c r="O872" s="31" t="s">
        <v>639</v>
      </c>
      <c r="P872" s="13" t="str">
        <f t="shared" si="337"/>
        <v>Number&lt;br&gt;(번호)</v>
      </c>
      <c r="Q872" s="18" t="str">
        <f>IF(O872&lt;&gt;"", VLOOKUP(O872, [1]Label!$A:$B, 2, FALSE), "")</f>
        <v>Number</v>
      </c>
      <c r="R872" s="14" t="s">
        <v>35</v>
      </c>
      <c r="S872" s="13"/>
      <c r="T872" s="13"/>
      <c r="U872" s="13"/>
      <c r="V872" s="14"/>
      <c r="W872" s="14"/>
      <c r="X872" s="14"/>
      <c r="Y872" s="14"/>
      <c r="Z872" s="15"/>
      <c r="AA872" s="15"/>
      <c r="AB872" s="15"/>
      <c r="AC872" s="15" t="s">
        <v>640</v>
      </c>
      <c r="AD872" s="15" t="s">
        <v>640</v>
      </c>
      <c r="AE872" s="15" t="s">
        <v>640</v>
      </c>
      <c r="AF872" s="56"/>
    </row>
    <row r="873" spans="1:32" s="16" customFormat="1" ht="17.45" customHeight="1">
      <c r="A873" s="39" t="s">
        <v>552</v>
      </c>
      <c r="B873" s="70" t="str">
        <f>VLOOKUP(A873,[1]screen!$G:$J,2,FALSE)</f>
        <v>판매대금 분배 계정</v>
      </c>
      <c r="C873" s="13" t="str">
        <f t="shared" si="334"/>
        <v>Sales distribution account(판매대금 분배 계정)</v>
      </c>
      <c r="D873" s="70" t="str">
        <f>IF(B873&lt;&gt;"", VLOOKUP(B873,[1]screen!$A:$E,2,FALSE), "" )</f>
        <v>Sales distribution account</v>
      </c>
      <c r="E873" s="14" t="s">
        <v>46</v>
      </c>
      <c r="F873" s="13" t="str">
        <f t="shared" si="330"/>
        <v>New(신규)</v>
      </c>
      <c r="G873" s="18" t="str">
        <f>IF(E873&lt;&gt;"",VLOOKUP(E873,[1]Label!$A:$B,2,FALSE),"")</f>
        <v>New</v>
      </c>
      <c r="H873" s="14"/>
      <c r="I873" s="13" t="str">
        <f t="shared" si="335"/>
        <v/>
      </c>
      <c r="J873" s="18" t="str">
        <f>IF(H873&lt;&gt;"", VLOOKUP(H873,[1]Label!$A:$E,2,FALSE),"")</f>
        <v/>
      </c>
      <c r="K873" s="72" t="s">
        <v>390</v>
      </c>
      <c r="L873" s="13" t="str">
        <f t="shared" si="336"/>
        <v>IDRAS(IDRAS)</v>
      </c>
      <c r="M873" s="18" t="str">
        <f>IF(K873&lt;&gt;"",VLOOKUP(K873,[1]Label!$A:$B,2,FALSE),"")</f>
        <v>IDRAS</v>
      </c>
      <c r="N873" s="14" t="s">
        <v>65</v>
      </c>
      <c r="O873" s="31" t="s">
        <v>261</v>
      </c>
      <c r="P873" s="13" t="str">
        <f t="shared" si="337"/>
        <v>Asset No.&lt;br&gt;(자산 번호)</v>
      </c>
      <c r="Q873" s="18" t="str">
        <f>IF(O873&lt;&gt;"", VLOOKUP(O873, [1]Label!$A:$B, 2, FALSE), "")</f>
        <v>Asset No.</v>
      </c>
      <c r="R873" s="14" t="s">
        <v>35</v>
      </c>
      <c r="S873" s="13" t="s">
        <v>650</v>
      </c>
      <c r="T873" s="13"/>
      <c r="U873" s="13"/>
      <c r="V873" s="14"/>
      <c r="W873" s="14"/>
      <c r="X873" s="14"/>
      <c r="Y873" s="14"/>
      <c r="Z873" s="15" t="s">
        <v>651</v>
      </c>
      <c r="AA873" s="15" t="s">
        <v>651</v>
      </c>
      <c r="AB873" s="15" t="s">
        <v>651</v>
      </c>
      <c r="AC873" s="15" t="s">
        <v>652</v>
      </c>
      <c r="AD873" s="15" t="s">
        <v>652</v>
      </c>
      <c r="AE873" s="15" t="s">
        <v>652</v>
      </c>
      <c r="AF873" s="56"/>
    </row>
    <row r="874" spans="1:32" s="16" customFormat="1" ht="17.45" customHeight="1">
      <c r="A874" s="39" t="s">
        <v>552</v>
      </c>
      <c r="B874" s="70" t="str">
        <f>VLOOKUP(A874,[1]screen!$G:$J,2,FALSE)</f>
        <v>판매대금 분배 계정</v>
      </c>
      <c r="C874" s="13" t="str">
        <f t="shared" si="334"/>
        <v>Sales distribution account(판매대금 분배 계정)</v>
      </c>
      <c r="D874" s="70" t="str">
        <f>IF(B874&lt;&gt;"", VLOOKUP(B874,[1]screen!$A:$E,2,FALSE), "" )</f>
        <v>Sales distribution account</v>
      </c>
      <c r="E874" s="14" t="s">
        <v>46</v>
      </c>
      <c r="F874" s="13" t="str">
        <f t="shared" si="330"/>
        <v>New(신규)</v>
      </c>
      <c r="G874" s="18" t="str">
        <f>IF(E874&lt;&gt;"",VLOOKUP(E874,[1]Label!$A:$B,2,FALSE),"")</f>
        <v>New</v>
      </c>
      <c r="H874" s="14"/>
      <c r="I874" s="13" t="str">
        <f t="shared" si="335"/>
        <v/>
      </c>
      <c r="J874" s="18" t="str">
        <f>IF(H874&lt;&gt;"", VLOOKUP(H874,[1]Label!$A:$E,2,FALSE),"")</f>
        <v/>
      </c>
      <c r="K874" s="72" t="s">
        <v>390</v>
      </c>
      <c r="L874" s="13" t="str">
        <f t="shared" si="336"/>
        <v>IDRAS(IDRAS)</v>
      </c>
      <c r="M874" s="18" t="str">
        <f>IF(K874&lt;&gt;"",VLOOKUP(K874,[1]Label!$A:$B,2,FALSE),"")</f>
        <v>IDRAS</v>
      </c>
      <c r="N874" s="14" t="s">
        <v>65</v>
      </c>
      <c r="O874" s="31" t="s">
        <v>265</v>
      </c>
      <c r="P874" s="13" t="str">
        <f t="shared" si="337"/>
        <v>Asset Category&lt;br&gt;(자산 분류)</v>
      </c>
      <c r="Q874" s="18" t="str">
        <f>IF(O874&lt;&gt;"", VLOOKUP(O874, [1]Label!$A:$B, 2, FALSE), "")</f>
        <v>Asset Category</v>
      </c>
      <c r="R874" s="14" t="s">
        <v>35</v>
      </c>
      <c r="S874" s="13"/>
      <c r="T874" s="13"/>
      <c r="U874" s="13"/>
      <c r="V874" s="14"/>
      <c r="W874" s="14"/>
      <c r="X874" s="14"/>
      <c r="Y874" s="14"/>
      <c r="Z874" s="15"/>
      <c r="AA874" s="15"/>
      <c r="AB874" s="15"/>
      <c r="AC874" s="77" t="s">
        <v>641</v>
      </c>
      <c r="AD874" s="77" t="s">
        <v>646</v>
      </c>
      <c r="AE874" s="77" t="s">
        <v>647</v>
      </c>
      <c r="AF874" s="56"/>
    </row>
    <row r="875" spans="1:32" s="16" customFormat="1" ht="17.45" customHeight="1">
      <c r="A875" s="39" t="s">
        <v>552</v>
      </c>
      <c r="B875" s="70" t="str">
        <f>VLOOKUP(A875,[1]screen!$G:$J,2,FALSE)</f>
        <v>판매대금 분배 계정</v>
      </c>
      <c r="C875" s="13" t="str">
        <f t="shared" si="334"/>
        <v>Sales distribution account(판매대금 분배 계정)</v>
      </c>
      <c r="D875" s="70" t="str">
        <f>IF(B875&lt;&gt;"", VLOOKUP(B875,[1]screen!$A:$E,2,FALSE), "" )</f>
        <v>Sales distribution account</v>
      </c>
      <c r="E875" s="14" t="s">
        <v>46</v>
      </c>
      <c r="F875" s="13" t="str">
        <f t="shared" si="330"/>
        <v>New(신규)</v>
      </c>
      <c r="G875" s="18" t="str">
        <f>IF(E875&lt;&gt;"",VLOOKUP(E875,[1]Label!$A:$B,2,FALSE),"")</f>
        <v>New</v>
      </c>
      <c r="H875" s="14"/>
      <c r="I875" s="13" t="str">
        <f t="shared" si="335"/>
        <v/>
      </c>
      <c r="J875" s="18" t="str">
        <f>IF(H875&lt;&gt;"", VLOOKUP(H875,[1]Label!$A:$E,2,FALSE),"")</f>
        <v/>
      </c>
      <c r="K875" s="72" t="s">
        <v>390</v>
      </c>
      <c r="L875" s="13" t="str">
        <f t="shared" si="336"/>
        <v>IDRAS(IDRAS)</v>
      </c>
      <c r="M875" s="18" t="str">
        <f>IF(K875&lt;&gt;"",VLOOKUP(K875,[1]Label!$A:$B,2,FALSE),"")</f>
        <v>IDRAS</v>
      </c>
      <c r="N875" s="14" t="s">
        <v>65</v>
      </c>
      <c r="O875" s="31" t="s">
        <v>266</v>
      </c>
      <c r="P875" s="13" t="str">
        <f t="shared" si="337"/>
        <v>Asset Type&lt;br&gt;(자산 유형)</v>
      </c>
      <c r="Q875" s="18" t="str">
        <f>IF(O875&lt;&gt;"", VLOOKUP(O875, [1]Label!$A:$B, 2, FALSE), "")</f>
        <v>Asset Type</v>
      </c>
      <c r="R875" s="14" t="s">
        <v>35</v>
      </c>
      <c r="S875" s="13"/>
      <c r="T875" s="13"/>
      <c r="U875" s="13"/>
      <c r="V875" s="14"/>
      <c r="W875" s="14"/>
      <c r="X875" s="14"/>
      <c r="Y875" s="14"/>
      <c r="Z875" s="15"/>
      <c r="AA875" s="15"/>
      <c r="AB875" s="15"/>
      <c r="AC875" s="47" t="s">
        <v>642</v>
      </c>
      <c r="AD875" s="47" t="s">
        <v>648</v>
      </c>
      <c r="AE875" s="47" t="s">
        <v>649</v>
      </c>
      <c r="AF875" s="56"/>
    </row>
    <row r="876" spans="1:32" s="16" customFormat="1" ht="17.45" customHeight="1">
      <c r="A876" s="39" t="s">
        <v>552</v>
      </c>
      <c r="B876" s="70" t="str">
        <f>VLOOKUP(A876,[1]screen!$G:$J,2,FALSE)</f>
        <v>판매대금 분배 계정</v>
      </c>
      <c r="C876" s="13" t="str">
        <f t="shared" si="334"/>
        <v>Sales distribution account(판매대금 분배 계정)</v>
      </c>
      <c r="D876" s="70" t="str">
        <f>IF(B876&lt;&gt;"", VLOOKUP(B876,[1]screen!$A:$E,2,FALSE), "" )</f>
        <v>Sales distribution account</v>
      </c>
      <c r="E876" s="14" t="s">
        <v>46</v>
      </c>
      <c r="F876" s="13" t="str">
        <f t="shared" si="330"/>
        <v>New(신규)</v>
      </c>
      <c r="G876" s="18" t="str">
        <f>IF(E876&lt;&gt;"",VLOOKUP(E876,[1]Label!$A:$B,2,FALSE),"")</f>
        <v>New</v>
      </c>
      <c r="H876" s="14"/>
      <c r="I876" s="13" t="str">
        <f t="shared" si="335"/>
        <v/>
      </c>
      <c r="J876" s="18" t="str">
        <f>IF(H876&lt;&gt;"", VLOOKUP(H876,[1]Label!$A:$E,2,FALSE),"")</f>
        <v/>
      </c>
      <c r="K876" s="72" t="s">
        <v>390</v>
      </c>
      <c r="L876" s="13" t="str">
        <f t="shared" si="336"/>
        <v>IDRAS(IDRAS)</v>
      </c>
      <c r="M876" s="18" t="str">
        <f>IF(K876&lt;&gt;"",VLOOKUP(K876,[1]Label!$A:$B,2,FALSE),"")</f>
        <v>IDRAS</v>
      </c>
      <c r="N876" s="14" t="s">
        <v>65</v>
      </c>
      <c r="O876" s="31" t="s">
        <v>267</v>
      </c>
      <c r="P876" s="13" t="str">
        <f t="shared" si="337"/>
        <v>Asset Name&lt;br&gt;(자산 이름)</v>
      </c>
      <c r="Q876" s="18" t="str">
        <f>IF(O876&lt;&gt;"", VLOOKUP(O876, [1]Label!$A:$B, 2, FALSE), "")</f>
        <v>Asset Name</v>
      </c>
      <c r="R876" s="14" t="s">
        <v>35</v>
      </c>
      <c r="S876" s="13"/>
      <c r="T876" s="13"/>
      <c r="U876" s="13"/>
      <c r="V876" s="14"/>
      <c r="W876" s="14"/>
      <c r="X876" s="14"/>
      <c r="Y876" s="14"/>
      <c r="Z876" s="15"/>
      <c r="AA876" s="15"/>
      <c r="AB876" s="15"/>
      <c r="AC876" s="15" t="s">
        <v>643</v>
      </c>
      <c r="AD876" s="15" t="s">
        <v>643</v>
      </c>
      <c r="AE876" s="15" t="s">
        <v>643</v>
      </c>
      <c r="AF876" s="56"/>
    </row>
    <row r="877" spans="1:32" s="16" customFormat="1" ht="17.45" customHeight="1">
      <c r="A877" s="39" t="s">
        <v>552</v>
      </c>
      <c r="B877" s="70" t="str">
        <f>VLOOKUP(A877,[1]screen!$G:$J,2,FALSE)</f>
        <v>판매대금 분배 계정</v>
      </c>
      <c r="C877" s="13" t="str">
        <f t="shared" si="334"/>
        <v>Sales distribution account(판매대금 분배 계정)</v>
      </c>
      <c r="D877" s="70" t="str">
        <f>IF(B877&lt;&gt;"", VLOOKUP(B877,[1]screen!$A:$E,2,FALSE), "" )</f>
        <v>Sales distribution account</v>
      </c>
      <c r="E877" s="14" t="s">
        <v>46</v>
      </c>
      <c r="F877" s="13" t="str">
        <f t="shared" si="330"/>
        <v>New(신규)</v>
      </c>
      <c r="G877" s="18" t="str">
        <f>IF(E877&lt;&gt;"",VLOOKUP(E877,[1]Label!$A:$B,2,FALSE),"")</f>
        <v>New</v>
      </c>
      <c r="H877" s="14"/>
      <c r="I877" s="13" t="str">
        <f t="shared" si="335"/>
        <v/>
      </c>
      <c r="J877" s="18" t="str">
        <f>IF(H877&lt;&gt;"", VLOOKUP(H877,[1]Label!$A:$E,2,FALSE),"")</f>
        <v/>
      </c>
      <c r="K877" s="72" t="s">
        <v>390</v>
      </c>
      <c r="L877" s="13" t="str">
        <f t="shared" si="336"/>
        <v>IDRAS(IDRAS)</v>
      </c>
      <c r="M877" s="18" t="str">
        <f>IF(K877&lt;&gt;"",VLOOKUP(K877,[1]Label!$A:$B,2,FALSE),"")</f>
        <v>IDRAS</v>
      </c>
      <c r="N877" s="14" t="s">
        <v>65</v>
      </c>
      <c r="O877" s="31" t="s">
        <v>236</v>
      </c>
      <c r="P877" s="13" t="str">
        <f t="shared" si="337"/>
        <v>Valuation Amount (TZS)&lt;br&gt;(평가 금액 (TZS))</v>
      </c>
      <c r="Q877" s="18" t="str">
        <f>IF(O877&lt;&gt;"", VLOOKUP(O877, [1]Label!$A:$B, 2, FALSE), "")</f>
        <v>Valuation Amount (TZS)</v>
      </c>
      <c r="R877" s="14" t="s">
        <v>35</v>
      </c>
      <c r="S877" s="13"/>
      <c r="T877" s="13"/>
      <c r="U877" s="13"/>
      <c r="V877" s="14"/>
      <c r="W877" s="14"/>
      <c r="X877" s="14"/>
      <c r="Y877" s="14"/>
      <c r="Z877" s="15"/>
      <c r="AA877" s="15"/>
      <c r="AB877" s="15"/>
      <c r="AC877" s="12" t="s">
        <v>666</v>
      </c>
      <c r="AD877" s="12" t="s">
        <v>666</v>
      </c>
      <c r="AE877" s="12" t="s">
        <v>666</v>
      </c>
      <c r="AF877" s="56"/>
    </row>
    <row r="878" spans="1:32" s="7" customFormat="1" ht="17.45" customHeight="1">
      <c r="A878" s="69" t="s">
        <v>552</v>
      </c>
      <c r="B878" s="70" t="str">
        <f>VLOOKUP(A878,[1]screen!$G:$J,2,FALSE)</f>
        <v>판매대금 분배 계정</v>
      </c>
      <c r="C878" s="70" t="str">
        <f t="shared" ref="C878" si="338">IF(B878&lt;&gt;"",D878&amp;"("&amp;B878&amp;")","")</f>
        <v>Sales distribution account(판매대금 분배 계정)</v>
      </c>
      <c r="D878" s="70" t="str">
        <f>IF(B878&lt;&gt;"", VLOOKUP(B878,[1]screen!$A:$E,2,FALSE), "" )</f>
        <v>Sales distribution account</v>
      </c>
      <c r="E878" s="71" t="s">
        <v>46</v>
      </c>
      <c r="F878" s="70" t="str">
        <f t="shared" ref="F878" si="339">IF(E878&lt;&gt;"",G878&amp;"("&amp;E878&amp;")","")</f>
        <v>New(신규)</v>
      </c>
      <c r="G878" s="70" t="str">
        <f>IF(E878&lt;&gt;"",VLOOKUP(E878,[1]Label!$A:$B,2,FALSE),"")</f>
        <v>New</v>
      </c>
      <c r="H878" s="71"/>
      <c r="I878" s="70" t="str">
        <f t="shared" ref="I878" si="340">IF(H878&lt;&gt;"",J878&amp;"("&amp;H878&amp;")","")</f>
        <v/>
      </c>
      <c r="J878" s="70" t="str">
        <f>IF(H878&lt;&gt;"", VLOOKUP(H878,[1]Label!$A:$E,2,FALSE),"")</f>
        <v/>
      </c>
      <c r="K878" s="72" t="s">
        <v>390</v>
      </c>
      <c r="L878" s="70" t="str">
        <f t="shared" ref="L878" si="341">IF(K878&lt;&gt;"",M878&amp;"("&amp;K878&amp;")","")</f>
        <v>IDRAS(IDRAS)</v>
      </c>
      <c r="M878" s="70" t="str">
        <f>IF(K878&lt;&gt;"",VLOOKUP(K878,[1]Label!$A:$B,2,FALSE),"")</f>
        <v>IDRAS</v>
      </c>
      <c r="N878" s="71" t="s">
        <v>65</v>
      </c>
      <c r="O878" s="75" t="s">
        <v>471</v>
      </c>
      <c r="P878" s="70" t="str">
        <f t="shared" ref="P878" si="342">IF(O878&lt;&gt;"",Q878&amp;"&lt;br&gt;("&amp;O878&amp;")","")</f>
        <v>Link No&lt;br&gt;(Link No)</v>
      </c>
      <c r="Q878" s="70" t="str">
        <f>IF(O878&lt;&gt;"", VLOOKUP(O878, [1]Label!$A:$B, 2, FALSE), "")</f>
        <v>Link No</v>
      </c>
      <c r="R878" s="71" t="s">
        <v>35</v>
      </c>
      <c r="S878" s="70"/>
      <c r="T878" s="70"/>
      <c r="U878" s="70"/>
      <c r="V878" s="71"/>
      <c r="W878" s="71" t="s">
        <v>53</v>
      </c>
      <c r="X878" s="71" t="s">
        <v>101</v>
      </c>
      <c r="Y878" s="71"/>
      <c r="Z878" s="77"/>
      <c r="AA878" s="77"/>
      <c r="AB878" s="77"/>
      <c r="AC878" s="77" t="s">
        <v>644</v>
      </c>
      <c r="AD878" s="77" t="s">
        <v>644</v>
      </c>
      <c r="AE878" s="77" t="s">
        <v>644</v>
      </c>
      <c r="AF878" s="73"/>
    </row>
    <row r="879" spans="1:32" s="16" customFormat="1" ht="17.45" customHeight="1">
      <c r="A879" s="39" t="s">
        <v>552</v>
      </c>
      <c r="B879" s="70" t="str">
        <f>VLOOKUP(A879,[1]screen!$G:$J,2,FALSE)</f>
        <v>판매대금 분배 계정</v>
      </c>
      <c r="C879" s="13" t="str">
        <f t="shared" si="334"/>
        <v>Sales distribution account(판매대금 분배 계정)</v>
      </c>
      <c r="D879" s="70" t="str">
        <f>IF(B879&lt;&gt;"", VLOOKUP(B879,[1]screen!$A:$E,2,FALSE), "" )</f>
        <v>Sales distribution account</v>
      </c>
      <c r="E879" s="14" t="s">
        <v>46</v>
      </c>
      <c r="F879" s="13" t="str">
        <f t="shared" si="330"/>
        <v>New(신규)</v>
      </c>
      <c r="G879" s="18" t="str">
        <f>IF(E879&lt;&gt;"",VLOOKUP(E879,[1]Label!$A:$B,2,FALSE),"")</f>
        <v>New</v>
      </c>
      <c r="H879" s="14"/>
      <c r="I879" s="13" t="str">
        <f t="shared" si="335"/>
        <v/>
      </c>
      <c r="J879" s="18" t="str">
        <f>IF(H879&lt;&gt;"", VLOOKUP(H879,[1]Label!$A:$E,2,FALSE),"")</f>
        <v/>
      </c>
      <c r="K879" s="72" t="s">
        <v>390</v>
      </c>
      <c r="L879" s="13" t="str">
        <f t="shared" si="336"/>
        <v>IDRAS(IDRAS)</v>
      </c>
      <c r="M879" s="18" t="str">
        <f>IF(K879&lt;&gt;"",VLOOKUP(K879,[1]Label!$A:$B,2,FALSE),"")</f>
        <v>IDRAS</v>
      </c>
      <c r="N879" s="14" t="s">
        <v>65</v>
      </c>
      <c r="O879" s="31" t="s">
        <v>487</v>
      </c>
      <c r="P879" s="13" t="str">
        <f t="shared" si="337"/>
        <v>Link Item No&lt;br&gt;(Link Item No)</v>
      </c>
      <c r="Q879" s="18" t="str">
        <f>IF(O879&lt;&gt;"", VLOOKUP(O879, [1]Label!$A:$B, 2, FALSE), "")</f>
        <v>Link Item No</v>
      </c>
      <c r="R879" s="14" t="s">
        <v>35</v>
      </c>
      <c r="S879" s="13"/>
      <c r="T879" s="13"/>
      <c r="U879" s="13"/>
      <c r="V879" s="14"/>
      <c r="W879" s="14" t="s">
        <v>53</v>
      </c>
      <c r="X879" s="14" t="s">
        <v>101</v>
      </c>
      <c r="Y879" s="14"/>
      <c r="Z879" s="15"/>
      <c r="AA879" s="15"/>
      <c r="AB879" s="15"/>
      <c r="AC879" s="15" t="s">
        <v>645</v>
      </c>
      <c r="AD879" s="15" t="s">
        <v>645</v>
      </c>
      <c r="AE879" s="15" t="s">
        <v>645</v>
      </c>
      <c r="AF879" s="56"/>
    </row>
    <row r="880" spans="1:32" s="37" customFormat="1" ht="17.45" customHeight="1">
      <c r="A880" s="39" t="s">
        <v>552</v>
      </c>
      <c r="B880" s="33" t="str">
        <f>VLOOKUP(A880,[1]screen!$G:$J,2,FALSE)</f>
        <v>판매대금 분배 계정</v>
      </c>
      <c r="C880" s="33" t="str">
        <f t="shared" si="334"/>
        <v>Sales distribution account(판매대금 분배 계정)</v>
      </c>
      <c r="D880" s="33" t="str">
        <f>IF(B880&lt;&gt;"", VLOOKUP(B880,[1]screen!$A:$E,2,FALSE), "" )</f>
        <v>Sales distribution account</v>
      </c>
      <c r="E880" s="14" t="s">
        <v>46</v>
      </c>
      <c r="F880" s="13" t="str">
        <f t="shared" si="330"/>
        <v>New(신규)</v>
      </c>
      <c r="G880" s="18" t="str">
        <f>IF(E880&lt;&gt;"",VLOOKUP(E880,[1]Label!$A:$B,2,FALSE),"")</f>
        <v>New</v>
      </c>
      <c r="H880" s="35"/>
      <c r="I880" s="33" t="str">
        <f t="shared" si="335"/>
        <v/>
      </c>
      <c r="J880" s="33" t="str">
        <f>IF(H880&lt;&gt;"", VLOOKUP(H880,[1]Label!$A:$E,2,FALSE),"")</f>
        <v/>
      </c>
      <c r="K880" s="72" t="s">
        <v>390</v>
      </c>
      <c r="L880" s="33" t="str">
        <f t="shared" si="336"/>
        <v>IDRAS(IDRAS)</v>
      </c>
      <c r="M880" s="33" t="str">
        <f>IF(K880&lt;&gt;"",VLOOKUP(K880,[1]Label!$A:$B,2,FALSE),"")</f>
        <v>IDRAS</v>
      </c>
      <c r="N880" s="35"/>
      <c r="O880" s="36"/>
      <c r="P880" s="33" t="str">
        <f t="shared" si="337"/>
        <v/>
      </c>
      <c r="Q880" s="33" t="str">
        <f>IF(O880&lt;&gt;"", VLOOKUP(O880, [1]Label!$A:$B, 2, FALSE), "")</f>
        <v/>
      </c>
      <c r="R880" s="35" t="s">
        <v>35</v>
      </c>
      <c r="S880" s="33" t="s">
        <v>44</v>
      </c>
      <c r="T880" s="33"/>
      <c r="U880" s="33"/>
      <c r="V880" s="35"/>
      <c r="W880" s="35"/>
      <c r="X880" s="35"/>
      <c r="Y880" s="35"/>
      <c r="Z880" s="44"/>
      <c r="AA880" s="44"/>
      <c r="AB880" s="44"/>
      <c r="AC880" s="33"/>
      <c r="AD880" s="33"/>
      <c r="AE880" s="33"/>
    </row>
    <row r="881" spans="1:32" s="117" customFormat="1" ht="17.45" customHeight="1">
      <c r="A881" s="39" t="s">
        <v>552</v>
      </c>
      <c r="B881" s="112" t="str">
        <f>VLOOKUP(A881,[1]screen!$G:$J,2,FALSE)</f>
        <v>판매대금 분배 계정</v>
      </c>
      <c r="C881" s="112" t="str">
        <f t="shared" ref="C881:C888" si="343">IF(B881&lt;&gt;"",D881&amp;"("&amp;B881&amp;")","")</f>
        <v>Sales distribution account(판매대금 분배 계정)</v>
      </c>
      <c r="D881" s="112" t="str">
        <f>IF(B881&lt;&gt;"", VLOOKUP(B881,[1]screen!$A:$E,2,FALSE), "" )</f>
        <v>Sales distribution account</v>
      </c>
      <c r="E881" s="113" t="s">
        <v>46</v>
      </c>
      <c r="F881" s="112" t="str">
        <f t="shared" ref="F881:F903" si="344">IF(E881&lt;&gt;"",G881&amp;"("&amp;E881&amp;")","")</f>
        <v>New(신규)</v>
      </c>
      <c r="G881" s="112" t="str">
        <f>IF(E881&lt;&gt;"",VLOOKUP(E881,[1]Label!$A:$B,2,FALSE),"")</f>
        <v>New</v>
      </c>
      <c r="H881" s="113"/>
      <c r="I881" s="112" t="str">
        <f t="shared" ref="I881:I903" si="345">IF(H881&lt;&gt;"",J881&amp;"("&amp;H881&amp;")","")</f>
        <v/>
      </c>
      <c r="J881" s="112" t="str">
        <f>IF(H881&lt;&gt;"", VLOOKUP(H881,[1]Label!$A:$E,2,FALSE),"")</f>
        <v/>
      </c>
      <c r="K881" s="114"/>
      <c r="L881" s="112" t="str">
        <f t="shared" ref="L881:L903" si="346">IF(K881&lt;&gt;"",M881&amp;"("&amp;K881&amp;")","")</f>
        <v/>
      </c>
      <c r="M881" s="112" t="str">
        <f>IF(K881&lt;&gt;"",VLOOKUP(K881,[1]Label!$A:$B,2,FALSE),"")</f>
        <v/>
      </c>
      <c r="N881" s="113"/>
      <c r="O881" s="115"/>
      <c r="P881" s="112" t="str">
        <f>IF(O881&lt;&gt;"",Q881&amp;"&lt;br&gt;("&amp;O881&amp;")","")</f>
        <v/>
      </c>
      <c r="Q881" s="112" t="str">
        <f>IF(O881&lt;&gt;"", VLOOKUP(O881, [1]Label!$A:$B, 2, FALSE), "")</f>
        <v/>
      </c>
      <c r="R881" s="113" t="s">
        <v>35</v>
      </c>
      <c r="S881" s="112" t="s">
        <v>44</v>
      </c>
      <c r="T881" s="112"/>
      <c r="U881" s="112"/>
      <c r="V881" s="113"/>
      <c r="W881" s="113"/>
      <c r="X881" s="113"/>
      <c r="Y881" s="113"/>
      <c r="Z881" s="118"/>
      <c r="AA881" s="118"/>
      <c r="AB881" s="118"/>
      <c r="AC881" s="118"/>
      <c r="AD881" s="118"/>
      <c r="AE881" s="118"/>
      <c r="AF881" s="119"/>
    </row>
    <row r="882" spans="1:32" s="16" customFormat="1" ht="17.45" customHeight="1">
      <c r="A882" s="39" t="s">
        <v>552</v>
      </c>
      <c r="B882" s="70" t="str">
        <f>VLOOKUP(A882,[1]screen!$G:$J,2,FALSE)</f>
        <v>판매대금 분배 계정</v>
      </c>
      <c r="C882" s="13" t="str">
        <f t="shared" si="343"/>
        <v>Sales distribution account(판매대금 분배 계정)</v>
      </c>
      <c r="D882" s="70" t="str">
        <f>IF(B882&lt;&gt;"", VLOOKUP(B882,[1]screen!$A:$E,2,FALSE), "" )</f>
        <v>Sales distribution account</v>
      </c>
      <c r="E882" s="14" t="s">
        <v>46</v>
      </c>
      <c r="F882" s="13" t="str">
        <f t="shared" si="344"/>
        <v>New(신규)</v>
      </c>
      <c r="G882" s="18" t="str">
        <f>IF(E882&lt;&gt;"",VLOOKUP(E882,[1]Label!$A:$B,2,FALSE),"")</f>
        <v>New</v>
      </c>
      <c r="H882" s="14" t="s">
        <v>278</v>
      </c>
      <c r="I882" s="13" t="str">
        <f t="shared" si="345"/>
        <v>Requirement(요구사항)</v>
      </c>
      <c r="J882" s="18" t="str">
        <f>IF(H882&lt;&gt;"", VLOOKUP(H882,[1]Label!$A:$E,2,FALSE),"")</f>
        <v>Requirement</v>
      </c>
      <c r="K882" s="29"/>
      <c r="L882" s="13" t="str">
        <f t="shared" si="346"/>
        <v/>
      </c>
      <c r="M882" s="18" t="str">
        <f>IF(K882&lt;&gt;"",VLOOKUP(K882,[1]Label!$A:$B,2,FALSE),"")</f>
        <v/>
      </c>
      <c r="N882" s="41" t="s">
        <v>19</v>
      </c>
      <c r="O882" s="31" t="s">
        <v>277</v>
      </c>
      <c r="P882" s="13" t="str">
        <f>IF(O882&lt;&gt;"",Q882&amp;"&lt;br&gt;("&amp;O882&amp;")","")</f>
        <v>Remarks&lt;br&gt;(비고)</v>
      </c>
      <c r="Q882" s="18" t="str">
        <f>IF(O882&lt;&gt;"", VLOOKUP(O882, [1]Label!$A:$B, 2, FALSE), "")</f>
        <v>Remarks</v>
      </c>
      <c r="R882" s="14" t="s">
        <v>52</v>
      </c>
      <c r="S882" s="13"/>
      <c r="T882" s="13"/>
      <c r="U882" s="13"/>
      <c r="V882" s="14" t="s">
        <v>53</v>
      </c>
      <c r="W882" s="14"/>
      <c r="X882" s="14"/>
      <c r="Y882" s="14"/>
      <c r="Z882" s="15"/>
      <c r="AA882" s="15"/>
      <c r="AB882" s="15"/>
      <c r="AC882" s="15" t="s">
        <v>328</v>
      </c>
      <c r="AD882" s="15" t="s">
        <v>328</v>
      </c>
      <c r="AE882" s="15" t="s">
        <v>328</v>
      </c>
      <c r="AF882" s="56"/>
    </row>
    <row r="883" spans="1:32" ht="18.600000000000001" customHeight="1">
      <c r="A883" s="39" t="s">
        <v>552</v>
      </c>
      <c r="B883" s="70" t="str">
        <f>VLOOKUP(A883,[1]screen!$G:$J,2,FALSE)</f>
        <v>판매대금 분배 계정</v>
      </c>
      <c r="C883" s="40" t="str">
        <f t="shared" si="343"/>
        <v>Sales distribution account(판매대금 분배 계정)</v>
      </c>
      <c r="D883" s="70" t="str">
        <f>IF(B883&lt;&gt;"", VLOOKUP(B883,[1]screen!$A:$E,2,FALSE), "" )</f>
        <v>Sales distribution account</v>
      </c>
      <c r="E883" s="14" t="s">
        <v>46</v>
      </c>
      <c r="F883" s="13" t="str">
        <f t="shared" si="344"/>
        <v>New(신규)</v>
      </c>
      <c r="G883" s="18" t="str">
        <f>IF(E883&lt;&gt;"",VLOOKUP(E883,[1]Label!$A:$B,2,FALSE),"")</f>
        <v>New</v>
      </c>
      <c r="H883" s="14" t="s">
        <v>278</v>
      </c>
      <c r="I883" s="13" t="str">
        <f t="shared" si="345"/>
        <v>Requirement(요구사항)</v>
      </c>
      <c r="J883" s="18" t="str">
        <f>IF(H883&lt;&gt;"", VLOOKUP(H883,[1]Label!$A:$E,2,FALSE),"")</f>
        <v>Requirement</v>
      </c>
      <c r="K883" s="42"/>
      <c r="L883" s="40" t="str">
        <f t="shared" si="346"/>
        <v/>
      </c>
      <c r="M883" s="18" t="str">
        <f>IF(K883&lt;&gt;"",VLOOKUP(K883,[1]Label!$A:$B,2,FALSE),"")</f>
        <v/>
      </c>
      <c r="N883" s="41" t="s">
        <v>19</v>
      </c>
      <c r="O883" s="43" t="s">
        <v>43</v>
      </c>
      <c r="P883" s="40" t="str">
        <f>IF(O883&lt;&gt;"",Q883&amp;"&lt;br&gt;("&amp;O883&amp;")","")</f>
        <v>Attachments&lt;br&gt;(첨부파일)</v>
      </c>
      <c r="Q883" s="18" t="str">
        <f>IF(O883&lt;&gt;"", VLOOKUP(O883, [1]Label!$A:$B, 2, FALSE), "")</f>
        <v>Attachments</v>
      </c>
      <c r="R883" s="41" t="s">
        <v>55</v>
      </c>
      <c r="S883" s="40"/>
      <c r="T883" s="40"/>
      <c r="U883" s="40"/>
      <c r="V883" s="14" t="s">
        <v>53</v>
      </c>
      <c r="W883" s="41"/>
      <c r="X883" s="41"/>
      <c r="Y883" s="41"/>
      <c r="Z883" s="39"/>
      <c r="AA883" s="39"/>
      <c r="AB883" s="39"/>
      <c r="AC883" s="47" t="s">
        <v>197</v>
      </c>
      <c r="AD883" s="47" t="s">
        <v>197</v>
      </c>
      <c r="AE883" s="47" t="s">
        <v>197</v>
      </c>
      <c r="AF883" s="57"/>
    </row>
    <row r="884" spans="1:32" s="16" customFormat="1" ht="17.45" customHeight="1">
      <c r="A884" s="39" t="s">
        <v>552</v>
      </c>
      <c r="B884" s="70" t="str">
        <f>VLOOKUP(A884,[1]screen!$G:$J,2,FALSE)</f>
        <v>판매대금 분배 계정</v>
      </c>
      <c r="C884" s="13" t="str">
        <f t="shared" si="343"/>
        <v>Sales distribution account(판매대금 분배 계정)</v>
      </c>
      <c r="D884" s="70" t="str">
        <f>IF(B884&lt;&gt;"", VLOOKUP(B884,[1]screen!$A:$E,2,FALSE), "" )</f>
        <v>Sales distribution account</v>
      </c>
      <c r="E884" s="14" t="s">
        <v>46</v>
      </c>
      <c r="F884" s="13" t="str">
        <f t="shared" si="344"/>
        <v>New(신규)</v>
      </c>
      <c r="G884" s="18" t="str">
        <f>IF(E884&lt;&gt;"",VLOOKUP(E884,[1]Label!$A:$B,2,FALSE),"")</f>
        <v>New</v>
      </c>
      <c r="H884" s="14" t="s">
        <v>278</v>
      </c>
      <c r="I884" s="13" t="str">
        <f t="shared" si="345"/>
        <v>Requirement(요구사항)</v>
      </c>
      <c r="J884" s="18" t="str">
        <f>IF(H884&lt;&gt;"", VLOOKUP(H884,[1]Label!$A:$E,2,FALSE),"")</f>
        <v>Requirement</v>
      </c>
      <c r="K884" s="29"/>
      <c r="L884" s="13" t="str">
        <f t="shared" si="346"/>
        <v/>
      </c>
      <c r="M884" s="18" t="str">
        <f>IF(K884&lt;&gt;"",VLOOKUP(K884,[1]Label!$A:$B,2,FALSE),"")</f>
        <v/>
      </c>
      <c r="N884" s="14"/>
      <c r="O884" s="31"/>
      <c r="P884" s="13" t="str">
        <f>IF(O884&lt;&gt;"",Q884&amp;"&lt;br&gt;("&amp;O884&amp;")","")</f>
        <v/>
      </c>
      <c r="Q884" s="18" t="str">
        <f>IF(O884&lt;&gt;"", VLOOKUP(O884, [1]Label!$A:$B, 2, FALSE), "")</f>
        <v/>
      </c>
      <c r="R884" s="14" t="s">
        <v>35</v>
      </c>
      <c r="S884" s="13" t="s">
        <v>44</v>
      </c>
      <c r="T884" s="13"/>
      <c r="U884" s="13"/>
      <c r="V884" s="14"/>
      <c r="W884" s="14"/>
      <c r="X884" s="14"/>
      <c r="Y884" s="14"/>
      <c r="Z884" s="15"/>
      <c r="AA884" s="15"/>
      <c r="AB884" s="15"/>
      <c r="AC884" s="15"/>
      <c r="AD884" s="15"/>
      <c r="AE884" s="15"/>
      <c r="AF884" s="56"/>
    </row>
    <row r="885" spans="1:32" s="11" customFormat="1" ht="17.45" customHeight="1">
      <c r="A885" s="39" t="s">
        <v>552</v>
      </c>
      <c r="B885" s="70" t="str">
        <f>VLOOKUP(A885,[1]screen!$G:$J,2,FALSE)</f>
        <v>판매대금 분배 계정</v>
      </c>
      <c r="C885" s="9" t="str">
        <f t="shared" si="343"/>
        <v>Sales distribution account(판매대금 분배 계정)</v>
      </c>
      <c r="D885" s="70" t="str">
        <f>IF(B885&lt;&gt;"", VLOOKUP(B885,[1]screen!$A:$E,2,FALSE), "" )</f>
        <v>Sales distribution account</v>
      </c>
      <c r="E885" s="14" t="s">
        <v>46</v>
      </c>
      <c r="F885" s="13" t="str">
        <f t="shared" si="344"/>
        <v>New(신규)</v>
      </c>
      <c r="G885" s="18" t="str">
        <f>IF(E885&lt;&gt;"",VLOOKUP(E885,[1]Label!$A:$B,2,FALSE),"")</f>
        <v>New</v>
      </c>
      <c r="H885" s="10" t="s">
        <v>278</v>
      </c>
      <c r="I885" s="9" t="str">
        <f t="shared" si="345"/>
        <v>Requirement(요구사항)</v>
      </c>
      <c r="J885" s="9" t="str">
        <f>IF(H885&lt;&gt;"", VLOOKUP(H885,[1]Label!$A:$E,2,FALSE),"")</f>
        <v>Requirement</v>
      </c>
      <c r="K885" s="28"/>
      <c r="L885" s="9" t="str">
        <f t="shared" si="346"/>
        <v/>
      </c>
      <c r="M885" s="9" t="str">
        <f>IF(K885&lt;&gt;"",VLOOKUP(K885,[1]Label!$A:$B,2,FALSE),"")</f>
        <v/>
      </c>
      <c r="N885" s="10"/>
      <c r="O885" s="25" t="s">
        <v>247</v>
      </c>
      <c r="P885" s="9" t="str">
        <f t="shared" ref="P885:P892" si="347">IF(O885&lt;&gt;"",Q885&amp;"&lt;br&gt;("&amp;O885&amp;")","")</f>
        <v>Save&lt;br&gt;(저장)</v>
      </c>
      <c r="Q885" s="9" t="str">
        <f>IF(O885&lt;&gt;"", VLOOKUP(O885, [1]Label!$A:$B, 2, FALSE), "")</f>
        <v>Save</v>
      </c>
      <c r="R885" s="10" t="s">
        <v>36</v>
      </c>
      <c r="S885" s="66" t="s">
        <v>50</v>
      </c>
      <c r="T885" s="9"/>
      <c r="U885" s="9"/>
      <c r="V885" s="10"/>
      <c r="W885" s="10"/>
      <c r="X885" s="10"/>
      <c r="Y885" s="10"/>
      <c r="Z885" s="46"/>
      <c r="AA885" s="46"/>
      <c r="AB885" s="46"/>
      <c r="AC885" s="46"/>
      <c r="AD885" s="46"/>
      <c r="AE885" s="46"/>
      <c r="AF885" s="68"/>
    </row>
    <row r="886" spans="1:32" s="11" customFormat="1" ht="17.45" customHeight="1">
      <c r="A886" s="39" t="s">
        <v>552</v>
      </c>
      <c r="B886" s="70" t="str">
        <f>VLOOKUP(A886,[1]screen!$G:$J,2,FALSE)</f>
        <v>판매대금 분배 계정</v>
      </c>
      <c r="C886" s="9" t="str">
        <f t="shared" si="343"/>
        <v>Sales distribution account(판매대금 분배 계정)</v>
      </c>
      <c r="D886" s="70" t="str">
        <f>IF(B886&lt;&gt;"", VLOOKUP(B886,[1]screen!$A:$E,2,FALSE), "" )</f>
        <v>Sales distribution account</v>
      </c>
      <c r="E886" s="14" t="s">
        <v>46</v>
      </c>
      <c r="F886" s="13" t="str">
        <f t="shared" si="344"/>
        <v>New(신규)</v>
      </c>
      <c r="G886" s="18" t="str">
        <f>IF(E886&lt;&gt;"",VLOOKUP(E886,[1]Label!$A:$B,2,FALSE),"")</f>
        <v>New</v>
      </c>
      <c r="H886" s="10" t="s">
        <v>278</v>
      </c>
      <c r="I886" s="9" t="str">
        <f t="shared" si="345"/>
        <v>Requirement(요구사항)</v>
      </c>
      <c r="J886" s="9" t="str">
        <f>IF(H886&lt;&gt;"", VLOOKUP(H886,[1]Label!$A:$E,2,FALSE),"")</f>
        <v>Requirement</v>
      </c>
      <c r="K886" s="28"/>
      <c r="L886" s="9" t="str">
        <f t="shared" si="346"/>
        <v/>
      </c>
      <c r="M886" s="9" t="str">
        <f>IF(K886&lt;&gt;"",VLOOKUP(K886,[1]Label!$A:$B,2,FALSE),"")</f>
        <v/>
      </c>
      <c r="N886" s="10"/>
      <c r="O886" s="25" t="s">
        <v>287</v>
      </c>
      <c r="P886" s="9" t="str">
        <f t="shared" si="347"/>
        <v>Delete&lt;br&gt;(삭제)</v>
      </c>
      <c r="Q886" s="9" t="str">
        <f>IF(O886&lt;&gt;"", VLOOKUP(O886, [1]Label!$A:$B, 2, FALSE), "")</f>
        <v>Delete</v>
      </c>
      <c r="R886" s="10" t="s">
        <v>36</v>
      </c>
      <c r="S886" s="67" t="s">
        <v>288</v>
      </c>
      <c r="T886" s="9"/>
      <c r="U886" s="9"/>
      <c r="V886" s="10"/>
      <c r="W886" s="10"/>
      <c r="X886" s="10"/>
      <c r="Y886" s="10"/>
      <c r="Z886" s="46"/>
      <c r="AA886" s="46"/>
      <c r="AB886" s="46"/>
      <c r="AC886" s="46"/>
      <c r="AD886" s="46"/>
      <c r="AE886" s="46"/>
      <c r="AF886" s="68"/>
    </row>
    <row r="887" spans="1:32" s="11" customFormat="1" ht="17.45" customHeight="1">
      <c r="A887" s="39" t="s">
        <v>552</v>
      </c>
      <c r="B887" s="70" t="str">
        <f>VLOOKUP(A887,[1]screen!$G:$J,2,FALSE)</f>
        <v>판매대금 분배 계정</v>
      </c>
      <c r="C887" s="9" t="str">
        <f t="shared" si="343"/>
        <v>Sales distribution account(판매대금 분배 계정)</v>
      </c>
      <c r="D887" s="70" t="str">
        <f>IF(B887&lt;&gt;"", VLOOKUP(B887,[1]screen!$A:$E,2,FALSE), "" )</f>
        <v>Sales distribution account</v>
      </c>
      <c r="E887" s="14" t="s">
        <v>46</v>
      </c>
      <c r="F887" s="13" t="str">
        <f t="shared" si="344"/>
        <v>New(신규)</v>
      </c>
      <c r="G887" s="18" t="str">
        <f>IF(E887&lt;&gt;"",VLOOKUP(E887,[1]Label!$A:$B,2,FALSE),"")</f>
        <v>New</v>
      </c>
      <c r="H887" s="10" t="s">
        <v>278</v>
      </c>
      <c r="I887" s="9" t="str">
        <f t="shared" si="345"/>
        <v>Requirement(요구사항)</v>
      </c>
      <c r="J887" s="9" t="str">
        <f>IF(H887&lt;&gt;"", VLOOKUP(H887,[1]Label!$A:$E,2,FALSE),"")</f>
        <v>Requirement</v>
      </c>
      <c r="K887" s="28"/>
      <c r="L887" s="9" t="str">
        <f t="shared" si="346"/>
        <v/>
      </c>
      <c r="M887" s="9" t="str">
        <f>IF(K887&lt;&gt;"",VLOOKUP(K887,[1]Label!$A:$B,2,FALSE),"")</f>
        <v/>
      </c>
      <c r="N887" s="10"/>
      <c r="O887" s="25" t="s">
        <v>243</v>
      </c>
      <c r="P887" s="9" t="str">
        <f t="shared" si="347"/>
        <v>Request approval&lt;br&gt;(승인 요청)</v>
      </c>
      <c r="Q887" s="9" t="str">
        <f>IF(O887&lt;&gt;"", VLOOKUP(O887, [1]Label!$A:$B, 2, FALSE), "")</f>
        <v>Request approval</v>
      </c>
      <c r="R887" s="10" t="s">
        <v>36</v>
      </c>
      <c r="S887" s="66" t="s">
        <v>289</v>
      </c>
      <c r="T887" s="9"/>
      <c r="U887" s="9"/>
      <c r="V887" s="10"/>
      <c r="W887" s="10"/>
      <c r="X887" s="10"/>
      <c r="Y887" s="10"/>
      <c r="Z887" s="46"/>
      <c r="AA887" s="46"/>
      <c r="AB887" s="46"/>
      <c r="AC887" s="46"/>
      <c r="AD887" s="46"/>
      <c r="AE887" s="46"/>
      <c r="AF887" s="68"/>
    </row>
    <row r="888" spans="1:32" s="16" customFormat="1" ht="18.600000000000001" customHeight="1">
      <c r="A888" s="39" t="s">
        <v>552</v>
      </c>
      <c r="B888" s="70" t="str">
        <f>VLOOKUP(A888,[1]screen!$G:$J,2,FALSE)</f>
        <v>판매대금 분배 계정</v>
      </c>
      <c r="C888" s="13" t="str">
        <f t="shared" si="343"/>
        <v>Sales distribution account(판매대금 분배 계정)</v>
      </c>
      <c r="D888" s="70" t="str">
        <f>IF(B888&lt;&gt;"", VLOOKUP(B888,[1]screen!$A:$E,2,FALSE), "" )</f>
        <v>Sales distribution account</v>
      </c>
      <c r="E888" s="14" t="s">
        <v>46</v>
      </c>
      <c r="F888" s="13" t="str">
        <f t="shared" si="344"/>
        <v>New(신규)</v>
      </c>
      <c r="G888" s="18" t="str">
        <f>IF(E888&lt;&gt;"",VLOOKUP(E888,[1]Label!$A:$B,2,FALSE),"")</f>
        <v>New</v>
      </c>
      <c r="H888" s="14"/>
      <c r="I888" s="13" t="str">
        <f t="shared" si="345"/>
        <v/>
      </c>
      <c r="J888" s="18" t="str">
        <f>IF(H888&lt;&gt;"", VLOOKUP(H888,[1]Label!$A:$E,2,FALSE),"")</f>
        <v/>
      </c>
      <c r="K888" s="29"/>
      <c r="L888" s="13" t="str">
        <f t="shared" si="346"/>
        <v/>
      </c>
      <c r="M888" s="18" t="str">
        <f>IF(K888&lt;&gt;"",VLOOKUP(K888,[1]Label!$A:$B,2,FALSE),"")</f>
        <v/>
      </c>
      <c r="N888" s="14"/>
      <c r="O888" s="31"/>
      <c r="P888" s="33" t="str">
        <f t="shared" si="347"/>
        <v/>
      </c>
      <c r="Q888" s="18" t="str">
        <f>IF(O888&lt;&gt;"", VLOOKUP(O888, [1]Label!$A:$B, 2, FALSE), "")</f>
        <v/>
      </c>
      <c r="R888" s="14" t="s">
        <v>35</v>
      </c>
      <c r="S888" s="13" t="s">
        <v>44</v>
      </c>
      <c r="T888" s="13"/>
      <c r="U888" s="13"/>
      <c r="V888" s="14"/>
      <c r="W888" s="14"/>
      <c r="X888" s="14"/>
      <c r="Y888" s="14"/>
      <c r="Z888" s="12"/>
      <c r="AA888" s="12"/>
      <c r="AB888" s="12"/>
      <c r="AC888" s="12"/>
      <c r="AD888" s="12"/>
      <c r="AE888" s="12"/>
      <c r="AF888" s="52"/>
    </row>
    <row r="889" spans="1:32" s="20" customFormat="1" ht="17.45" customHeight="1">
      <c r="A889" s="17" t="s">
        <v>713</v>
      </c>
      <c r="B889" s="18" t="str">
        <f>VLOOKUP(A889,[1]screen!$G:$J,2,FALSE)</f>
        <v>발행된 통지서 보고서</v>
      </c>
      <c r="C889" s="18" t="str">
        <f>IF(B889&lt;&gt;"",D889&amp;"("&amp;B889&amp;")","")</f>
        <v>Report of Notice Issued(발행된 통지서 보고서)</v>
      </c>
      <c r="D889" s="18" t="str">
        <f>IF(B889&lt;&gt;"", VLOOKUP(B889,[1]screen!$A:$E,2,FALSE), "" )</f>
        <v>Report of Notice Issued</v>
      </c>
      <c r="E889" s="19"/>
      <c r="F889" s="18" t="str">
        <f t="shared" si="344"/>
        <v/>
      </c>
      <c r="G889" s="18" t="str">
        <f>IF(E889&lt;&gt;"",VLOOKUP(E889,[1]Label!$A:$B,2,FALSE),"")</f>
        <v/>
      </c>
      <c r="H889" s="19"/>
      <c r="I889" s="18" t="str">
        <f t="shared" si="345"/>
        <v/>
      </c>
      <c r="J889" s="18" t="str">
        <f>IF(H889&lt;&gt;"", VLOOKUP(H889,[1]Label!$A:$E,2,FALSE),"")</f>
        <v/>
      </c>
      <c r="K889" s="27"/>
      <c r="L889" s="18" t="str">
        <f t="shared" si="346"/>
        <v/>
      </c>
      <c r="M889" s="18" t="str">
        <f>IF(K889&lt;&gt;"",VLOOKUP(K889,[1]Label!$A:$B,2,FALSE),"")</f>
        <v/>
      </c>
      <c r="N889" s="19" t="s">
        <v>19</v>
      </c>
      <c r="O889" s="23" t="s">
        <v>774</v>
      </c>
      <c r="P889" s="18" t="str">
        <f t="shared" si="347"/>
        <v>Date of Notice of Intention to Sell&lt;br&gt;(매각의사 통지일자)</v>
      </c>
      <c r="Q889" s="18" t="str">
        <f>IF(O889&lt;&gt;"", VLOOKUP(O889, [1]Label!$A:$B, 2, FALSE), "")</f>
        <v>Date of Notice of Intention to Sell</v>
      </c>
      <c r="R889" s="19" t="s">
        <v>71</v>
      </c>
      <c r="S889" s="18" t="s">
        <v>72</v>
      </c>
      <c r="T889" s="18"/>
      <c r="U889" s="18"/>
      <c r="V889" s="19"/>
      <c r="W889" s="19" t="s">
        <v>782</v>
      </c>
      <c r="X889" s="19"/>
      <c r="Y889" s="19"/>
      <c r="Z889" s="17"/>
      <c r="AA889" s="17"/>
      <c r="AB889" s="17"/>
      <c r="AC889" s="21" t="s">
        <v>100</v>
      </c>
      <c r="AD889" s="21" t="s">
        <v>100</v>
      </c>
      <c r="AE889" s="21" t="s">
        <v>100</v>
      </c>
      <c r="AF889" s="50"/>
    </row>
    <row r="890" spans="1:32" s="20" customFormat="1" ht="17.45" customHeight="1">
      <c r="A890" s="39" t="s">
        <v>713</v>
      </c>
      <c r="B890" s="70" t="str">
        <f>VLOOKUP(A890,[1]screen!$G:$J,2,FALSE)</f>
        <v>발행된 통지서 보고서</v>
      </c>
      <c r="C890" s="18" t="str">
        <f>IF(B890&lt;&gt;"",D890&amp;"("&amp;B890&amp;")","")</f>
        <v>Report of Notice Issued(발행된 통지서 보고서)</v>
      </c>
      <c r="D890" s="70" t="str">
        <f>IF(B890&lt;&gt;"", VLOOKUP(B890,[1]screen!$A:$E,2,FALSE), "" )</f>
        <v>Report of Notice Issued</v>
      </c>
      <c r="E890" s="19"/>
      <c r="F890" s="18" t="str">
        <f t="shared" si="344"/>
        <v/>
      </c>
      <c r="G890" s="18" t="str">
        <f>IF(E890&lt;&gt;"",VLOOKUP(E890,[1]Label!$A:$B,2,FALSE),"")</f>
        <v/>
      </c>
      <c r="H890" s="19"/>
      <c r="I890" s="18" t="str">
        <f t="shared" si="345"/>
        <v/>
      </c>
      <c r="J890" s="18" t="str">
        <f>IF(H890&lt;&gt;"", VLOOKUP(H890,[1]Label!$A:$E,2,FALSE),"")</f>
        <v/>
      </c>
      <c r="K890" s="27"/>
      <c r="L890" s="18" t="str">
        <f t="shared" si="346"/>
        <v/>
      </c>
      <c r="M890" s="18" t="str">
        <f>IF(K890&lt;&gt;"",VLOOKUP(K890,[1]Label!$A:$B,2,FALSE),"")</f>
        <v/>
      </c>
      <c r="N890" s="19" t="s">
        <v>19</v>
      </c>
      <c r="O890" s="23" t="s">
        <v>714</v>
      </c>
      <c r="P890" s="18" t="str">
        <f t="shared" si="347"/>
        <v>Department&lt;br&gt;(부서)</v>
      </c>
      <c r="Q890" s="18" t="str">
        <f>IF(O890&lt;&gt;"", VLOOKUP(O890, [1]Label!$A:$B, 2, FALSE), "")</f>
        <v>Department</v>
      </c>
      <c r="R890" s="19" t="s">
        <v>37</v>
      </c>
      <c r="S890" s="18"/>
      <c r="T890" s="18"/>
      <c r="U890" s="18"/>
      <c r="V890" s="19"/>
      <c r="W890" s="19"/>
      <c r="X890" s="19"/>
      <c r="Y890" s="19"/>
      <c r="Z890" s="17"/>
      <c r="AA890" s="17"/>
      <c r="AB890" s="17"/>
      <c r="AC890" s="21"/>
      <c r="AD890" s="21"/>
      <c r="AE890" s="21"/>
      <c r="AF890" s="50"/>
    </row>
    <row r="891" spans="1:32" s="11" customFormat="1" ht="18.600000000000001" customHeight="1">
      <c r="A891" s="39" t="s">
        <v>713</v>
      </c>
      <c r="B891" s="70" t="str">
        <f>VLOOKUP(A891,[1]screen!$G:$J,2,FALSE)</f>
        <v>발행된 통지서 보고서</v>
      </c>
      <c r="C891" s="9" t="str">
        <f t="shared" ref="C891:C903" si="348">IF(B891&lt;&gt;"",D891&amp;"("&amp;B891&amp;")","")</f>
        <v>Report of Notice Issued(발행된 통지서 보고서)</v>
      </c>
      <c r="D891" s="70" t="str">
        <f>IF(B891&lt;&gt;"", VLOOKUP(B891,[1]screen!$A:$E,2,FALSE), "" )</f>
        <v>Report of Notice Issued</v>
      </c>
      <c r="E891" s="10"/>
      <c r="F891" s="9" t="str">
        <f t="shared" si="344"/>
        <v/>
      </c>
      <c r="G891" s="18" t="str">
        <f>IF(E891&lt;&gt;"",VLOOKUP(E891,[1]Label!$A:$B,2,FALSE),"")</f>
        <v/>
      </c>
      <c r="H891" s="10"/>
      <c r="I891" s="9" t="str">
        <f t="shared" si="345"/>
        <v/>
      </c>
      <c r="J891" s="18" t="str">
        <f>IF(H891&lt;&gt;"", VLOOKUP(H891,[1]Label!$A:$E,2,FALSE),"")</f>
        <v/>
      </c>
      <c r="K891" s="28"/>
      <c r="L891" s="9" t="str">
        <f t="shared" si="346"/>
        <v/>
      </c>
      <c r="M891" s="18" t="str">
        <f>IF(K891&lt;&gt;"",VLOOKUP(K891,[1]Label!$A:$B,2,FALSE),"")</f>
        <v/>
      </c>
      <c r="N891" s="10"/>
      <c r="O891" s="24" t="s">
        <v>47</v>
      </c>
      <c r="P891" s="9" t="str">
        <f t="shared" si="347"/>
        <v>Reset&lt;br&gt;(초기화)</v>
      </c>
      <c r="Q891" s="18" t="str">
        <f>IF(O891&lt;&gt;"", VLOOKUP(O891, [1]Label!$A:$B, 2, FALSE), "")</f>
        <v>Reset</v>
      </c>
      <c r="R891" s="10" t="s">
        <v>36</v>
      </c>
      <c r="S891" s="9" t="s">
        <v>41</v>
      </c>
      <c r="T891" s="8" t="s">
        <v>48</v>
      </c>
      <c r="U891" s="9"/>
      <c r="V891" s="10"/>
      <c r="W891" s="10"/>
      <c r="X891" s="10"/>
      <c r="Y891" s="10"/>
      <c r="Z891" s="8"/>
      <c r="AA891" s="8"/>
      <c r="AB891" s="8"/>
      <c r="AC891" s="8" t="s">
        <v>45</v>
      </c>
      <c r="AD891" s="8" t="s">
        <v>45</v>
      </c>
      <c r="AE891" s="8" t="s">
        <v>45</v>
      </c>
      <c r="AF891" s="51"/>
    </row>
    <row r="892" spans="1:32" s="11" customFormat="1" ht="18.600000000000001" customHeight="1">
      <c r="A892" s="39" t="s">
        <v>713</v>
      </c>
      <c r="B892" s="70" t="str">
        <f>VLOOKUP(A892,[1]screen!$G:$J,2,FALSE)</f>
        <v>발행된 통지서 보고서</v>
      </c>
      <c r="C892" s="9" t="str">
        <f t="shared" si="348"/>
        <v>Report of Notice Issued(발행된 통지서 보고서)</v>
      </c>
      <c r="D892" s="70" t="str">
        <f>IF(B892&lt;&gt;"", VLOOKUP(B892,[1]screen!$A:$E,2,FALSE), "" )</f>
        <v>Report of Notice Issued</v>
      </c>
      <c r="E892" s="10"/>
      <c r="F892" s="9" t="str">
        <f t="shared" si="344"/>
        <v/>
      </c>
      <c r="G892" s="18" t="str">
        <f>IF(E892&lt;&gt;"",VLOOKUP(E892,[1]Label!$A:$B,2,FALSE),"")</f>
        <v/>
      </c>
      <c r="H892" s="10"/>
      <c r="I892" s="9" t="str">
        <f t="shared" si="345"/>
        <v/>
      </c>
      <c r="J892" s="18" t="str">
        <f>IF(H892&lt;&gt;"", VLOOKUP(H892,[1]Label!$A:$E,2,FALSE),"")</f>
        <v/>
      </c>
      <c r="K892" s="28"/>
      <c r="L892" s="9" t="str">
        <f t="shared" si="346"/>
        <v/>
      </c>
      <c r="M892" s="18" t="str">
        <f>IF(K892&lt;&gt;"",VLOOKUP(K892,[1]Label!$A:$B,2,FALSE),"")</f>
        <v/>
      </c>
      <c r="N892" s="10"/>
      <c r="O892" s="25" t="s">
        <v>39</v>
      </c>
      <c r="P892" s="9" t="str">
        <f t="shared" si="347"/>
        <v>Search&lt;br&gt;(조회)</v>
      </c>
      <c r="Q892" s="18" t="str">
        <f>IF(O892&lt;&gt;"", VLOOKUP(O892, [1]Label!$A:$B, 2, FALSE), "")</f>
        <v>Search</v>
      </c>
      <c r="R892" s="10" t="s">
        <v>36</v>
      </c>
      <c r="S892" s="9"/>
      <c r="T892" s="9" t="s">
        <v>8</v>
      </c>
      <c r="U892" s="9"/>
      <c r="V892" s="10"/>
      <c r="W892" s="10"/>
      <c r="X892" s="10"/>
      <c r="Y892" s="10"/>
      <c r="Z892" s="8"/>
      <c r="AA892" s="8"/>
      <c r="AB892" s="8"/>
      <c r="AC892" s="8"/>
      <c r="AD892" s="8"/>
      <c r="AE892" s="8"/>
      <c r="AF892" s="51"/>
    </row>
    <row r="893" spans="1:32" s="16" customFormat="1" ht="18.600000000000001" customHeight="1">
      <c r="A893" s="39" t="s">
        <v>713</v>
      </c>
      <c r="B893" s="70" t="str">
        <f>VLOOKUP(A893,[1]screen!$G:$J,2,FALSE)</f>
        <v>발행된 통지서 보고서</v>
      </c>
      <c r="C893" s="13" t="str">
        <f t="shared" si="348"/>
        <v>Report of Notice Issued(발행된 통지서 보고서)</v>
      </c>
      <c r="D893" s="70" t="str">
        <f>IF(B893&lt;&gt;"", VLOOKUP(B893,[1]screen!$A:$E,2,FALSE), "" )</f>
        <v>Report of Notice Issued</v>
      </c>
      <c r="E893" s="14"/>
      <c r="F893" s="13" t="str">
        <f t="shared" si="344"/>
        <v/>
      </c>
      <c r="G893" s="18" t="str">
        <f>IF(E893&lt;&gt;"",VLOOKUP(E893,[1]Label!$A:$B,2,FALSE),"")</f>
        <v/>
      </c>
      <c r="H893" s="14"/>
      <c r="I893" s="13" t="str">
        <f t="shared" si="345"/>
        <v/>
      </c>
      <c r="J893" s="18" t="str">
        <f>IF(H893&lt;&gt;"", VLOOKUP(H893,[1]Label!$A:$E,2,FALSE),"")</f>
        <v/>
      </c>
      <c r="K893" s="14"/>
      <c r="L893" s="13" t="str">
        <f t="shared" si="346"/>
        <v/>
      </c>
      <c r="M893" s="18" t="str">
        <f>IF(K893&lt;&gt;"",VLOOKUP(K893,[1]Label!$A:$B,2,FALSE),"")</f>
        <v/>
      </c>
      <c r="N893" s="14"/>
      <c r="O893" s="31" t="s">
        <v>722</v>
      </c>
      <c r="P893" s="13" t="str">
        <f>IF(O893&lt;&gt;"",Q893&amp;"&lt;br&gt;("&amp;O893&amp;")","")</f>
        <v>To obtain performance on issuance of Notice of Intension to sell Charged Asset and value of assets&lt;br&gt;(담보 자산 매각 의사 통지서 발행 실적 및 자산 가치 확인)</v>
      </c>
      <c r="Q893" s="18" t="str">
        <f>IF(O893&lt;&gt;"", VLOOKUP(O893, [1]Label!$A:$B, 2, FALSE), "")</f>
        <v>To obtain performance on issuance of Notice of Intension to sell Charged Asset and value of assets</v>
      </c>
      <c r="R893" s="14" t="s">
        <v>35</v>
      </c>
      <c r="S893" s="13" t="s">
        <v>44</v>
      </c>
      <c r="T893" s="13"/>
      <c r="U893" s="13"/>
      <c r="V893" s="14"/>
      <c r="W893" s="14"/>
      <c r="X893" s="14"/>
      <c r="Y893" s="14"/>
      <c r="Z893" s="12"/>
      <c r="AA893" s="12"/>
      <c r="AB893" s="12"/>
      <c r="AC893" s="12"/>
      <c r="AD893" s="12"/>
      <c r="AE893" s="12"/>
      <c r="AF893" s="52"/>
    </row>
    <row r="894" spans="1:32" s="37" customFormat="1" ht="17.45" customHeight="1">
      <c r="A894" s="39" t="s">
        <v>713</v>
      </c>
      <c r="B894" s="70" t="str">
        <f>VLOOKUP(A894,[1]screen!$G:$J,2,FALSE)</f>
        <v>발행된 통지서 보고서</v>
      </c>
      <c r="C894" s="33" t="str">
        <f t="shared" si="348"/>
        <v>Report of Notice Issued(발행된 통지서 보고서)</v>
      </c>
      <c r="D894" s="70" t="str">
        <f>IF(B894&lt;&gt;"", VLOOKUP(B894,[1]screen!$A:$E,2,FALSE), "" )</f>
        <v>Report of Notice Issued</v>
      </c>
      <c r="E894" s="35"/>
      <c r="F894" s="33" t="str">
        <f t="shared" si="344"/>
        <v/>
      </c>
      <c r="G894" s="18" t="str">
        <f>IF(E894&lt;&gt;"",VLOOKUP(E894,[1]Label!$A:$B,2,FALSE),"")</f>
        <v/>
      </c>
      <c r="H894" s="14"/>
      <c r="I894" s="33" t="str">
        <f t="shared" si="345"/>
        <v/>
      </c>
      <c r="J894" s="18" t="str">
        <f>IF(H894&lt;&gt;"", VLOOKUP(H894,[1]Label!$A:$E,2,FALSE),"")</f>
        <v/>
      </c>
      <c r="K894" s="14"/>
      <c r="L894" s="33" t="str">
        <f t="shared" si="346"/>
        <v/>
      </c>
      <c r="M894" s="18" t="str">
        <f>IF(K894&lt;&gt;"",VLOOKUP(K894,[1]Label!$A:$B,2,FALSE),"")</f>
        <v/>
      </c>
      <c r="N894" s="35" t="s">
        <v>13</v>
      </c>
      <c r="O894" s="36" t="s">
        <v>715</v>
      </c>
      <c r="P894" s="33" t="str">
        <f t="shared" ref="P894:P902" si="349">IF(O894&lt;&gt;"",Q894&amp;"&lt;br&gt;("&amp;O894&amp;")","")</f>
        <v>S/N&lt;br&gt;(일련 번호)</v>
      </c>
      <c r="Q894" s="18" t="str">
        <f>IF(O894&lt;&gt;"", VLOOKUP(O894, [1]Label!$A:$B, 2, FALSE), "")</f>
        <v>S/N</v>
      </c>
      <c r="R894" s="35" t="s">
        <v>35</v>
      </c>
      <c r="S894" s="33"/>
      <c r="T894" s="33"/>
      <c r="U894" s="33"/>
      <c r="V894" s="35"/>
      <c r="W894" s="35"/>
      <c r="X894" s="35"/>
      <c r="Y894" s="35"/>
      <c r="Z894" s="44"/>
      <c r="AA894" s="44"/>
      <c r="AB894" s="44"/>
      <c r="AC894" s="44"/>
      <c r="AD894" s="44"/>
      <c r="AE894" s="44"/>
      <c r="AF894" s="53"/>
    </row>
    <row r="895" spans="1:32" s="37" customFormat="1" ht="17.45" customHeight="1">
      <c r="A895" s="39" t="s">
        <v>713</v>
      </c>
      <c r="B895" s="70" t="str">
        <f>VLOOKUP(A895,[1]screen!$G:$J,2,FALSE)</f>
        <v>발행된 통지서 보고서</v>
      </c>
      <c r="C895" s="33" t="str">
        <f t="shared" si="348"/>
        <v>Report of Notice Issued(발행된 통지서 보고서)</v>
      </c>
      <c r="D895" s="70" t="str">
        <f>IF(B895&lt;&gt;"", VLOOKUP(B895,[1]screen!$A:$E,2,FALSE), "" )</f>
        <v>Report of Notice Issued</v>
      </c>
      <c r="E895" s="35"/>
      <c r="F895" s="33" t="str">
        <f t="shared" si="344"/>
        <v/>
      </c>
      <c r="G895" s="18" t="str">
        <f>IF(E895&lt;&gt;"",VLOOKUP(E895,[1]Label!$A:$B,2,FALSE),"")</f>
        <v/>
      </c>
      <c r="H895" s="14"/>
      <c r="I895" s="33" t="str">
        <f t="shared" si="345"/>
        <v/>
      </c>
      <c r="J895" s="18" t="str">
        <f>IF(H895&lt;&gt;"", VLOOKUP(H895,[1]Label!$A:$E,2,FALSE),"")</f>
        <v/>
      </c>
      <c r="K895" s="14"/>
      <c r="L895" s="33" t="str">
        <f t="shared" si="346"/>
        <v/>
      </c>
      <c r="M895" s="18" t="str">
        <f>IF(K895&lt;&gt;"",VLOOKUP(K895,[1]Label!$A:$B,2,FALSE),"")</f>
        <v/>
      </c>
      <c r="N895" s="35" t="s">
        <v>13</v>
      </c>
      <c r="O895" s="36" t="s">
        <v>716</v>
      </c>
      <c r="P895" s="33" t="str">
        <f t="shared" si="349"/>
        <v>Tax Region&lt;br&gt;(납세 지역)</v>
      </c>
      <c r="Q895" s="18" t="str">
        <f>IF(O895&lt;&gt;"", VLOOKUP(O895, [1]Label!$A:$B, 2, FALSE), "")</f>
        <v>Tax Region</v>
      </c>
      <c r="R895" s="35" t="s">
        <v>35</v>
      </c>
      <c r="S895" s="33"/>
      <c r="T895" s="33"/>
      <c r="U895" s="33"/>
      <c r="V895" s="35"/>
      <c r="W895" s="35"/>
      <c r="X895" s="35"/>
      <c r="Y895" s="35"/>
      <c r="Z895" s="44"/>
      <c r="AA895" s="44"/>
      <c r="AB895" s="44"/>
      <c r="AC895" s="44"/>
      <c r="AD895" s="44"/>
      <c r="AE895" s="44"/>
      <c r="AF895" s="53"/>
    </row>
    <row r="896" spans="1:32" s="37" customFormat="1" ht="17.45" customHeight="1">
      <c r="A896" s="39" t="s">
        <v>713</v>
      </c>
      <c r="B896" s="70" t="str">
        <f>VLOOKUP(A896,[1]screen!$G:$J,2,FALSE)</f>
        <v>발행된 통지서 보고서</v>
      </c>
      <c r="C896" s="33" t="str">
        <f t="shared" si="348"/>
        <v>Report of Notice Issued(발행된 통지서 보고서)</v>
      </c>
      <c r="D896" s="70" t="str">
        <f>IF(B896&lt;&gt;"", VLOOKUP(B896,[1]screen!$A:$E,2,FALSE), "" )</f>
        <v>Report of Notice Issued</v>
      </c>
      <c r="E896" s="35"/>
      <c r="F896" s="33" t="str">
        <f t="shared" si="344"/>
        <v/>
      </c>
      <c r="G896" s="18" t="str">
        <f>IF(E896&lt;&gt;"",VLOOKUP(E896,[1]Label!$A:$B,2,FALSE),"")</f>
        <v/>
      </c>
      <c r="H896" s="14"/>
      <c r="I896" s="33" t="str">
        <f t="shared" si="345"/>
        <v/>
      </c>
      <c r="J896" s="18" t="str">
        <f>IF(H896&lt;&gt;"", VLOOKUP(H896,[1]Label!$A:$E,2,FALSE),"")</f>
        <v/>
      </c>
      <c r="K896" s="14"/>
      <c r="L896" s="33" t="str">
        <f t="shared" si="346"/>
        <v/>
      </c>
      <c r="M896" s="18" t="str">
        <f>IF(K896&lt;&gt;"",VLOOKUP(K896,[1]Label!$A:$B,2,FALSE),"")</f>
        <v/>
      </c>
      <c r="N896" s="35" t="s">
        <v>13</v>
      </c>
      <c r="O896" s="36" t="s">
        <v>717</v>
      </c>
      <c r="P896" s="33" t="str">
        <f t="shared" si="349"/>
        <v>Pending&lt;br&gt;(보류)</v>
      </c>
      <c r="Q896" s="18" t="str">
        <f>IF(O896&lt;&gt;"", VLOOKUP(O896, [1]Label!$A:$B, 2, FALSE), "")</f>
        <v>Pending</v>
      </c>
      <c r="R896" s="35" t="s">
        <v>35</v>
      </c>
      <c r="S896" s="33"/>
      <c r="T896" s="33"/>
      <c r="U896" s="33"/>
      <c r="V896" s="35"/>
      <c r="W896" s="35"/>
      <c r="X896" s="35"/>
      <c r="Y896" s="35"/>
      <c r="Z896" s="32"/>
      <c r="AA896" s="32"/>
      <c r="AB896" s="32"/>
      <c r="AC896" s="44"/>
      <c r="AD896" s="44"/>
      <c r="AE896" s="44"/>
      <c r="AF896" s="53"/>
    </row>
    <row r="897" spans="1:32" s="37" customFormat="1" ht="18.600000000000001" customHeight="1">
      <c r="A897" s="39" t="s">
        <v>713</v>
      </c>
      <c r="B897" s="70" t="str">
        <f>VLOOKUP(A897,[1]screen!$G:$J,2,FALSE)</f>
        <v>발행된 통지서 보고서</v>
      </c>
      <c r="C897" s="33" t="str">
        <f t="shared" si="348"/>
        <v>Report of Notice Issued(발행된 통지서 보고서)</v>
      </c>
      <c r="D897" s="70" t="str">
        <f>IF(B897&lt;&gt;"", VLOOKUP(B897,[1]screen!$A:$E,2,FALSE), "" )</f>
        <v>Report of Notice Issued</v>
      </c>
      <c r="E897" s="35"/>
      <c r="F897" s="33" t="str">
        <f t="shared" si="344"/>
        <v/>
      </c>
      <c r="G897" s="18" t="str">
        <f>IF(E897&lt;&gt;"",VLOOKUP(E897,[1]Label!$A:$B,2,FALSE),"")</f>
        <v/>
      </c>
      <c r="H897" s="14"/>
      <c r="I897" s="33" t="str">
        <f t="shared" si="345"/>
        <v/>
      </c>
      <c r="J897" s="18" t="str">
        <f>IF(H897&lt;&gt;"", VLOOKUP(H897,[1]Label!$A:$E,2,FALSE),"")</f>
        <v/>
      </c>
      <c r="K897" s="14"/>
      <c r="L897" s="33" t="str">
        <f t="shared" si="346"/>
        <v/>
      </c>
      <c r="M897" s="18" t="str">
        <f>IF(K897&lt;&gt;"",VLOOKUP(K897,[1]Label!$A:$B,2,FALSE),"")</f>
        <v/>
      </c>
      <c r="N897" s="35" t="s">
        <v>13</v>
      </c>
      <c r="O897" s="36" t="s">
        <v>718</v>
      </c>
      <c r="P897" s="33" t="str">
        <f t="shared" si="349"/>
        <v>Reject&lt;br&gt;(반려)</v>
      </c>
      <c r="Q897" s="18" t="str">
        <f>IF(O897&lt;&gt;"", VLOOKUP(O897, [1]Label!$A:$B, 2, FALSE), "")</f>
        <v>Reject</v>
      </c>
      <c r="R897" s="35" t="s">
        <v>35</v>
      </c>
      <c r="S897" s="33"/>
      <c r="T897" s="33"/>
      <c r="U897" s="33"/>
      <c r="V897" s="35"/>
      <c r="W897" s="35"/>
      <c r="X897" s="35"/>
      <c r="Y897" s="35"/>
      <c r="Z897" s="32"/>
      <c r="AA897" s="32"/>
      <c r="AB897" s="32"/>
      <c r="AC897" s="32"/>
      <c r="AD897" s="32"/>
      <c r="AE897" s="32"/>
      <c r="AF897" s="54"/>
    </row>
    <row r="898" spans="1:32" s="37" customFormat="1" ht="18.600000000000001" customHeight="1">
      <c r="A898" s="39" t="s">
        <v>713</v>
      </c>
      <c r="B898" s="70" t="str">
        <f>VLOOKUP(A898,[1]screen!$G:$J,2,FALSE)</f>
        <v>발행된 통지서 보고서</v>
      </c>
      <c r="C898" s="33" t="str">
        <f t="shared" si="348"/>
        <v>Report of Notice Issued(발행된 통지서 보고서)</v>
      </c>
      <c r="D898" s="70" t="str">
        <f>IF(B898&lt;&gt;"", VLOOKUP(B898,[1]screen!$A:$E,2,FALSE), "" )</f>
        <v>Report of Notice Issued</v>
      </c>
      <c r="E898" s="35"/>
      <c r="F898" s="33" t="str">
        <f t="shared" si="344"/>
        <v/>
      </c>
      <c r="G898" s="18" t="str">
        <f>IF(E898&lt;&gt;"",VLOOKUP(E898,[1]Label!$A:$B,2,FALSE),"")</f>
        <v/>
      </c>
      <c r="H898" s="14"/>
      <c r="I898" s="33" t="str">
        <f t="shared" si="345"/>
        <v/>
      </c>
      <c r="J898" s="18" t="str">
        <f>IF(H898&lt;&gt;"", VLOOKUP(H898,[1]Label!$A:$E,2,FALSE),"")</f>
        <v/>
      </c>
      <c r="K898" s="14"/>
      <c r="L898" s="33" t="str">
        <f t="shared" si="346"/>
        <v/>
      </c>
      <c r="M898" s="18" t="str">
        <f>IF(K898&lt;&gt;"",VLOOKUP(K898,[1]Label!$A:$B,2,FALSE),"")</f>
        <v/>
      </c>
      <c r="N898" s="35" t="s">
        <v>13</v>
      </c>
      <c r="O898" s="36" t="s">
        <v>319</v>
      </c>
      <c r="P898" s="33" t="str">
        <f t="shared" si="349"/>
        <v>Approval&lt;br&gt;(승인)</v>
      </c>
      <c r="Q898" s="18" t="str">
        <f>IF(O898&lt;&gt;"", VLOOKUP(O898, [1]Label!$A:$B, 2, FALSE), "")</f>
        <v>Approval</v>
      </c>
      <c r="R898" s="35" t="s">
        <v>35</v>
      </c>
      <c r="S898" s="33"/>
      <c r="T898" s="33"/>
      <c r="U898" s="33"/>
      <c r="V898" s="35"/>
      <c r="W898" s="35"/>
      <c r="X898" s="35"/>
      <c r="Y898" s="35"/>
      <c r="Z898" s="32"/>
      <c r="AA898" s="32"/>
      <c r="AB898" s="32"/>
      <c r="AC898" s="32"/>
      <c r="AD898" s="32"/>
      <c r="AE898" s="32"/>
      <c r="AF898" s="54"/>
    </row>
    <row r="899" spans="1:32" s="37" customFormat="1" ht="18.600000000000001" customHeight="1">
      <c r="A899" s="39" t="s">
        <v>713</v>
      </c>
      <c r="B899" s="70" t="str">
        <f>VLOOKUP(A899,[1]screen!$G:$J,2,FALSE)</f>
        <v>발행된 통지서 보고서</v>
      </c>
      <c r="C899" s="33" t="str">
        <f t="shared" si="348"/>
        <v>Report of Notice Issued(발행된 통지서 보고서)</v>
      </c>
      <c r="D899" s="70" t="str">
        <f>IF(B899&lt;&gt;"", VLOOKUP(B899,[1]screen!$A:$E,2,FALSE), "" )</f>
        <v>Report of Notice Issued</v>
      </c>
      <c r="E899" s="35"/>
      <c r="F899" s="33" t="str">
        <f t="shared" si="344"/>
        <v/>
      </c>
      <c r="G899" s="18" t="str">
        <f>IF(E899&lt;&gt;"",VLOOKUP(E899,[1]Label!$A:$B,2,FALSE),"")</f>
        <v/>
      </c>
      <c r="H899" s="14"/>
      <c r="I899" s="33" t="str">
        <f t="shared" si="345"/>
        <v/>
      </c>
      <c r="J899" s="18" t="str">
        <f>IF(H899&lt;&gt;"", VLOOKUP(H899,[1]Label!$A:$E,2,FALSE),"")</f>
        <v/>
      </c>
      <c r="K899" s="14"/>
      <c r="L899" s="33" t="str">
        <f t="shared" si="346"/>
        <v/>
      </c>
      <c r="M899" s="18" t="str">
        <f>IF(K899&lt;&gt;"",VLOOKUP(K899,[1]Label!$A:$B,2,FALSE),"")</f>
        <v/>
      </c>
      <c r="N899" s="35" t="s">
        <v>13</v>
      </c>
      <c r="O899" s="36" t="s">
        <v>501</v>
      </c>
      <c r="P899" s="33" t="str">
        <f t="shared" si="349"/>
        <v>Total&lt;br&gt;(합계)</v>
      </c>
      <c r="Q899" s="18" t="str">
        <f>IF(O899&lt;&gt;"", VLOOKUP(O899, [1]Label!$A:$B, 2, FALSE), "")</f>
        <v>Total</v>
      </c>
      <c r="R899" s="35" t="s">
        <v>35</v>
      </c>
      <c r="S899" s="33"/>
      <c r="T899" s="33"/>
      <c r="U899" s="33"/>
      <c r="V899" s="35"/>
      <c r="W899" s="35"/>
      <c r="X899" s="35"/>
      <c r="Y899" s="35"/>
      <c r="Z899" s="32"/>
      <c r="AA899" s="32"/>
      <c r="AB899" s="32"/>
      <c r="AC899" s="45"/>
      <c r="AD899" s="45"/>
      <c r="AE899" s="45"/>
      <c r="AF899" s="55"/>
    </row>
    <row r="900" spans="1:32" s="37" customFormat="1" ht="18.600000000000001" customHeight="1">
      <c r="A900" s="39" t="s">
        <v>713</v>
      </c>
      <c r="B900" s="70" t="str">
        <f>VLOOKUP(A900,[1]screen!$G:$J,2,FALSE)</f>
        <v>발행된 통지서 보고서</v>
      </c>
      <c r="C900" s="33" t="str">
        <f t="shared" si="348"/>
        <v>Report of Notice Issued(발행된 통지서 보고서)</v>
      </c>
      <c r="D900" s="70" t="str">
        <f>IF(B900&lt;&gt;"", VLOOKUP(B900,[1]screen!$A:$E,2,FALSE), "" )</f>
        <v>Report of Notice Issued</v>
      </c>
      <c r="E900" s="35"/>
      <c r="F900" s="33" t="str">
        <f t="shared" si="344"/>
        <v/>
      </c>
      <c r="G900" s="18" t="str">
        <f>IF(E900&lt;&gt;"",VLOOKUP(E900,[1]Label!$A:$B,2,FALSE),"")</f>
        <v/>
      </c>
      <c r="H900" s="14"/>
      <c r="I900" s="33" t="str">
        <f t="shared" si="345"/>
        <v/>
      </c>
      <c r="J900" s="18" t="str">
        <f>IF(H900&lt;&gt;"", VLOOKUP(H900,[1]Label!$A:$E,2,FALSE),"")</f>
        <v/>
      </c>
      <c r="K900" s="14"/>
      <c r="L900" s="33" t="str">
        <f t="shared" si="346"/>
        <v/>
      </c>
      <c r="M900" s="18" t="str">
        <f>IF(K900&lt;&gt;"",VLOOKUP(K900,[1]Label!$A:$B,2,FALSE),"")</f>
        <v/>
      </c>
      <c r="N900" s="35" t="s">
        <v>13</v>
      </c>
      <c r="O900" s="36" t="s">
        <v>719</v>
      </c>
      <c r="P900" s="33" t="str">
        <f t="shared" si="349"/>
        <v>Asset Value&lt;br&gt;(자산 가치)</v>
      </c>
      <c r="Q900" s="18" t="str">
        <f>IF(O900&lt;&gt;"", VLOOKUP(O900, [1]Label!$A:$B, 2, FALSE), "")</f>
        <v>Asset Value</v>
      </c>
      <c r="R900" s="35" t="s">
        <v>35</v>
      </c>
      <c r="S900" s="33"/>
      <c r="T900" s="33"/>
      <c r="U900" s="33"/>
      <c r="V900" s="35"/>
      <c r="W900" s="35"/>
      <c r="X900" s="35"/>
      <c r="Y900" s="35"/>
      <c r="Z900" s="32"/>
      <c r="AA900" s="32"/>
      <c r="AB900" s="32"/>
      <c r="AC900" s="32"/>
      <c r="AD900" s="32"/>
      <c r="AE900" s="32"/>
      <c r="AF900" s="54"/>
    </row>
    <row r="901" spans="1:32" s="37" customFormat="1" ht="18.600000000000001" customHeight="1">
      <c r="A901" s="39" t="s">
        <v>713</v>
      </c>
      <c r="B901" s="70" t="str">
        <f>VLOOKUP(A901,[1]screen!$G:$J,2,FALSE)</f>
        <v>발행된 통지서 보고서</v>
      </c>
      <c r="C901" s="33" t="str">
        <f t="shared" si="348"/>
        <v>Report of Notice Issued(발행된 통지서 보고서)</v>
      </c>
      <c r="D901" s="70" t="str">
        <f>IF(B901&lt;&gt;"", VLOOKUP(B901,[1]screen!$A:$E,2,FALSE), "" )</f>
        <v>Report of Notice Issued</v>
      </c>
      <c r="E901" s="35"/>
      <c r="F901" s="33" t="str">
        <f t="shared" si="344"/>
        <v/>
      </c>
      <c r="G901" s="18" t="str">
        <f>IF(E901&lt;&gt;"",VLOOKUP(E901,[1]Label!$A:$B,2,FALSE),"")</f>
        <v/>
      </c>
      <c r="H901" s="14"/>
      <c r="I901" s="33" t="str">
        <f t="shared" si="345"/>
        <v/>
      </c>
      <c r="J901" s="18" t="str">
        <f>IF(H901&lt;&gt;"", VLOOKUP(H901,[1]Label!$A:$E,2,FALSE),"")</f>
        <v/>
      </c>
      <c r="K901" s="14"/>
      <c r="L901" s="33" t="str">
        <f t="shared" si="346"/>
        <v/>
      </c>
      <c r="M901" s="18" t="str">
        <f>IF(K901&lt;&gt;"",VLOOKUP(K901,[1]Label!$A:$B,2,FALSE),"")</f>
        <v/>
      </c>
      <c r="N901" s="35" t="s">
        <v>13</v>
      </c>
      <c r="O901" s="36" t="s">
        <v>720</v>
      </c>
      <c r="P901" s="33" t="str">
        <f t="shared" si="349"/>
        <v>Outstanding Liability&lt;br&gt;(미수 세액)</v>
      </c>
      <c r="Q901" s="18" t="str">
        <f>IF(O901&lt;&gt;"", VLOOKUP(O901, [1]Label!$A:$B, 2, FALSE), "")</f>
        <v>Outstanding Liability</v>
      </c>
      <c r="R901" s="35" t="s">
        <v>35</v>
      </c>
      <c r="S901" s="33"/>
      <c r="T901" s="33"/>
      <c r="U901" s="33"/>
      <c r="V901" s="35"/>
      <c r="W901" s="35"/>
      <c r="X901" s="35"/>
      <c r="Y901" s="35"/>
      <c r="Z901" s="32"/>
      <c r="AA901" s="32"/>
      <c r="AB901" s="32"/>
      <c r="AC901" s="32"/>
      <c r="AD901" s="32"/>
      <c r="AE901" s="32"/>
      <c r="AF901" s="54"/>
    </row>
    <row r="902" spans="1:32" s="37" customFormat="1" ht="18.600000000000001" customHeight="1">
      <c r="A902" s="39" t="s">
        <v>713</v>
      </c>
      <c r="B902" s="70" t="str">
        <f>VLOOKUP(A902,[1]screen!$G:$J,2,FALSE)</f>
        <v>발행된 통지서 보고서</v>
      </c>
      <c r="C902" s="33" t="str">
        <f t="shared" si="348"/>
        <v>Report of Notice Issued(발행된 통지서 보고서)</v>
      </c>
      <c r="D902" s="70" t="str">
        <f>IF(B902&lt;&gt;"", VLOOKUP(B902,[1]screen!$A:$E,2,FALSE), "" )</f>
        <v>Report of Notice Issued</v>
      </c>
      <c r="E902" s="35"/>
      <c r="F902" s="33" t="str">
        <f t="shared" si="344"/>
        <v/>
      </c>
      <c r="G902" s="18" t="str">
        <f>IF(E902&lt;&gt;"",VLOOKUP(E902,[1]Label!$A:$B,2,FALSE),"")</f>
        <v/>
      </c>
      <c r="H902" s="14"/>
      <c r="I902" s="33" t="str">
        <f t="shared" si="345"/>
        <v/>
      </c>
      <c r="J902" s="18" t="str">
        <f>IF(H902&lt;&gt;"", VLOOKUP(H902,[1]Label!$A:$E,2,FALSE),"")</f>
        <v/>
      </c>
      <c r="K902" s="14"/>
      <c r="L902" s="33" t="str">
        <f t="shared" si="346"/>
        <v/>
      </c>
      <c r="M902" s="18" t="str">
        <f>IF(K902&lt;&gt;"",VLOOKUP(K902,[1]Label!$A:$B,2,FALSE),"")</f>
        <v/>
      </c>
      <c r="N902" s="35" t="s">
        <v>13</v>
      </c>
      <c r="O902" s="36" t="s">
        <v>721</v>
      </c>
      <c r="P902" s="33" t="str">
        <f t="shared" si="349"/>
        <v>Paid Amount&lt;br&gt;(납부 금액)</v>
      </c>
      <c r="Q902" s="18" t="str">
        <f>IF(O902&lt;&gt;"", VLOOKUP(O902, [1]Label!$A:$B, 2, FALSE), "")</f>
        <v>Paid Amount</v>
      </c>
      <c r="R902" s="35" t="s">
        <v>35</v>
      </c>
      <c r="S902" s="33"/>
      <c r="T902" s="33"/>
      <c r="U902" s="33"/>
      <c r="V902" s="35"/>
      <c r="W902" s="35"/>
      <c r="X902" s="35"/>
      <c r="Y902" s="35"/>
      <c r="Z902" s="32"/>
      <c r="AA902" s="32"/>
      <c r="AB902" s="32"/>
      <c r="AC902" s="45"/>
      <c r="AD902" s="45"/>
      <c r="AE902" s="45"/>
      <c r="AF902" s="55"/>
    </row>
    <row r="903" spans="1:32" s="16" customFormat="1" ht="18.600000000000001" customHeight="1">
      <c r="A903" s="39" t="s">
        <v>713</v>
      </c>
      <c r="B903" s="70" t="str">
        <f>VLOOKUP(A903,[1]screen!$G:$J,2,FALSE)</f>
        <v>발행된 통지서 보고서</v>
      </c>
      <c r="C903" s="13" t="str">
        <f t="shared" si="348"/>
        <v>Report of Notice Issued(발행된 통지서 보고서)</v>
      </c>
      <c r="D903" s="70" t="str">
        <f>IF(B903&lt;&gt;"", VLOOKUP(B903,[1]screen!$A:$E,2,FALSE), "" )</f>
        <v>Report of Notice Issued</v>
      </c>
      <c r="E903" s="14"/>
      <c r="F903" s="13" t="str">
        <f t="shared" si="344"/>
        <v/>
      </c>
      <c r="G903" s="18" t="str">
        <f>IF(E903&lt;&gt;"",VLOOKUP(E903,[1]Label!$A:$B,2,FALSE),"")</f>
        <v/>
      </c>
      <c r="H903" s="14"/>
      <c r="I903" s="13" t="str">
        <f t="shared" si="345"/>
        <v/>
      </c>
      <c r="J903" s="18" t="str">
        <f>IF(H903&lt;&gt;"", VLOOKUP(H903,[1]Label!$A:$E,2,FALSE),"")</f>
        <v/>
      </c>
      <c r="K903" s="29"/>
      <c r="L903" s="13" t="str">
        <f t="shared" si="346"/>
        <v/>
      </c>
      <c r="M903" s="18" t="str">
        <f>IF(K903&lt;&gt;"",VLOOKUP(K903,[1]Label!$A:$B,2,FALSE),"")</f>
        <v/>
      </c>
      <c r="N903" s="14"/>
      <c r="O903" s="31"/>
      <c r="P903" s="13"/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20" customFormat="1" ht="17.45" customHeight="1">
      <c r="A904" s="17" t="s">
        <v>730</v>
      </c>
      <c r="B904" s="18" t="str">
        <f>VLOOKUP(A904,[1]screen!$G:$J,2,FALSE)</f>
        <v>노후 분석(경매일 기준)</v>
      </c>
      <c r="C904" s="18" t="str">
        <f>IF(B904&lt;&gt;"",D904&amp;"("&amp;B904&amp;")","")</f>
        <v>Aging analysis (Auction Days)(노후 분석(경매일 기준))</v>
      </c>
      <c r="D904" s="18" t="str">
        <f>IF(B904&lt;&gt;"", VLOOKUP(B904,[1]screen!$A:$E,2,FALSE), "" )</f>
        <v>Aging analysis (Auction Days)</v>
      </c>
      <c r="E904" s="19"/>
      <c r="F904" s="18" t="str">
        <f t="shared" ref="F904:F908" si="350">IF(E904&lt;&gt;"",G904&amp;"("&amp;E904&amp;")","")</f>
        <v/>
      </c>
      <c r="G904" s="18" t="str">
        <f>IF(E904&lt;&gt;"",VLOOKUP(E904,[1]Label!$A:$B,2,FALSE),"")</f>
        <v/>
      </c>
      <c r="H904" s="19"/>
      <c r="I904" s="18" t="str">
        <f t="shared" ref="I904:I908" si="351">IF(H904&lt;&gt;"",J904&amp;"("&amp;H904&amp;")","")</f>
        <v/>
      </c>
      <c r="J904" s="18" t="str">
        <f>IF(H904&lt;&gt;"", VLOOKUP(H904,[1]Label!$A:$E,2,FALSE),"")</f>
        <v/>
      </c>
      <c r="K904" s="27"/>
      <c r="L904" s="18" t="str">
        <f t="shared" ref="L904:L908" si="352">IF(K904&lt;&gt;"",M904&amp;"("&amp;K904&amp;")","")</f>
        <v/>
      </c>
      <c r="M904" s="18" t="str">
        <f>IF(K904&lt;&gt;"",VLOOKUP(K904,[1]Label!$A:$B,2,FALSE),"")</f>
        <v/>
      </c>
      <c r="N904" s="19" t="s">
        <v>19</v>
      </c>
      <c r="O904" s="23" t="s">
        <v>774</v>
      </c>
      <c r="P904" s="18" t="str">
        <f t="shared" ref="P904:P907" si="353">IF(O904&lt;&gt;"",Q904&amp;"&lt;br&gt;("&amp;O904&amp;")","")</f>
        <v>Date of Notice of Intention to Sell&lt;br&gt;(매각의사 통지일자)</v>
      </c>
      <c r="Q904" s="18" t="str">
        <f>IF(O904&lt;&gt;"", VLOOKUP(O904, [1]Label!$A:$B, 2, FALSE), "")</f>
        <v>Date of Notice of Intention to Sell</v>
      </c>
      <c r="R904" s="19" t="s">
        <v>71</v>
      </c>
      <c r="S904" s="18" t="s">
        <v>72</v>
      </c>
      <c r="T904" s="18"/>
      <c r="U904" s="18"/>
      <c r="V904" s="19"/>
      <c r="W904" s="19" t="s">
        <v>782</v>
      </c>
      <c r="X904" s="19"/>
      <c r="Y904" s="19"/>
      <c r="Z904" s="17"/>
      <c r="AA904" s="17"/>
      <c r="AB904" s="17"/>
      <c r="AC904" s="21" t="s">
        <v>100</v>
      </c>
      <c r="AD904" s="21" t="s">
        <v>100</v>
      </c>
      <c r="AE904" s="21" t="s">
        <v>100</v>
      </c>
      <c r="AF904" s="50"/>
    </row>
    <row r="905" spans="1:32" s="20" customFormat="1" ht="17.45" customHeight="1">
      <c r="A905" s="17" t="s">
        <v>730</v>
      </c>
      <c r="B905" s="70" t="str">
        <f>VLOOKUP(A905,[1]screen!$G:$J,2,FALSE)</f>
        <v>노후 분석(경매일 기준)</v>
      </c>
      <c r="C905" s="18" t="str">
        <f>IF(B905&lt;&gt;"",D905&amp;"("&amp;B905&amp;")","")</f>
        <v>Aging analysis (Auction Days)(노후 분석(경매일 기준))</v>
      </c>
      <c r="D905" s="70" t="str">
        <f>IF(B905&lt;&gt;"", VLOOKUP(B905,[1]screen!$A:$E,2,FALSE), "" )</f>
        <v>Aging analysis (Auction Days)</v>
      </c>
      <c r="E905" s="19"/>
      <c r="F905" s="18" t="str">
        <f t="shared" si="350"/>
        <v/>
      </c>
      <c r="G905" s="18" t="str">
        <f>IF(E905&lt;&gt;"",VLOOKUP(E905,[1]Label!$A:$B,2,FALSE),"")</f>
        <v/>
      </c>
      <c r="H905" s="19"/>
      <c r="I905" s="18" t="str">
        <f t="shared" si="351"/>
        <v/>
      </c>
      <c r="J905" s="18" t="str">
        <f>IF(H905&lt;&gt;"", VLOOKUP(H905,[1]Label!$A:$E,2,FALSE),"")</f>
        <v/>
      </c>
      <c r="K905" s="27"/>
      <c r="L905" s="18" t="str">
        <f t="shared" si="352"/>
        <v/>
      </c>
      <c r="M905" s="18" t="str">
        <f>IF(K905&lt;&gt;"",VLOOKUP(K905,[1]Label!$A:$B,2,FALSE),"")</f>
        <v/>
      </c>
      <c r="N905" s="19" t="s">
        <v>19</v>
      </c>
      <c r="O905" s="23" t="s">
        <v>714</v>
      </c>
      <c r="P905" s="18" t="str">
        <f t="shared" si="353"/>
        <v>Department&lt;br&gt;(부서)</v>
      </c>
      <c r="Q905" s="18" t="str">
        <f>IF(O905&lt;&gt;"", VLOOKUP(O905, [1]Label!$A:$B, 2, FALSE), "")</f>
        <v>Department</v>
      </c>
      <c r="R905" s="19" t="s">
        <v>37</v>
      </c>
      <c r="S905" s="18"/>
      <c r="T905" s="18"/>
      <c r="U905" s="18"/>
      <c r="V905" s="19"/>
      <c r="W905" s="19"/>
      <c r="X905" s="19"/>
      <c r="Y905" s="19"/>
      <c r="Z905" s="17"/>
      <c r="AA905" s="17"/>
      <c r="AB905" s="17"/>
      <c r="AC905" s="21"/>
      <c r="AD905" s="21"/>
      <c r="AE905" s="21"/>
      <c r="AF905" s="50"/>
    </row>
    <row r="906" spans="1:32" s="11" customFormat="1" ht="18.600000000000001" customHeight="1">
      <c r="A906" s="17" t="s">
        <v>730</v>
      </c>
      <c r="B906" s="70" t="str">
        <f>VLOOKUP(A906,[1]screen!$G:$J,2,FALSE)</f>
        <v>노후 분석(경매일 기준)</v>
      </c>
      <c r="C906" s="9" t="str">
        <f t="shared" ref="C906:C908" si="354">IF(B906&lt;&gt;"",D906&amp;"("&amp;B906&amp;")","")</f>
        <v>Aging analysis (Auction Days)(노후 분석(경매일 기준))</v>
      </c>
      <c r="D906" s="70" t="str">
        <f>IF(B906&lt;&gt;"", VLOOKUP(B906,[1]screen!$A:$E,2,FALSE), "" )</f>
        <v>Aging analysis (Auction Days)</v>
      </c>
      <c r="E906" s="10"/>
      <c r="F906" s="9" t="str">
        <f t="shared" si="350"/>
        <v/>
      </c>
      <c r="G906" s="18" t="str">
        <f>IF(E906&lt;&gt;"",VLOOKUP(E906,[1]Label!$A:$B,2,FALSE),"")</f>
        <v/>
      </c>
      <c r="H906" s="10"/>
      <c r="I906" s="9" t="str">
        <f t="shared" si="351"/>
        <v/>
      </c>
      <c r="J906" s="18" t="str">
        <f>IF(H906&lt;&gt;"", VLOOKUP(H906,[1]Label!$A:$E,2,FALSE),"")</f>
        <v/>
      </c>
      <c r="K906" s="28"/>
      <c r="L906" s="9" t="str">
        <f t="shared" si="352"/>
        <v/>
      </c>
      <c r="M906" s="18" t="str">
        <f>IF(K906&lt;&gt;"",VLOOKUP(K906,[1]Label!$A:$B,2,FALSE),"")</f>
        <v/>
      </c>
      <c r="N906" s="10"/>
      <c r="O906" s="24" t="s">
        <v>47</v>
      </c>
      <c r="P906" s="9" t="str">
        <f t="shared" si="353"/>
        <v>Reset&lt;br&gt;(초기화)</v>
      </c>
      <c r="Q906" s="18" t="str">
        <f>IF(O906&lt;&gt;"", VLOOKUP(O906, [1]Label!$A:$B, 2, FALSE), "")</f>
        <v>Reset</v>
      </c>
      <c r="R906" s="10" t="s">
        <v>36</v>
      </c>
      <c r="S906" s="9" t="s">
        <v>41</v>
      </c>
      <c r="T906" s="8" t="s">
        <v>48</v>
      </c>
      <c r="U906" s="9"/>
      <c r="V906" s="10"/>
      <c r="W906" s="10"/>
      <c r="X906" s="10"/>
      <c r="Y906" s="10"/>
      <c r="Z906" s="8"/>
      <c r="AA906" s="8"/>
      <c r="AB906" s="8"/>
      <c r="AC906" s="8" t="s">
        <v>45</v>
      </c>
      <c r="AD906" s="8" t="s">
        <v>45</v>
      </c>
      <c r="AE906" s="8" t="s">
        <v>45</v>
      </c>
      <c r="AF906" s="51"/>
    </row>
    <row r="907" spans="1:32" s="11" customFormat="1" ht="18.600000000000001" customHeight="1">
      <c r="A907" s="17" t="s">
        <v>730</v>
      </c>
      <c r="B907" s="70" t="str">
        <f>VLOOKUP(A907,[1]screen!$G:$J,2,FALSE)</f>
        <v>노후 분석(경매일 기준)</v>
      </c>
      <c r="C907" s="9" t="str">
        <f t="shared" si="354"/>
        <v>Aging analysis (Auction Days)(노후 분석(경매일 기준))</v>
      </c>
      <c r="D907" s="70" t="str">
        <f>IF(B907&lt;&gt;"", VLOOKUP(B907,[1]screen!$A:$E,2,FALSE), "" )</f>
        <v>Aging analysis (Auction Days)</v>
      </c>
      <c r="E907" s="10"/>
      <c r="F907" s="9" t="str">
        <f t="shared" si="350"/>
        <v/>
      </c>
      <c r="G907" s="18" t="str">
        <f>IF(E907&lt;&gt;"",VLOOKUP(E907,[1]Label!$A:$B,2,FALSE),"")</f>
        <v/>
      </c>
      <c r="H907" s="10"/>
      <c r="I907" s="9" t="str">
        <f t="shared" si="351"/>
        <v/>
      </c>
      <c r="J907" s="18" t="str">
        <f>IF(H907&lt;&gt;"", VLOOKUP(H907,[1]Label!$A:$E,2,FALSE),"")</f>
        <v/>
      </c>
      <c r="K907" s="28"/>
      <c r="L907" s="9" t="str">
        <f t="shared" si="352"/>
        <v/>
      </c>
      <c r="M907" s="18" t="str">
        <f>IF(K907&lt;&gt;"",VLOOKUP(K907,[1]Label!$A:$B,2,FALSE),"")</f>
        <v/>
      </c>
      <c r="N907" s="10"/>
      <c r="O907" s="25" t="s">
        <v>39</v>
      </c>
      <c r="P907" s="9" t="str">
        <f t="shared" si="353"/>
        <v>Search&lt;br&gt;(조회)</v>
      </c>
      <c r="Q907" s="18" t="str">
        <f>IF(O907&lt;&gt;"", VLOOKUP(O907, [1]Label!$A:$B, 2, FALSE), "")</f>
        <v>Search</v>
      </c>
      <c r="R907" s="10" t="s">
        <v>36</v>
      </c>
      <c r="S907" s="9"/>
      <c r="T907" s="9" t="s">
        <v>8</v>
      </c>
      <c r="U907" s="9"/>
      <c r="V907" s="10"/>
      <c r="W907" s="10"/>
      <c r="X907" s="10"/>
      <c r="Y907" s="10"/>
      <c r="Z907" s="8"/>
      <c r="AA907" s="8"/>
      <c r="AB907" s="8"/>
      <c r="AC907" s="8"/>
      <c r="AD907" s="8"/>
      <c r="AE907" s="8"/>
      <c r="AF907" s="51"/>
    </row>
    <row r="908" spans="1:32" s="16" customFormat="1" ht="18.600000000000001" customHeight="1">
      <c r="A908" s="17" t="s">
        <v>730</v>
      </c>
      <c r="B908" s="70" t="str">
        <f>VLOOKUP(A908,[1]screen!$G:$J,2,FALSE)</f>
        <v>노후 분석(경매일 기준)</v>
      </c>
      <c r="C908" s="13" t="str">
        <f t="shared" si="354"/>
        <v>Aging analysis (Auction Days)(노후 분석(경매일 기준))</v>
      </c>
      <c r="D908" s="70" t="str">
        <f>IF(B908&lt;&gt;"", VLOOKUP(B908,[1]screen!$A:$E,2,FALSE), "" )</f>
        <v>Aging analysis (Auction Days)</v>
      </c>
      <c r="E908" s="14"/>
      <c r="F908" s="13" t="str">
        <f t="shared" si="350"/>
        <v/>
      </c>
      <c r="G908" s="18" t="str">
        <f>IF(E908&lt;&gt;"",VLOOKUP(E908,[1]Label!$A:$B,2,FALSE),"")</f>
        <v/>
      </c>
      <c r="H908" s="14"/>
      <c r="I908" s="13" t="str">
        <f t="shared" si="351"/>
        <v/>
      </c>
      <c r="J908" s="18" t="str">
        <f>IF(H908&lt;&gt;"", VLOOKUP(H908,[1]Label!$A:$E,2,FALSE),"")</f>
        <v/>
      </c>
      <c r="K908" s="14"/>
      <c r="L908" s="13" t="str">
        <f t="shared" si="352"/>
        <v/>
      </c>
      <c r="M908" s="18" t="str">
        <f>IF(K908&lt;&gt;"",VLOOKUP(K908,[1]Label!$A:$B,2,FALSE),"")</f>
        <v/>
      </c>
      <c r="N908" s="14"/>
      <c r="O908" s="31" t="s">
        <v>723</v>
      </c>
      <c r="P908" s="13" t="str">
        <f>IF(O908&lt;&gt;"",Q908&amp;"&lt;br&gt;("&amp;O908&amp;")","")</f>
        <v>To evaluate the time delayed to sale the charge assets issued Notice of Intension to sell&lt;br&gt;(담보 자산 매각 의사 통지서가 발행된 자산의 매각 지연 기간 평가)</v>
      </c>
      <c r="Q908" s="18" t="str">
        <f>IF(O908&lt;&gt;"", VLOOKUP(O908, [1]Label!$A:$B, 2, FALSE), "")</f>
        <v>To evaluate the time delayed to sale the charge assets issued Notice of Intension to sell</v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37" customFormat="1" ht="17.45" customHeight="1">
      <c r="A909" s="17" t="s">
        <v>730</v>
      </c>
      <c r="B909" s="70" t="str">
        <f>VLOOKUP(A909,[1]screen!$G:$J,2,FALSE)</f>
        <v>노후 분석(경매일 기준)</v>
      </c>
      <c r="C909" s="33" t="str">
        <f t="shared" ref="C909:C917" si="355">IF(B909&lt;&gt;"",D909&amp;"("&amp;B909&amp;")","")</f>
        <v>Aging analysis (Auction Days)(노후 분석(경매일 기준))</v>
      </c>
      <c r="D909" s="70" t="str">
        <f>IF(B909&lt;&gt;"", VLOOKUP(B909,[1]screen!$A:$E,2,FALSE), "" )</f>
        <v>Aging analysis (Auction Days)</v>
      </c>
      <c r="E909" s="35"/>
      <c r="F909" s="33" t="str">
        <f t="shared" ref="F909:F951" si="356">IF(E909&lt;&gt;"",G909&amp;"("&amp;E909&amp;")","")</f>
        <v/>
      </c>
      <c r="G909" s="18" t="str">
        <f>IF(E909&lt;&gt;"",VLOOKUP(E909,[1]Label!$A:$B,2,FALSE),"")</f>
        <v/>
      </c>
      <c r="H909" s="14"/>
      <c r="I909" s="33" t="str">
        <f t="shared" ref="I909:I951" si="357">IF(H909&lt;&gt;"",J909&amp;"("&amp;H909&amp;")","")</f>
        <v/>
      </c>
      <c r="J909" s="18" t="str">
        <f>IF(H909&lt;&gt;"", VLOOKUP(H909,[1]Label!$A:$E,2,FALSE),"")</f>
        <v/>
      </c>
      <c r="K909" s="14"/>
      <c r="L909" s="33" t="str">
        <f t="shared" ref="L909:L951" si="358">IF(K909&lt;&gt;"",M909&amp;"("&amp;K909&amp;")","")</f>
        <v/>
      </c>
      <c r="M909" s="18" t="str">
        <f>IF(K909&lt;&gt;"",VLOOKUP(K909,[1]Label!$A:$B,2,FALSE),"")</f>
        <v/>
      </c>
      <c r="N909" s="35" t="s">
        <v>13</v>
      </c>
      <c r="O909" s="36" t="s">
        <v>715</v>
      </c>
      <c r="P909" s="33" t="str">
        <f t="shared" ref="P909:P916" si="359">IF(O909&lt;&gt;"",Q909&amp;"&lt;br&gt;("&amp;O909&amp;")","")</f>
        <v>S/N&lt;br&gt;(일련 번호)</v>
      </c>
      <c r="Q909" s="18" t="str">
        <f>IF(O909&lt;&gt;"", VLOOKUP(O909, [1]Label!$A:$B, 2, FALSE), "")</f>
        <v>S/N</v>
      </c>
      <c r="R909" s="35" t="s">
        <v>35</v>
      </c>
      <c r="S909" s="33"/>
      <c r="T909" s="33"/>
      <c r="U909" s="33"/>
      <c r="V909" s="35"/>
      <c r="W909" s="35"/>
      <c r="X909" s="35"/>
      <c r="Y909" s="35"/>
      <c r="Z909" s="44"/>
      <c r="AA909" s="44"/>
      <c r="AB909" s="44"/>
      <c r="AC909" s="44"/>
      <c r="AD909" s="44"/>
      <c r="AE909" s="44"/>
      <c r="AF909" s="53"/>
    </row>
    <row r="910" spans="1:32" s="37" customFormat="1" ht="17.45" customHeight="1">
      <c r="A910" s="17" t="s">
        <v>730</v>
      </c>
      <c r="B910" s="70" t="str">
        <f>VLOOKUP(A910,[1]screen!$G:$J,2,FALSE)</f>
        <v>노후 분석(경매일 기준)</v>
      </c>
      <c r="C910" s="33" t="str">
        <f t="shared" si="355"/>
        <v>Aging analysis (Auction Days)(노후 분석(경매일 기준))</v>
      </c>
      <c r="D910" s="70" t="str">
        <f>IF(B910&lt;&gt;"", VLOOKUP(B910,[1]screen!$A:$E,2,FALSE), "" )</f>
        <v>Aging analysis (Auction Days)</v>
      </c>
      <c r="E910" s="35"/>
      <c r="F910" s="33" t="str">
        <f t="shared" si="356"/>
        <v/>
      </c>
      <c r="G910" s="18" t="str">
        <f>IF(E910&lt;&gt;"",VLOOKUP(E910,[1]Label!$A:$B,2,FALSE),"")</f>
        <v/>
      </c>
      <c r="H910" s="14"/>
      <c r="I910" s="33" t="str">
        <f t="shared" si="357"/>
        <v/>
      </c>
      <c r="J910" s="18" t="str">
        <f>IF(H910&lt;&gt;"", VLOOKUP(H910,[1]Label!$A:$E,2,FALSE),"")</f>
        <v/>
      </c>
      <c r="K910" s="14"/>
      <c r="L910" s="33" t="str">
        <f t="shared" si="358"/>
        <v/>
      </c>
      <c r="M910" s="18" t="str">
        <f>IF(K910&lt;&gt;"",VLOOKUP(K910,[1]Label!$A:$B,2,FALSE),"")</f>
        <v/>
      </c>
      <c r="N910" s="35" t="s">
        <v>13</v>
      </c>
      <c r="O910" s="36" t="s">
        <v>716</v>
      </c>
      <c r="P910" s="33" t="str">
        <f t="shared" si="359"/>
        <v>Tax Region&lt;br&gt;(납세 지역)</v>
      </c>
      <c r="Q910" s="18" t="str">
        <f>IF(O910&lt;&gt;"", VLOOKUP(O910, [1]Label!$A:$B, 2, FALSE), "")</f>
        <v>Tax Region</v>
      </c>
      <c r="R910" s="35" t="s">
        <v>35</v>
      </c>
      <c r="S910" s="33"/>
      <c r="T910" s="33"/>
      <c r="U910" s="33"/>
      <c r="V910" s="35"/>
      <c r="W910" s="35"/>
      <c r="X910" s="35"/>
      <c r="Y910" s="35"/>
      <c r="Z910" s="44"/>
      <c r="AA910" s="44"/>
      <c r="AB910" s="44"/>
      <c r="AC910" s="44"/>
      <c r="AD910" s="44"/>
      <c r="AE910" s="44"/>
      <c r="AF910" s="53"/>
    </row>
    <row r="911" spans="1:32" s="37" customFormat="1" ht="17.45" customHeight="1">
      <c r="A911" s="17" t="s">
        <v>730</v>
      </c>
      <c r="B911" s="70" t="str">
        <f>VLOOKUP(A911,[1]screen!$G:$J,2,FALSE)</f>
        <v>노후 분석(경매일 기준)</v>
      </c>
      <c r="C911" s="33" t="str">
        <f t="shared" si="355"/>
        <v>Aging analysis (Auction Days)(노후 분석(경매일 기준))</v>
      </c>
      <c r="D911" s="70" t="str">
        <f>IF(B911&lt;&gt;"", VLOOKUP(B911,[1]screen!$A:$E,2,FALSE), "" )</f>
        <v>Aging analysis (Auction Days)</v>
      </c>
      <c r="E911" s="35"/>
      <c r="F911" s="33" t="str">
        <f t="shared" si="356"/>
        <v/>
      </c>
      <c r="G911" s="18" t="str">
        <f>IF(E911&lt;&gt;"",VLOOKUP(E911,[1]Label!$A:$B,2,FALSE),"")</f>
        <v/>
      </c>
      <c r="H911" s="14"/>
      <c r="I911" s="33" t="str">
        <f t="shared" si="357"/>
        <v/>
      </c>
      <c r="J911" s="18" t="str">
        <f>IF(H911&lt;&gt;"", VLOOKUP(H911,[1]Label!$A:$E,2,FALSE),"")</f>
        <v/>
      </c>
      <c r="K911" s="14"/>
      <c r="L911" s="33" t="str">
        <f t="shared" si="358"/>
        <v/>
      </c>
      <c r="M911" s="18" t="str">
        <f>IF(K911&lt;&gt;"",VLOOKUP(K911,[1]Label!$A:$B,2,FALSE),"")</f>
        <v/>
      </c>
      <c r="N911" s="35" t="s">
        <v>13</v>
      </c>
      <c r="O911" s="38" t="s">
        <v>724</v>
      </c>
      <c r="P911" s="33" t="str">
        <f t="shared" si="359"/>
        <v>0 - 30 Days&lt;br&gt;(0 - 30 Days)</v>
      </c>
      <c r="Q911" s="18" t="str">
        <f>IF(O911&lt;&gt;"", VLOOKUP(O911, [1]Label!$A:$B, 2, FALSE), "")</f>
        <v>0 - 30 Days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32"/>
      <c r="AA911" s="32"/>
      <c r="AB911" s="32"/>
      <c r="AC911" s="44"/>
      <c r="AD911" s="44"/>
      <c r="AE911" s="44"/>
      <c r="AF911" s="53"/>
    </row>
    <row r="912" spans="1:32" s="37" customFormat="1" ht="18.600000000000001" customHeight="1">
      <c r="A912" s="17" t="s">
        <v>730</v>
      </c>
      <c r="B912" s="70" t="str">
        <f>VLOOKUP(A912,[1]screen!$G:$J,2,FALSE)</f>
        <v>노후 분석(경매일 기준)</v>
      </c>
      <c r="C912" s="33" t="str">
        <f t="shared" si="355"/>
        <v>Aging analysis (Auction Days)(노후 분석(경매일 기준))</v>
      </c>
      <c r="D912" s="70" t="str">
        <f>IF(B912&lt;&gt;"", VLOOKUP(B912,[1]screen!$A:$E,2,FALSE), "" )</f>
        <v>Aging analysis (Auction Days)</v>
      </c>
      <c r="E912" s="35"/>
      <c r="F912" s="33" t="str">
        <f t="shared" si="356"/>
        <v/>
      </c>
      <c r="G912" s="18" t="str">
        <f>IF(E912&lt;&gt;"",VLOOKUP(E912,[1]Label!$A:$B,2,FALSE),"")</f>
        <v/>
      </c>
      <c r="H912" s="14"/>
      <c r="I912" s="33" t="str">
        <f t="shared" si="357"/>
        <v/>
      </c>
      <c r="J912" s="18" t="str">
        <f>IF(H912&lt;&gt;"", VLOOKUP(H912,[1]Label!$A:$E,2,FALSE),"")</f>
        <v/>
      </c>
      <c r="K912" s="14"/>
      <c r="L912" s="33" t="str">
        <f t="shared" si="358"/>
        <v/>
      </c>
      <c r="M912" s="18" t="str">
        <f>IF(K912&lt;&gt;"",VLOOKUP(K912,[1]Label!$A:$B,2,FALSE),"")</f>
        <v/>
      </c>
      <c r="N912" s="35" t="s">
        <v>13</v>
      </c>
      <c r="O912" s="38" t="s">
        <v>725</v>
      </c>
      <c r="P912" s="33" t="str">
        <f t="shared" si="359"/>
        <v>31 - 90 Days&lt;br&gt;(31 - 90 Days)</v>
      </c>
      <c r="Q912" s="18" t="str">
        <f>IF(O912&lt;&gt;"", VLOOKUP(O912, [1]Label!$A:$B, 2, FALSE), "")</f>
        <v>31 - 90 Days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32"/>
      <c r="AA912" s="32"/>
      <c r="AB912" s="32"/>
      <c r="AC912" s="32"/>
      <c r="AD912" s="32"/>
      <c r="AE912" s="32"/>
      <c r="AF912" s="54"/>
    </row>
    <row r="913" spans="1:32" s="37" customFormat="1" ht="18.600000000000001" customHeight="1">
      <c r="A913" s="17" t="s">
        <v>730</v>
      </c>
      <c r="B913" s="70" t="str">
        <f>VLOOKUP(A913,[1]screen!$G:$J,2,FALSE)</f>
        <v>노후 분석(경매일 기준)</v>
      </c>
      <c r="C913" s="33" t="str">
        <f t="shared" si="355"/>
        <v>Aging analysis (Auction Days)(노후 분석(경매일 기준))</v>
      </c>
      <c r="D913" s="70" t="str">
        <f>IF(B913&lt;&gt;"", VLOOKUP(B913,[1]screen!$A:$E,2,FALSE), "" )</f>
        <v>Aging analysis (Auction Days)</v>
      </c>
      <c r="E913" s="35"/>
      <c r="F913" s="33" t="str">
        <f t="shared" si="356"/>
        <v/>
      </c>
      <c r="G913" s="18" t="str">
        <f>IF(E913&lt;&gt;"",VLOOKUP(E913,[1]Label!$A:$B,2,FALSE),"")</f>
        <v/>
      </c>
      <c r="H913" s="14"/>
      <c r="I913" s="33" t="str">
        <f t="shared" si="357"/>
        <v/>
      </c>
      <c r="J913" s="18" t="str">
        <f>IF(H913&lt;&gt;"", VLOOKUP(H913,[1]Label!$A:$E,2,FALSE),"")</f>
        <v/>
      </c>
      <c r="K913" s="14"/>
      <c r="L913" s="33" t="str">
        <f t="shared" si="358"/>
        <v/>
      </c>
      <c r="M913" s="18" t="str">
        <f>IF(K913&lt;&gt;"",VLOOKUP(K913,[1]Label!$A:$B,2,FALSE),"")</f>
        <v/>
      </c>
      <c r="N913" s="35" t="s">
        <v>13</v>
      </c>
      <c r="O913" s="38" t="s">
        <v>726</v>
      </c>
      <c r="P913" s="33" t="str">
        <f t="shared" si="359"/>
        <v>91 - 180 Days&lt;br&gt;(91 - 180 Days)</v>
      </c>
      <c r="Q913" s="18" t="str">
        <f>IF(O913&lt;&gt;"", VLOOKUP(O913, [1]Label!$A:$B, 2, FALSE), "")</f>
        <v>91 - 180 Days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32"/>
      <c r="AD913" s="32"/>
      <c r="AE913" s="32"/>
      <c r="AF913" s="54"/>
    </row>
    <row r="914" spans="1:32" s="37" customFormat="1" ht="18.600000000000001" customHeight="1">
      <c r="A914" s="17" t="s">
        <v>730</v>
      </c>
      <c r="B914" s="70" t="str">
        <f>VLOOKUP(A914,[1]screen!$G:$J,2,FALSE)</f>
        <v>노후 분석(경매일 기준)</v>
      </c>
      <c r="C914" s="33" t="str">
        <f t="shared" si="355"/>
        <v>Aging analysis (Auction Days)(노후 분석(경매일 기준))</v>
      </c>
      <c r="D914" s="70" t="str">
        <f>IF(B914&lt;&gt;"", VLOOKUP(B914,[1]screen!$A:$E,2,FALSE), "" )</f>
        <v>Aging analysis (Auction Days)</v>
      </c>
      <c r="E914" s="35"/>
      <c r="F914" s="33" t="str">
        <f t="shared" si="356"/>
        <v/>
      </c>
      <c r="G914" s="18" t="str">
        <f>IF(E914&lt;&gt;"",VLOOKUP(E914,[1]Label!$A:$B,2,FALSE),"")</f>
        <v/>
      </c>
      <c r="H914" s="14"/>
      <c r="I914" s="33" t="str">
        <f t="shared" si="357"/>
        <v/>
      </c>
      <c r="J914" s="18" t="str">
        <f>IF(H914&lt;&gt;"", VLOOKUP(H914,[1]Label!$A:$E,2,FALSE),"")</f>
        <v/>
      </c>
      <c r="K914" s="14"/>
      <c r="L914" s="33" t="str">
        <f t="shared" si="358"/>
        <v/>
      </c>
      <c r="M914" s="18" t="str">
        <f>IF(K914&lt;&gt;"",VLOOKUP(K914,[1]Label!$A:$B,2,FALSE),"")</f>
        <v/>
      </c>
      <c r="N914" s="35" t="s">
        <v>13</v>
      </c>
      <c r="O914" s="38" t="s">
        <v>727</v>
      </c>
      <c r="P914" s="33" t="str">
        <f t="shared" si="359"/>
        <v>181 - 365 Days&lt;br&gt;(181 - 365 Days)</v>
      </c>
      <c r="Q914" s="18" t="str">
        <f>IF(O914&lt;&gt;"", VLOOKUP(O914, [1]Label!$A:$B, 2, FALSE), "")</f>
        <v>181 - 365 Days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45"/>
      <c r="AD914" s="45"/>
      <c r="AE914" s="45"/>
      <c r="AF914" s="55"/>
    </row>
    <row r="915" spans="1:32" s="37" customFormat="1" ht="18.600000000000001" customHeight="1">
      <c r="A915" s="17" t="s">
        <v>730</v>
      </c>
      <c r="B915" s="70" t="str">
        <f>VLOOKUP(A915,[1]screen!$G:$J,2,FALSE)</f>
        <v>노후 분석(경매일 기준)</v>
      </c>
      <c r="C915" s="33" t="str">
        <f t="shared" si="355"/>
        <v>Aging analysis (Auction Days)(노후 분석(경매일 기준))</v>
      </c>
      <c r="D915" s="70" t="str">
        <f>IF(B915&lt;&gt;"", VLOOKUP(B915,[1]screen!$A:$E,2,FALSE), "" )</f>
        <v>Aging analysis (Auction Days)</v>
      </c>
      <c r="E915" s="35"/>
      <c r="F915" s="33" t="str">
        <f t="shared" si="356"/>
        <v/>
      </c>
      <c r="G915" s="18" t="str">
        <f>IF(E915&lt;&gt;"",VLOOKUP(E915,[1]Label!$A:$B,2,FALSE),"")</f>
        <v/>
      </c>
      <c r="H915" s="14"/>
      <c r="I915" s="33" t="str">
        <f t="shared" si="357"/>
        <v/>
      </c>
      <c r="J915" s="18" t="str">
        <f>IF(H915&lt;&gt;"", VLOOKUP(H915,[1]Label!$A:$E,2,FALSE),"")</f>
        <v/>
      </c>
      <c r="K915" s="14"/>
      <c r="L915" s="33" t="str">
        <f t="shared" si="358"/>
        <v/>
      </c>
      <c r="M915" s="18" t="str">
        <f>IF(K915&lt;&gt;"",VLOOKUP(K915,[1]Label!$A:$B,2,FALSE),"")</f>
        <v/>
      </c>
      <c r="N915" s="35" t="s">
        <v>13</v>
      </c>
      <c r="O915" s="38" t="s">
        <v>728</v>
      </c>
      <c r="P915" s="33" t="str">
        <f t="shared" si="359"/>
        <v>&gt;180 Days&lt;br&gt;(&gt;180 Days)</v>
      </c>
      <c r="Q915" s="18" t="str">
        <f>IF(O915&lt;&gt;"", VLOOKUP(O915, [1]Label!$A:$B, 2, FALSE), "")</f>
        <v>&gt;180 Days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17" t="s">
        <v>730</v>
      </c>
      <c r="B916" s="70" t="str">
        <f>VLOOKUP(A916,[1]screen!$G:$J,2,FALSE)</f>
        <v>노후 분석(경매일 기준)</v>
      </c>
      <c r="C916" s="33" t="str">
        <f t="shared" si="355"/>
        <v>Aging analysis (Auction Days)(노후 분석(경매일 기준))</v>
      </c>
      <c r="D916" s="70" t="str">
        <f>IF(B916&lt;&gt;"", VLOOKUP(B916,[1]screen!$A:$E,2,FALSE), "" )</f>
        <v>Aging analysis (Auction Days)</v>
      </c>
      <c r="E916" s="35"/>
      <c r="F916" s="33" t="str">
        <f t="shared" si="356"/>
        <v/>
      </c>
      <c r="G916" s="18" t="str">
        <f>IF(E916&lt;&gt;"",VLOOKUP(E916,[1]Label!$A:$B,2,FALSE),"")</f>
        <v/>
      </c>
      <c r="H916" s="14"/>
      <c r="I916" s="33" t="str">
        <f t="shared" si="357"/>
        <v/>
      </c>
      <c r="J916" s="18" t="str">
        <f>IF(H916&lt;&gt;"", VLOOKUP(H916,[1]Label!$A:$E,2,FALSE),"")</f>
        <v/>
      </c>
      <c r="K916" s="14"/>
      <c r="L916" s="33" t="str">
        <f t="shared" si="358"/>
        <v/>
      </c>
      <c r="M916" s="18" t="str">
        <f>IF(K916&lt;&gt;"",VLOOKUP(K916,[1]Label!$A:$B,2,FALSE),"")</f>
        <v/>
      </c>
      <c r="N916" s="35" t="s">
        <v>13</v>
      </c>
      <c r="O916" s="36" t="s">
        <v>729</v>
      </c>
      <c r="P916" s="33" t="str">
        <f t="shared" si="359"/>
        <v>Grand Total&lt;br&gt;(총 합계)</v>
      </c>
      <c r="Q916" s="18" t="str">
        <f>IF(O916&lt;&gt;"", VLOOKUP(O916, [1]Label!$A:$B, 2, FALSE), "")</f>
        <v>Grand Total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32"/>
      <c r="AD916" s="32"/>
      <c r="AE916" s="32"/>
      <c r="AF916" s="54"/>
    </row>
    <row r="917" spans="1:32" s="16" customFormat="1" ht="18.600000000000001" customHeight="1">
      <c r="A917" s="17" t="s">
        <v>730</v>
      </c>
      <c r="B917" s="70" t="str">
        <f>VLOOKUP(A917,[1]screen!$G:$J,2,FALSE)</f>
        <v>노후 분석(경매일 기준)</v>
      </c>
      <c r="C917" s="13" t="str">
        <f t="shared" si="355"/>
        <v>Aging analysis (Auction Days)(노후 분석(경매일 기준))</v>
      </c>
      <c r="D917" s="70" t="str">
        <f>IF(B917&lt;&gt;"", VLOOKUP(B917,[1]screen!$A:$E,2,FALSE), "" )</f>
        <v>Aging analysis (Auction Days)</v>
      </c>
      <c r="E917" s="14"/>
      <c r="F917" s="13" t="str">
        <f t="shared" si="356"/>
        <v/>
      </c>
      <c r="G917" s="18" t="str">
        <f>IF(E917&lt;&gt;"",VLOOKUP(E917,[1]Label!$A:$B,2,FALSE),"")</f>
        <v/>
      </c>
      <c r="H917" s="14"/>
      <c r="I917" s="13" t="str">
        <f t="shared" si="357"/>
        <v/>
      </c>
      <c r="J917" s="18" t="str">
        <f>IF(H917&lt;&gt;"", VLOOKUP(H917,[1]Label!$A:$E,2,FALSE),"")</f>
        <v/>
      </c>
      <c r="K917" s="29"/>
      <c r="L917" s="13" t="str">
        <f t="shared" si="358"/>
        <v/>
      </c>
      <c r="M917" s="18" t="str">
        <f>IF(K917&lt;&gt;"",VLOOKUP(K917,[1]Label!$A:$B,2,FALSE),"")</f>
        <v/>
      </c>
      <c r="N917" s="14"/>
      <c r="O917" s="31"/>
      <c r="P917" s="13"/>
      <c r="Q917" s="18" t="str">
        <f>IF(O917&lt;&gt;"", VLOOKUP(O917, [1]Label!$A:$B, 2, FALSE), "")</f>
        <v/>
      </c>
      <c r="R917" s="14" t="s">
        <v>35</v>
      </c>
      <c r="S917" s="13" t="s">
        <v>44</v>
      </c>
      <c r="T917" s="13"/>
      <c r="U917" s="13"/>
      <c r="V917" s="14"/>
      <c r="W917" s="14"/>
      <c r="X917" s="14"/>
      <c r="Y917" s="14"/>
      <c r="Z917" s="12"/>
      <c r="AA917" s="12"/>
      <c r="AB917" s="12"/>
      <c r="AC917" s="12"/>
      <c r="AD917" s="12"/>
      <c r="AE917" s="12"/>
      <c r="AF917" s="52"/>
    </row>
    <row r="918" spans="1:32" s="20" customFormat="1" ht="17.45" customHeight="1">
      <c r="A918" s="17" t="s">
        <v>778</v>
      </c>
      <c r="B918" s="18" t="str">
        <f>VLOOKUP(A918,[1]screen!$G:$J,2,FALSE)</f>
        <v>발행된 통지서 보고서</v>
      </c>
      <c r="C918" s="18" t="str">
        <f>IF(B918&lt;&gt;"",D918&amp;"("&amp;B918&amp;")","")</f>
        <v>Report of Notice Issued(발행된 통지서 보고서)</v>
      </c>
      <c r="D918" s="18" t="str">
        <f>IF(B918&lt;&gt;"", VLOOKUP(B918,[1]screen!$A:$E,2,FALSE), "" )</f>
        <v>Report of Notice Issued</v>
      </c>
      <c r="E918" s="19"/>
      <c r="F918" s="18" t="str">
        <f t="shared" ref="F918:F932" si="360">IF(E918&lt;&gt;"",G918&amp;"("&amp;E918&amp;")","")</f>
        <v/>
      </c>
      <c r="G918" s="18" t="str">
        <f>IF(E918&lt;&gt;"",VLOOKUP(E918,[1]Label!$A:$B,2,FALSE),"")</f>
        <v/>
      </c>
      <c r="H918" s="19"/>
      <c r="I918" s="18" t="str">
        <f t="shared" ref="I918:I932" si="361">IF(H918&lt;&gt;"",J918&amp;"("&amp;H918&amp;")","")</f>
        <v/>
      </c>
      <c r="J918" s="18" t="str">
        <f>IF(H918&lt;&gt;"", VLOOKUP(H918,[1]Label!$A:$E,2,FALSE),"")</f>
        <v/>
      </c>
      <c r="K918" s="27"/>
      <c r="L918" s="18" t="str">
        <f t="shared" ref="L918:L932" si="362">IF(K918&lt;&gt;"",M918&amp;"("&amp;K918&amp;")","")</f>
        <v/>
      </c>
      <c r="M918" s="18" t="str">
        <f>IF(K918&lt;&gt;"",VLOOKUP(K918,[1]Label!$A:$B,2,FALSE),"")</f>
        <v/>
      </c>
      <c r="N918" s="19" t="s">
        <v>19</v>
      </c>
      <c r="O918" s="23" t="s">
        <v>774</v>
      </c>
      <c r="P918" s="18" t="str">
        <f t="shared" ref="P918:P922" si="363">IF(O918&lt;&gt;"",Q918&amp;"&lt;br&gt;("&amp;O918&amp;")","")</f>
        <v>Date of Notice of Intention to Sell&lt;br&gt;(매각의사 통지일자)</v>
      </c>
      <c r="Q918" s="18" t="str">
        <f>IF(O918&lt;&gt;"", VLOOKUP(O918, [1]Label!$A:$B, 2, FALSE), "")</f>
        <v>Date of Notice of Intention to Sell</v>
      </c>
      <c r="R918" s="19" t="s">
        <v>71</v>
      </c>
      <c r="S918" s="18" t="s">
        <v>72</v>
      </c>
      <c r="T918" s="18"/>
      <c r="U918" s="18"/>
      <c r="V918" s="19"/>
      <c r="W918" s="19" t="s">
        <v>782</v>
      </c>
      <c r="X918" s="19"/>
      <c r="Y918" s="19"/>
      <c r="Z918" s="17"/>
      <c r="AA918" s="17"/>
      <c r="AB918" s="17"/>
      <c r="AC918" s="21" t="s">
        <v>100</v>
      </c>
      <c r="AD918" s="21" t="s">
        <v>100</v>
      </c>
      <c r="AE918" s="21" t="s">
        <v>100</v>
      </c>
      <c r="AF918" s="50"/>
    </row>
    <row r="919" spans="1:32" s="20" customFormat="1" ht="17.45" customHeight="1">
      <c r="A919" s="17" t="s">
        <v>778</v>
      </c>
      <c r="B919" s="18" t="str">
        <f>VLOOKUP(A919,[1]screen!$G:$J,2,FALSE)</f>
        <v>발행된 통지서 보고서</v>
      </c>
      <c r="C919" s="18" t="str">
        <f>IF(B919&lt;&gt;"",D919&amp;"("&amp;B919&amp;")","")</f>
        <v>Report of Notice Issued(발행된 통지서 보고서)</v>
      </c>
      <c r="D919" s="18" t="str">
        <f>IF(B919&lt;&gt;"", VLOOKUP(B919,[1]screen!$A:$E,2,FALSE), "" )</f>
        <v>Report of Notice Issued</v>
      </c>
      <c r="E919" s="19"/>
      <c r="F919" s="18" t="str">
        <f t="shared" si="360"/>
        <v/>
      </c>
      <c r="G919" s="18" t="str">
        <f>IF(E919&lt;&gt;"",VLOOKUP(E919,[1]Label!$A:$B,2,FALSE),"")</f>
        <v/>
      </c>
      <c r="H919" s="19"/>
      <c r="I919" s="18" t="str">
        <f t="shared" si="361"/>
        <v/>
      </c>
      <c r="J919" s="18" t="str">
        <f>IF(H919&lt;&gt;"", VLOOKUP(H919,[1]Label!$A:$E,2,FALSE),"")</f>
        <v/>
      </c>
      <c r="K919" s="27"/>
      <c r="L919" s="18" t="str">
        <f t="shared" si="362"/>
        <v/>
      </c>
      <c r="M919" s="18" t="str">
        <f>IF(K919&lt;&gt;"",VLOOKUP(K919,[1]Label!$A:$B,2,FALSE),"")</f>
        <v/>
      </c>
      <c r="N919" s="19" t="s">
        <v>19</v>
      </c>
      <c r="O919" s="23" t="s">
        <v>716</v>
      </c>
      <c r="P919" s="18" t="str">
        <f t="shared" si="363"/>
        <v>Tax Region&lt;br&gt;(납세 지역)</v>
      </c>
      <c r="Q919" s="18" t="str">
        <f>IF(O919&lt;&gt;"", VLOOKUP(O919, [1]Label!$A:$B, 2, FALSE), "")</f>
        <v>Tax Region</v>
      </c>
      <c r="R919" s="19" t="s">
        <v>37</v>
      </c>
      <c r="S919" s="18"/>
      <c r="T919" s="18"/>
      <c r="U919" s="18"/>
      <c r="V919" s="19"/>
      <c r="W919" s="19"/>
      <c r="X919" s="19"/>
      <c r="Y919" s="19"/>
      <c r="Z919" s="17"/>
      <c r="AA919" s="17"/>
      <c r="AB919" s="17"/>
      <c r="AC919" s="21"/>
      <c r="AD919" s="21"/>
      <c r="AE919" s="21"/>
      <c r="AF919" s="50"/>
    </row>
    <row r="920" spans="1:32" s="20" customFormat="1" ht="17.45" customHeight="1">
      <c r="A920" s="17" t="s">
        <v>778</v>
      </c>
      <c r="B920" s="18" t="str">
        <f>VLOOKUP(A920,[1]screen!$G:$J,2,FALSE)</f>
        <v>발행된 통지서 보고서</v>
      </c>
      <c r="C920" s="18" t="str">
        <f>IF(B920&lt;&gt;"",D920&amp;"("&amp;B920&amp;")","")</f>
        <v>Report of Notice Issued(발행된 통지서 보고서)</v>
      </c>
      <c r="D920" s="18" t="str">
        <f>IF(B920&lt;&gt;"", VLOOKUP(B920,[1]screen!$A:$E,2,FALSE), "" )</f>
        <v>Report of Notice Issued</v>
      </c>
      <c r="E920" s="19"/>
      <c r="F920" s="18" t="str">
        <f t="shared" si="360"/>
        <v/>
      </c>
      <c r="G920" s="18" t="str">
        <f>IF(E920&lt;&gt;"",VLOOKUP(E920,[1]Label!$A:$B,2,FALSE),"")</f>
        <v/>
      </c>
      <c r="H920" s="19"/>
      <c r="I920" s="18" t="str">
        <f t="shared" si="361"/>
        <v/>
      </c>
      <c r="J920" s="18" t="str">
        <f>IF(H920&lt;&gt;"", VLOOKUP(H920,[1]Label!$A:$E,2,FALSE),"")</f>
        <v/>
      </c>
      <c r="K920" s="27"/>
      <c r="L920" s="18" t="str">
        <f t="shared" si="362"/>
        <v/>
      </c>
      <c r="M920" s="18" t="str">
        <f>IF(K920&lt;&gt;"",VLOOKUP(K920,[1]Label!$A:$B,2,FALSE),"")</f>
        <v/>
      </c>
      <c r="N920" s="19" t="s">
        <v>19</v>
      </c>
      <c r="O920" s="23" t="s">
        <v>731</v>
      </c>
      <c r="P920" s="18" t="str">
        <f t="shared" si="363"/>
        <v>Tax Center&lt;br&gt;(세무 센터)</v>
      </c>
      <c r="Q920" s="18" t="str">
        <f>IF(O920&lt;&gt;"", VLOOKUP(O920, [1]Label!$A:$B, 2, FALSE), "")</f>
        <v>Tax Center</v>
      </c>
      <c r="R920" s="19" t="s">
        <v>37</v>
      </c>
      <c r="S920" s="18"/>
      <c r="T920" s="18"/>
      <c r="U920" s="18"/>
      <c r="V920" s="19"/>
      <c r="W920" s="19"/>
      <c r="X920" s="19"/>
      <c r="Y920" s="19"/>
      <c r="Z920" s="17"/>
      <c r="AA920" s="17"/>
      <c r="AB920" s="17"/>
      <c r="AC920" s="21"/>
      <c r="AD920" s="21"/>
      <c r="AE920" s="21"/>
      <c r="AF920" s="50"/>
    </row>
    <row r="921" spans="1:32" s="11" customFormat="1" ht="18.600000000000001" customHeight="1">
      <c r="A921" s="17" t="s">
        <v>778</v>
      </c>
      <c r="B921" s="70" t="str">
        <f>VLOOKUP(A921,[1]screen!$G:$J,2,FALSE)</f>
        <v>발행된 통지서 보고서</v>
      </c>
      <c r="C921" s="9" t="str">
        <f t="shared" ref="C921:C932" si="364">IF(B921&lt;&gt;"",D921&amp;"("&amp;B921&amp;")","")</f>
        <v>Report of Notice Issued(발행된 통지서 보고서)</v>
      </c>
      <c r="D921" s="70" t="str">
        <f>IF(B921&lt;&gt;"", VLOOKUP(B921,[1]screen!$A:$E,2,FALSE), "" )</f>
        <v>Report of Notice Issued</v>
      </c>
      <c r="E921" s="10"/>
      <c r="F921" s="9" t="str">
        <f t="shared" si="360"/>
        <v/>
      </c>
      <c r="G921" s="18" t="str">
        <f>IF(E921&lt;&gt;"",VLOOKUP(E921,[1]Label!$A:$B,2,FALSE),"")</f>
        <v/>
      </c>
      <c r="H921" s="10"/>
      <c r="I921" s="9" t="str">
        <f t="shared" si="361"/>
        <v/>
      </c>
      <c r="J921" s="18" t="str">
        <f>IF(H921&lt;&gt;"", VLOOKUP(H921,[1]Label!$A:$E,2,FALSE),"")</f>
        <v/>
      </c>
      <c r="K921" s="28"/>
      <c r="L921" s="9" t="str">
        <f t="shared" si="362"/>
        <v/>
      </c>
      <c r="M921" s="18" t="str">
        <f>IF(K921&lt;&gt;"",VLOOKUP(K921,[1]Label!$A:$B,2,FALSE),"")</f>
        <v/>
      </c>
      <c r="N921" s="10"/>
      <c r="O921" s="24" t="s">
        <v>47</v>
      </c>
      <c r="P921" s="9" t="str">
        <f t="shared" si="363"/>
        <v>Reset&lt;br&gt;(초기화)</v>
      </c>
      <c r="Q921" s="18" t="str">
        <f>IF(O921&lt;&gt;"", VLOOKUP(O921, [1]Label!$A:$B, 2, FALSE), "")</f>
        <v>Reset</v>
      </c>
      <c r="R921" s="10" t="s">
        <v>36</v>
      </c>
      <c r="S921" s="9" t="s">
        <v>41</v>
      </c>
      <c r="T921" s="8" t="s">
        <v>48</v>
      </c>
      <c r="U921" s="9"/>
      <c r="V921" s="10"/>
      <c r="W921" s="10"/>
      <c r="X921" s="10"/>
      <c r="Y921" s="10"/>
      <c r="Z921" s="8"/>
      <c r="AA921" s="8"/>
      <c r="AB921" s="8"/>
      <c r="AC921" s="8" t="s">
        <v>45</v>
      </c>
      <c r="AD921" s="8" t="s">
        <v>45</v>
      </c>
      <c r="AE921" s="8" t="s">
        <v>45</v>
      </c>
      <c r="AF921" s="51"/>
    </row>
    <row r="922" spans="1:32" s="11" customFormat="1" ht="18.600000000000001" customHeight="1">
      <c r="A922" s="17" t="s">
        <v>778</v>
      </c>
      <c r="B922" s="70" t="str">
        <f>VLOOKUP(A922,[1]screen!$G:$J,2,FALSE)</f>
        <v>발행된 통지서 보고서</v>
      </c>
      <c r="C922" s="9" t="str">
        <f t="shared" si="364"/>
        <v>Report of Notice Issued(발행된 통지서 보고서)</v>
      </c>
      <c r="D922" s="70" t="str">
        <f>IF(B922&lt;&gt;"", VLOOKUP(B922,[1]screen!$A:$E,2,FALSE), "" )</f>
        <v>Report of Notice Issued</v>
      </c>
      <c r="E922" s="10"/>
      <c r="F922" s="9" t="str">
        <f t="shared" si="360"/>
        <v/>
      </c>
      <c r="G922" s="18" t="str">
        <f>IF(E922&lt;&gt;"",VLOOKUP(E922,[1]Label!$A:$B,2,FALSE),"")</f>
        <v/>
      </c>
      <c r="H922" s="10"/>
      <c r="I922" s="9" t="str">
        <f t="shared" si="361"/>
        <v/>
      </c>
      <c r="J922" s="18" t="str">
        <f>IF(H922&lt;&gt;"", VLOOKUP(H922,[1]Label!$A:$E,2,FALSE),"")</f>
        <v/>
      </c>
      <c r="K922" s="28"/>
      <c r="L922" s="9" t="str">
        <f t="shared" si="362"/>
        <v/>
      </c>
      <c r="M922" s="18" t="str">
        <f>IF(K922&lt;&gt;"",VLOOKUP(K922,[1]Label!$A:$B,2,FALSE),"")</f>
        <v/>
      </c>
      <c r="N922" s="10"/>
      <c r="O922" s="25" t="s">
        <v>39</v>
      </c>
      <c r="P922" s="9" t="str">
        <f t="shared" si="363"/>
        <v>Search&lt;br&gt;(조회)</v>
      </c>
      <c r="Q922" s="18" t="str">
        <f>IF(O922&lt;&gt;"", VLOOKUP(O922, [1]Label!$A:$B, 2, FALSE), "")</f>
        <v>Search</v>
      </c>
      <c r="R922" s="10" t="s">
        <v>36</v>
      </c>
      <c r="S922" s="9"/>
      <c r="T922" s="9" t="s">
        <v>8</v>
      </c>
      <c r="U922" s="9"/>
      <c r="V922" s="10"/>
      <c r="W922" s="10"/>
      <c r="X922" s="10"/>
      <c r="Y922" s="10"/>
      <c r="Z922" s="8"/>
      <c r="AA922" s="8"/>
      <c r="AB922" s="8"/>
      <c r="AC922" s="8"/>
      <c r="AD922" s="8"/>
      <c r="AE922" s="8"/>
      <c r="AF922" s="51"/>
    </row>
    <row r="923" spans="1:32" s="16" customFormat="1" ht="18.600000000000001" customHeight="1">
      <c r="A923" s="17" t="s">
        <v>778</v>
      </c>
      <c r="B923" s="70" t="str">
        <f>VLOOKUP(A923,[1]screen!$G:$J,2,FALSE)</f>
        <v>발행된 통지서 보고서</v>
      </c>
      <c r="C923" s="13" t="str">
        <f t="shared" si="364"/>
        <v>Report of Notice Issued(발행된 통지서 보고서)</v>
      </c>
      <c r="D923" s="70" t="str">
        <f>IF(B923&lt;&gt;"", VLOOKUP(B923,[1]screen!$A:$E,2,FALSE), "" )</f>
        <v>Report of Notice Issued</v>
      </c>
      <c r="E923" s="14"/>
      <c r="F923" s="13" t="str">
        <f t="shared" si="360"/>
        <v/>
      </c>
      <c r="G923" s="18" t="str">
        <f>IF(E923&lt;&gt;"",VLOOKUP(E923,[1]Label!$A:$B,2,FALSE),"")</f>
        <v/>
      </c>
      <c r="H923" s="43"/>
      <c r="I923" s="13" t="str">
        <f t="shared" si="361"/>
        <v/>
      </c>
      <c r="J923" s="18" t="str">
        <f>IF(H923&lt;&gt;"", VLOOKUP(H923,[1]Label!$A:$E,2,FALSE),"")</f>
        <v/>
      </c>
      <c r="K923" s="43"/>
      <c r="L923" s="13" t="str">
        <f t="shared" si="362"/>
        <v/>
      </c>
      <c r="M923" s="18" t="str">
        <f>IF(K923&lt;&gt;"",VLOOKUP(K923,[1]Label!$A:$B,2,FALSE),"")</f>
        <v/>
      </c>
      <c r="N923" s="14"/>
      <c r="O923" s="140" t="s">
        <v>732</v>
      </c>
      <c r="P923" s="13" t="str">
        <f>IF(O923&lt;&gt;"",Q923&amp;"&lt;br&gt;("&amp;O923&amp;")","")</f>
        <v>To obtain performance on issuance of Notice of Intension to sell Charged Asset and value of assets&lt;br&gt;(담보 자산 매각 의사 통지서 발행 실적 및 자산 가치를 확인하기 위함)</v>
      </c>
      <c r="Q923" s="18" t="str">
        <f>IF(O923&lt;&gt;"", VLOOKUP(O923, [1]Label!$A:$B, 2, FALSE), "")</f>
        <v>To obtain performance on issuance of Notice of Intension to sell Charged Asset and value of assets</v>
      </c>
      <c r="R923" s="14" t="s">
        <v>35</v>
      </c>
      <c r="S923" s="13" t="s">
        <v>44</v>
      </c>
      <c r="T923" s="13"/>
      <c r="U923" s="13"/>
      <c r="V923" s="14"/>
      <c r="W923" s="14"/>
      <c r="X923" s="14"/>
      <c r="Y923" s="14"/>
      <c r="Z923" s="12"/>
      <c r="AA923" s="12"/>
      <c r="AB923" s="12"/>
      <c r="AC923" s="12"/>
      <c r="AD923" s="12"/>
      <c r="AE923" s="12"/>
      <c r="AF923" s="52"/>
    </row>
    <row r="924" spans="1:32" s="37" customFormat="1" ht="17.45" customHeight="1">
      <c r="A924" s="17" t="s">
        <v>778</v>
      </c>
      <c r="B924" s="70" t="str">
        <f>VLOOKUP(A924,[1]screen!$G:$J,2,FALSE)</f>
        <v>발행된 통지서 보고서</v>
      </c>
      <c r="C924" s="33" t="str">
        <f t="shared" si="364"/>
        <v>Report of Notice Issued(발행된 통지서 보고서)</v>
      </c>
      <c r="D924" s="70" t="str">
        <f>IF(B924&lt;&gt;"", VLOOKUP(B924,[1]screen!$A:$E,2,FALSE), "" )</f>
        <v>Report of Notice Issued</v>
      </c>
      <c r="E924" s="35"/>
      <c r="F924" s="33" t="str">
        <f t="shared" si="360"/>
        <v/>
      </c>
      <c r="G924" s="18" t="str">
        <f>IF(E924&lt;&gt;"",VLOOKUP(E924,[1]Label!$A:$B,2,FALSE),"")</f>
        <v/>
      </c>
      <c r="H924" s="43"/>
      <c r="I924" s="33" t="str">
        <f t="shared" si="361"/>
        <v/>
      </c>
      <c r="J924" s="18" t="str">
        <f>IF(H924&lt;&gt;"", VLOOKUP(H924,[1]Label!$A:$E,2,FALSE),"")</f>
        <v/>
      </c>
      <c r="K924" s="43"/>
      <c r="L924" s="33" t="str">
        <f t="shared" si="362"/>
        <v/>
      </c>
      <c r="M924" s="18" t="str">
        <f>IF(K924&lt;&gt;"",VLOOKUP(K924,[1]Label!$A:$B,2,FALSE),"")</f>
        <v/>
      </c>
      <c r="N924" s="35" t="s">
        <v>13</v>
      </c>
      <c r="O924" s="36" t="s">
        <v>715</v>
      </c>
      <c r="P924" s="33" t="str">
        <f t="shared" ref="P924:P932" si="365">IF(O924&lt;&gt;"",Q924&amp;"&lt;br&gt;("&amp;O924&amp;")","")</f>
        <v>S/N&lt;br&gt;(일련 번호)</v>
      </c>
      <c r="Q924" s="18" t="str">
        <f>IF(O924&lt;&gt;"", VLOOKUP(O924, [1]Label!$A:$B, 2, FALSE), "")</f>
        <v>S/N</v>
      </c>
      <c r="R924" s="35" t="s">
        <v>35</v>
      </c>
      <c r="S924" s="33"/>
      <c r="T924" s="33"/>
      <c r="U924" s="33"/>
      <c r="V924" s="35"/>
      <c r="W924" s="35"/>
      <c r="X924" s="35"/>
      <c r="Y924" s="35"/>
      <c r="Z924" s="44"/>
      <c r="AA924" s="44"/>
      <c r="AB924" s="44"/>
      <c r="AC924" s="44" t="s">
        <v>775</v>
      </c>
      <c r="AD924" s="44" t="s">
        <v>775</v>
      </c>
      <c r="AE924" s="44" t="s">
        <v>775</v>
      </c>
      <c r="AF924" s="53"/>
    </row>
    <row r="925" spans="1:32" s="37" customFormat="1" ht="17.45" customHeight="1">
      <c r="A925" s="17" t="s">
        <v>778</v>
      </c>
      <c r="B925" s="70" t="str">
        <f>VLOOKUP(A925,[1]screen!$G:$J,2,FALSE)</f>
        <v>발행된 통지서 보고서</v>
      </c>
      <c r="C925" s="33" t="str">
        <f t="shared" si="364"/>
        <v>Report of Notice Issued(발행된 통지서 보고서)</v>
      </c>
      <c r="D925" s="70" t="str">
        <f>IF(B925&lt;&gt;"", VLOOKUP(B925,[1]screen!$A:$E,2,FALSE), "" )</f>
        <v>Report of Notice Issued</v>
      </c>
      <c r="E925" s="35"/>
      <c r="F925" s="33" t="str">
        <f t="shared" si="360"/>
        <v/>
      </c>
      <c r="G925" s="18" t="str">
        <f>IF(E925&lt;&gt;"",VLOOKUP(E925,[1]Label!$A:$B,2,FALSE),"")</f>
        <v/>
      </c>
      <c r="H925" s="43"/>
      <c r="I925" s="33" t="str">
        <f t="shared" si="361"/>
        <v/>
      </c>
      <c r="J925" s="18" t="str">
        <f>IF(H925&lt;&gt;"", VLOOKUP(H925,[1]Label!$A:$E,2,FALSE),"")</f>
        <v/>
      </c>
      <c r="K925" s="43"/>
      <c r="L925" s="33" t="str">
        <f t="shared" si="362"/>
        <v/>
      </c>
      <c r="M925" s="18" t="str">
        <f>IF(K925&lt;&gt;"",VLOOKUP(K925,[1]Label!$A:$B,2,FALSE),"")</f>
        <v/>
      </c>
      <c r="N925" s="35" t="s">
        <v>13</v>
      </c>
      <c r="O925" s="36" t="s">
        <v>731</v>
      </c>
      <c r="P925" s="33" t="str">
        <f t="shared" si="365"/>
        <v>Tax Center&lt;br&gt;(세무 센터)</v>
      </c>
      <c r="Q925" s="18" t="str">
        <f>IF(O925&lt;&gt;"", VLOOKUP(O925, [1]Label!$A:$B, 2, FALSE), "")</f>
        <v>Tax Center</v>
      </c>
      <c r="R925" s="35" t="s">
        <v>35</v>
      </c>
      <c r="S925" s="33"/>
      <c r="T925" s="33"/>
      <c r="U925" s="33"/>
      <c r="V925" s="35"/>
      <c r="W925" s="35"/>
      <c r="X925" s="35"/>
      <c r="Y925" s="35"/>
      <c r="Z925" s="44"/>
      <c r="AA925" s="44"/>
      <c r="AB925" s="44"/>
      <c r="AC925" s="44" t="s">
        <v>737</v>
      </c>
      <c r="AD925" s="44" t="s">
        <v>737</v>
      </c>
      <c r="AE925" s="44" t="s">
        <v>737</v>
      </c>
      <c r="AF925" s="53"/>
    </row>
    <row r="926" spans="1:32" s="37" customFormat="1" ht="17.45" customHeight="1">
      <c r="A926" s="17" t="s">
        <v>778</v>
      </c>
      <c r="B926" s="70" t="str">
        <f>VLOOKUP(A926,[1]screen!$G:$J,2,FALSE)</f>
        <v>발행된 통지서 보고서</v>
      </c>
      <c r="C926" s="33" t="str">
        <f t="shared" si="364"/>
        <v>Report of Notice Issued(발행된 통지서 보고서)</v>
      </c>
      <c r="D926" s="70" t="str">
        <f>IF(B926&lt;&gt;"", VLOOKUP(B926,[1]screen!$A:$E,2,FALSE), "" )</f>
        <v>Report of Notice Issued</v>
      </c>
      <c r="E926" s="35"/>
      <c r="F926" s="33" t="str">
        <f t="shared" si="360"/>
        <v/>
      </c>
      <c r="G926" s="18" t="str">
        <f>IF(E926&lt;&gt;"",VLOOKUP(E926,[1]Label!$A:$B,2,FALSE),"")</f>
        <v/>
      </c>
      <c r="H926" s="43"/>
      <c r="I926" s="33" t="str">
        <f t="shared" si="361"/>
        <v/>
      </c>
      <c r="J926" s="18" t="str">
        <f>IF(H926&lt;&gt;"", VLOOKUP(H926,[1]Label!$A:$E,2,FALSE),"")</f>
        <v/>
      </c>
      <c r="K926" s="43"/>
      <c r="L926" s="33" t="str">
        <f t="shared" si="362"/>
        <v/>
      </c>
      <c r="M926" s="18" t="str">
        <f>IF(K926&lt;&gt;"",VLOOKUP(K926,[1]Label!$A:$B,2,FALSE),"")</f>
        <v/>
      </c>
      <c r="N926" s="35" t="s">
        <v>13</v>
      </c>
      <c r="O926" s="36" t="s">
        <v>717</v>
      </c>
      <c r="P926" s="33" t="str">
        <f t="shared" si="365"/>
        <v>Pending&lt;br&gt;(보류)</v>
      </c>
      <c r="Q926" s="18" t="str">
        <f>IF(O926&lt;&gt;"", VLOOKUP(O926, [1]Label!$A:$B, 2, FALSE), "")</f>
        <v>Pending</v>
      </c>
      <c r="R926" s="35" t="s">
        <v>35</v>
      </c>
      <c r="S926" s="33"/>
      <c r="T926" s="33"/>
      <c r="U926" s="33"/>
      <c r="V926" s="35"/>
      <c r="W926" s="35"/>
      <c r="X926" s="35"/>
      <c r="Y926" s="35"/>
      <c r="Z926" s="32"/>
      <c r="AA926" s="32"/>
      <c r="AB926" s="32"/>
      <c r="AC926" s="44" t="s">
        <v>738</v>
      </c>
      <c r="AD926" s="44" t="s">
        <v>738</v>
      </c>
      <c r="AE926" s="44" t="s">
        <v>738</v>
      </c>
      <c r="AF926" s="53"/>
    </row>
    <row r="927" spans="1:32" s="37" customFormat="1" ht="18.600000000000001" customHeight="1">
      <c r="A927" s="17" t="s">
        <v>778</v>
      </c>
      <c r="B927" s="70" t="str">
        <f>VLOOKUP(A927,[1]screen!$G:$J,2,FALSE)</f>
        <v>발행된 통지서 보고서</v>
      </c>
      <c r="C927" s="33" t="str">
        <f t="shared" si="364"/>
        <v>Report of Notice Issued(발행된 통지서 보고서)</v>
      </c>
      <c r="D927" s="70" t="str">
        <f>IF(B927&lt;&gt;"", VLOOKUP(B927,[1]screen!$A:$E,2,FALSE), "" )</f>
        <v>Report of Notice Issued</v>
      </c>
      <c r="E927" s="35"/>
      <c r="F927" s="33" t="str">
        <f t="shared" si="360"/>
        <v/>
      </c>
      <c r="G927" s="18" t="str">
        <f>IF(E927&lt;&gt;"",VLOOKUP(E927,[1]Label!$A:$B,2,FALSE),"")</f>
        <v/>
      </c>
      <c r="H927" s="43"/>
      <c r="I927" s="33" t="str">
        <f t="shared" si="361"/>
        <v/>
      </c>
      <c r="J927" s="18" t="str">
        <f>IF(H927&lt;&gt;"", VLOOKUP(H927,[1]Label!$A:$E,2,FALSE),"")</f>
        <v/>
      </c>
      <c r="K927" s="43"/>
      <c r="L927" s="33" t="str">
        <f t="shared" si="362"/>
        <v/>
      </c>
      <c r="M927" s="18" t="str">
        <f>IF(K927&lt;&gt;"",VLOOKUP(K927,[1]Label!$A:$B,2,FALSE),"")</f>
        <v/>
      </c>
      <c r="N927" s="35" t="s">
        <v>13</v>
      </c>
      <c r="O927" s="36" t="s">
        <v>718</v>
      </c>
      <c r="P927" s="33" t="str">
        <f t="shared" si="365"/>
        <v>Reject&lt;br&gt;(반려)</v>
      </c>
      <c r="Q927" s="18" t="str">
        <f>IF(O927&lt;&gt;"", VLOOKUP(O927, [1]Label!$A:$B, 2, FALSE), "")</f>
        <v>Reject</v>
      </c>
      <c r="R927" s="35" t="s">
        <v>35</v>
      </c>
      <c r="S927" s="33"/>
      <c r="T927" s="33"/>
      <c r="U927" s="33"/>
      <c r="V927" s="35"/>
      <c r="W927" s="35"/>
      <c r="X927" s="35"/>
      <c r="Y927" s="35"/>
      <c r="Z927" s="32"/>
      <c r="AA927" s="32"/>
      <c r="AB927" s="32"/>
      <c r="AC927" s="32" t="s">
        <v>739</v>
      </c>
      <c r="AD927" s="32" t="s">
        <v>739</v>
      </c>
      <c r="AE927" s="32" t="s">
        <v>739</v>
      </c>
      <c r="AF927" s="54"/>
    </row>
    <row r="928" spans="1:32" s="37" customFormat="1" ht="18.600000000000001" customHeight="1">
      <c r="A928" s="17" t="s">
        <v>778</v>
      </c>
      <c r="B928" s="70" t="str">
        <f>VLOOKUP(A928,[1]screen!$G:$J,2,FALSE)</f>
        <v>발행된 통지서 보고서</v>
      </c>
      <c r="C928" s="33" t="str">
        <f t="shared" si="364"/>
        <v>Report of Notice Issued(발행된 통지서 보고서)</v>
      </c>
      <c r="D928" s="70" t="str">
        <f>IF(B928&lt;&gt;"", VLOOKUP(B928,[1]screen!$A:$E,2,FALSE), "" )</f>
        <v>Report of Notice Issued</v>
      </c>
      <c r="E928" s="35"/>
      <c r="F928" s="33" t="str">
        <f t="shared" si="360"/>
        <v/>
      </c>
      <c r="G928" s="18" t="str">
        <f>IF(E928&lt;&gt;"",VLOOKUP(E928,[1]Label!$A:$B,2,FALSE),"")</f>
        <v/>
      </c>
      <c r="H928" s="43"/>
      <c r="I928" s="33" t="str">
        <f t="shared" si="361"/>
        <v/>
      </c>
      <c r="J928" s="18" t="str">
        <f>IF(H928&lt;&gt;"", VLOOKUP(H928,[1]Label!$A:$E,2,FALSE),"")</f>
        <v/>
      </c>
      <c r="K928" s="43"/>
      <c r="L928" s="33" t="str">
        <f t="shared" si="362"/>
        <v/>
      </c>
      <c r="M928" s="18" t="str">
        <f>IF(K928&lt;&gt;"",VLOOKUP(K928,[1]Label!$A:$B,2,FALSE),"")</f>
        <v/>
      </c>
      <c r="N928" s="35" t="s">
        <v>13</v>
      </c>
      <c r="O928" s="36" t="s">
        <v>319</v>
      </c>
      <c r="P928" s="33" t="str">
        <f t="shared" si="365"/>
        <v>Approval&lt;br&gt;(승인)</v>
      </c>
      <c r="Q928" s="18" t="str">
        <f>IF(O928&lt;&gt;"", VLOOKUP(O928, [1]Label!$A:$B, 2, FALSE), "")</f>
        <v>Approval</v>
      </c>
      <c r="R928" s="35" t="s">
        <v>35</v>
      </c>
      <c r="S928" s="33"/>
      <c r="T928" s="33"/>
      <c r="U928" s="33"/>
      <c r="V928" s="35"/>
      <c r="W928" s="35"/>
      <c r="X928" s="35"/>
      <c r="Y928" s="35"/>
      <c r="Z928" s="32"/>
      <c r="AA928" s="32"/>
      <c r="AB928" s="32"/>
      <c r="AC928" s="32" t="s">
        <v>740</v>
      </c>
      <c r="AD928" s="32" t="s">
        <v>740</v>
      </c>
      <c r="AE928" s="32" t="s">
        <v>740</v>
      </c>
      <c r="AF928" s="54"/>
    </row>
    <row r="929" spans="1:32" s="37" customFormat="1" ht="18.600000000000001" customHeight="1">
      <c r="A929" s="17" t="s">
        <v>778</v>
      </c>
      <c r="B929" s="70" t="str">
        <f>VLOOKUP(A929,[1]screen!$G:$J,2,FALSE)</f>
        <v>발행된 통지서 보고서</v>
      </c>
      <c r="C929" s="33" t="str">
        <f t="shared" si="364"/>
        <v>Report of Notice Issued(발행된 통지서 보고서)</v>
      </c>
      <c r="D929" s="70" t="str">
        <f>IF(B929&lt;&gt;"", VLOOKUP(B929,[1]screen!$A:$E,2,FALSE), "" )</f>
        <v>Report of Notice Issued</v>
      </c>
      <c r="E929" s="35"/>
      <c r="F929" s="33" t="str">
        <f t="shared" si="360"/>
        <v/>
      </c>
      <c r="G929" s="18" t="str">
        <f>IF(E929&lt;&gt;"",VLOOKUP(E929,[1]Label!$A:$B,2,FALSE),"")</f>
        <v/>
      </c>
      <c r="H929" s="43"/>
      <c r="I929" s="33" t="str">
        <f t="shared" si="361"/>
        <v/>
      </c>
      <c r="J929" s="18" t="str">
        <f>IF(H929&lt;&gt;"", VLOOKUP(H929,[1]Label!$A:$E,2,FALSE),"")</f>
        <v/>
      </c>
      <c r="K929" s="43"/>
      <c r="L929" s="33" t="str">
        <f t="shared" si="362"/>
        <v/>
      </c>
      <c r="M929" s="18" t="str">
        <f>IF(K929&lt;&gt;"",VLOOKUP(K929,[1]Label!$A:$B,2,FALSE),"")</f>
        <v/>
      </c>
      <c r="N929" s="35" t="s">
        <v>13</v>
      </c>
      <c r="O929" s="36" t="s">
        <v>501</v>
      </c>
      <c r="P929" s="33" t="str">
        <f t="shared" si="365"/>
        <v>Total&lt;br&gt;(합계)</v>
      </c>
      <c r="Q929" s="18" t="str">
        <f>IF(O929&lt;&gt;"", VLOOKUP(O929, [1]Label!$A:$B, 2, FALSE), "")</f>
        <v>Total</v>
      </c>
      <c r="R929" s="35" t="s">
        <v>35</v>
      </c>
      <c r="S929" s="33"/>
      <c r="T929" s="33"/>
      <c r="U929" s="33"/>
      <c r="V929" s="35"/>
      <c r="W929" s="35"/>
      <c r="X929" s="35"/>
      <c r="Y929" s="35"/>
      <c r="Z929" s="32"/>
      <c r="AA929" s="32"/>
      <c r="AB929" s="32"/>
      <c r="AC929" s="45" t="s">
        <v>741</v>
      </c>
      <c r="AD929" s="45" t="s">
        <v>741</v>
      </c>
      <c r="AE929" s="45" t="s">
        <v>741</v>
      </c>
      <c r="AF929" s="55"/>
    </row>
    <row r="930" spans="1:32" s="37" customFormat="1" ht="18.600000000000001" customHeight="1">
      <c r="A930" s="17" t="s">
        <v>778</v>
      </c>
      <c r="B930" s="70" t="str">
        <f>VLOOKUP(A930,[1]screen!$G:$J,2,FALSE)</f>
        <v>발행된 통지서 보고서</v>
      </c>
      <c r="C930" s="33" t="str">
        <f t="shared" si="364"/>
        <v>Report of Notice Issued(발행된 통지서 보고서)</v>
      </c>
      <c r="D930" s="70" t="str">
        <f>IF(B930&lt;&gt;"", VLOOKUP(B930,[1]screen!$A:$E,2,FALSE), "" )</f>
        <v>Report of Notice Issued</v>
      </c>
      <c r="E930" s="35"/>
      <c r="F930" s="33" t="str">
        <f t="shared" si="360"/>
        <v/>
      </c>
      <c r="G930" s="18" t="str">
        <f>IF(E930&lt;&gt;"",VLOOKUP(E930,[1]Label!$A:$B,2,FALSE),"")</f>
        <v/>
      </c>
      <c r="H930" s="43"/>
      <c r="I930" s="33" t="str">
        <f t="shared" si="361"/>
        <v/>
      </c>
      <c r="J930" s="18" t="str">
        <f>IF(H930&lt;&gt;"", VLOOKUP(H930,[1]Label!$A:$E,2,FALSE),"")</f>
        <v/>
      </c>
      <c r="K930" s="43"/>
      <c r="L930" s="33" t="str">
        <f t="shared" si="362"/>
        <v/>
      </c>
      <c r="M930" s="18" t="str">
        <f>IF(K930&lt;&gt;"",VLOOKUP(K930,[1]Label!$A:$B,2,FALSE),"")</f>
        <v/>
      </c>
      <c r="N930" s="35" t="s">
        <v>13</v>
      </c>
      <c r="O930" s="36" t="s">
        <v>719</v>
      </c>
      <c r="P930" s="33" t="str">
        <f t="shared" si="365"/>
        <v>Asset Value&lt;br&gt;(자산 가치)</v>
      </c>
      <c r="Q930" s="18" t="str">
        <f>IF(O930&lt;&gt;"", VLOOKUP(O930, [1]Label!$A:$B, 2, FALSE), "")</f>
        <v>Asset Value</v>
      </c>
      <c r="R930" s="35" t="s">
        <v>35</v>
      </c>
      <c r="S930" s="33"/>
      <c r="T930" s="33"/>
      <c r="U930" s="33"/>
      <c r="V930" s="35"/>
      <c r="W930" s="35"/>
      <c r="X930" s="35"/>
      <c r="Y930" s="35"/>
      <c r="Z930" s="32"/>
      <c r="AA930" s="32"/>
      <c r="AB930" s="32"/>
      <c r="AC930" s="32" t="s">
        <v>742</v>
      </c>
      <c r="AD930" s="32" t="s">
        <v>742</v>
      </c>
      <c r="AE930" s="32" t="s">
        <v>742</v>
      </c>
      <c r="AF930" s="54"/>
    </row>
    <row r="931" spans="1:32" s="37" customFormat="1" ht="18.600000000000001" customHeight="1">
      <c r="A931" s="17" t="s">
        <v>778</v>
      </c>
      <c r="B931" s="70" t="str">
        <f>VLOOKUP(A931,[1]screen!$G:$J,2,FALSE)</f>
        <v>발행된 통지서 보고서</v>
      </c>
      <c r="C931" s="33" t="str">
        <f t="shared" si="364"/>
        <v>Report of Notice Issued(발행된 통지서 보고서)</v>
      </c>
      <c r="D931" s="70" t="str">
        <f>IF(B931&lt;&gt;"", VLOOKUP(B931,[1]screen!$A:$E,2,FALSE), "" )</f>
        <v>Report of Notice Issued</v>
      </c>
      <c r="E931" s="35"/>
      <c r="F931" s="33" t="str">
        <f t="shared" si="360"/>
        <v/>
      </c>
      <c r="G931" s="18" t="str">
        <f>IF(E931&lt;&gt;"",VLOOKUP(E931,[1]Label!$A:$B,2,FALSE),"")</f>
        <v/>
      </c>
      <c r="H931" s="43"/>
      <c r="I931" s="33" t="str">
        <f t="shared" si="361"/>
        <v/>
      </c>
      <c r="J931" s="18" t="str">
        <f>IF(H931&lt;&gt;"", VLOOKUP(H931,[1]Label!$A:$E,2,FALSE),"")</f>
        <v/>
      </c>
      <c r="K931" s="43"/>
      <c r="L931" s="33" t="str">
        <f t="shared" si="362"/>
        <v/>
      </c>
      <c r="M931" s="18" t="str">
        <f>IF(K931&lt;&gt;"",VLOOKUP(K931,[1]Label!$A:$B,2,FALSE),"")</f>
        <v/>
      </c>
      <c r="N931" s="35" t="s">
        <v>13</v>
      </c>
      <c r="O931" s="36" t="s">
        <v>720</v>
      </c>
      <c r="P931" s="33" t="str">
        <f t="shared" si="365"/>
        <v>Outstanding Liability&lt;br&gt;(미수 세액)</v>
      </c>
      <c r="Q931" s="18" t="str">
        <f>IF(O931&lt;&gt;"", VLOOKUP(O931, [1]Label!$A:$B, 2, FALSE), "")</f>
        <v>Outstanding Liability</v>
      </c>
      <c r="R931" s="35" t="s">
        <v>35</v>
      </c>
      <c r="S931" s="33"/>
      <c r="T931" s="33"/>
      <c r="U931" s="33"/>
      <c r="V931" s="35"/>
      <c r="W931" s="35"/>
      <c r="X931" s="35"/>
      <c r="Y931" s="35"/>
      <c r="Z931" s="32"/>
      <c r="AA931" s="32"/>
      <c r="AB931" s="32"/>
      <c r="AC931" s="32"/>
      <c r="AD931" s="32"/>
      <c r="AE931" s="32"/>
      <c r="AF931" s="54"/>
    </row>
    <row r="932" spans="1:32" s="37" customFormat="1" ht="18.600000000000001" customHeight="1">
      <c r="A932" s="17" t="s">
        <v>778</v>
      </c>
      <c r="B932" s="70" t="str">
        <f>VLOOKUP(A932,[1]screen!$G:$J,2,FALSE)</f>
        <v>발행된 통지서 보고서</v>
      </c>
      <c r="C932" s="33" t="str">
        <f t="shared" si="364"/>
        <v>Report of Notice Issued(발행된 통지서 보고서)</v>
      </c>
      <c r="D932" s="70" t="str">
        <f>IF(B932&lt;&gt;"", VLOOKUP(B932,[1]screen!$A:$E,2,FALSE), "" )</f>
        <v>Report of Notice Issued</v>
      </c>
      <c r="E932" s="35"/>
      <c r="F932" s="33" t="str">
        <f t="shared" si="360"/>
        <v/>
      </c>
      <c r="G932" s="18" t="str">
        <f>IF(E932&lt;&gt;"",VLOOKUP(E932,[1]Label!$A:$B,2,FALSE),"")</f>
        <v/>
      </c>
      <c r="H932" s="43"/>
      <c r="I932" s="33" t="str">
        <f t="shared" si="361"/>
        <v/>
      </c>
      <c r="J932" s="18" t="str">
        <f>IF(H932&lt;&gt;"", VLOOKUP(H932,[1]Label!$A:$E,2,FALSE),"")</f>
        <v/>
      </c>
      <c r="K932" s="43"/>
      <c r="L932" s="33" t="str">
        <f t="shared" si="362"/>
        <v/>
      </c>
      <c r="M932" s="18" t="str">
        <f>IF(K932&lt;&gt;"",VLOOKUP(K932,[1]Label!$A:$B,2,FALSE),"")</f>
        <v/>
      </c>
      <c r="N932" s="35" t="s">
        <v>13</v>
      </c>
      <c r="O932" s="36" t="s">
        <v>721</v>
      </c>
      <c r="P932" s="33" t="str">
        <f t="shared" si="365"/>
        <v>Paid Amount&lt;br&gt;(납부 금액)</v>
      </c>
      <c r="Q932" s="18" t="str">
        <f>IF(O932&lt;&gt;"", VLOOKUP(O932, [1]Label!$A:$B, 2, FALSE), "")</f>
        <v>Paid Amount</v>
      </c>
      <c r="R932" s="35" t="s">
        <v>35</v>
      </c>
      <c r="S932" s="33"/>
      <c r="T932" s="33"/>
      <c r="U932" s="33"/>
      <c r="V932" s="35"/>
      <c r="W932" s="35"/>
      <c r="X932" s="35"/>
      <c r="Y932" s="35"/>
      <c r="Z932" s="32"/>
      <c r="AA932" s="32"/>
      <c r="AB932" s="32"/>
      <c r="AC932" s="45"/>
      <c r="AD932" s="45"/>
      <c r="AE932" s="45"/>
      <c r="AF932" s="55"/>
    </row>
    <row r="933" spans="1:32" s="16" customFormat="1" ht="18.600000000000001" customHeight="1">
      <c r="A933" s="17" t="s">
        <v>778</v>
      </c>
      <c r="B933" s="70" t="str">
        <f>VLOOKUP(A933,[1]screen!$G:$J,2,FALSE)</f>
        <v>발행된 통지서 보고서</v>
      </c>
      <c r="C933" s="13" t="str">
        <f t="shared" ref="C933" si="366">IF(B933&lt;&gt;"",D933&amp;"("&amp;B933&amp;")","")</f>
        <v>Report of Notice Issued(발행된 통지서 보고서)</v>
      </c>
      <c r="D933" s="70" t="str">
        <f>IF(B933&lt;&gt;"", VLOOKUP(B933,[1]screen!$A:$E,2,FALSE), "" )</f>
        <v>Report of Notice Issued</v>
      </c>
      <c r="E933" s="14"/>
      <c r="F933" s="13" t="str">
        <f t="shared" ref="F933" si="367">IF(E933&lt;&gt;"",G933&amp;"("&amp;E933&amp;")","")</f>
        <v/>
      </c>
      <c r="G933" s="18" t="str">
        <f>IF(E933&lt;&gt;"",VLOOKUP(E933,[1]Label!$A:$B,2,FALSE),"")</f>
        <v/>
      </c>
      <c r="H933" s="14"/>
      <c r="I933" s="13" t="str">
        <f t="shared" ref="I933" si="368">IF(H933&lt;&gt;"",J933&amp;"("&amp;H933&amp;")","")</f>
        <v/>
      </c>
      <c r="J933" s="18" t="str">
        <f>IF(H933&lt;&gt;"", VLOOKUP(H933,[1]Label!$A:$E,2,FALSE),"")</f>
        <v/>
      </c>
      <c r="K933" s="29"/>
      <c r="L933" s="13" t="str">
        <f t="shared" ref="L933" si="369">IF(K933&lt;&gt;"",M933&amp;"("&amp;K933&amp;")","")</f>
        <v/>
      </c>
      <c r="M933" s="18" t="str">
        <f>IF(K933&lt;&gt;"",VLOOKUP(K933,[1]Label!$A:$B,2,FALSE),"")</f>
        <v/>
      </c>
      <c r="N933" s="14"/>
      <c r="O933" s="31"/>
      <c r="P933" s="13"/>
      <c r="Q933" s="18" t="str">
        <f>IF(O933&lt;&gt;"", VLOOKUP(O933, [1]Label!$A:$B, 2, FALSE), "")</f>
        <v/>
      </c>
      <c r="R933" s="14" t="s">
        <v>35</v>
      </c>
      <c r="S933" s="13" t="s">
        <v>44</v>
      </c>
      <c r="T933" s="13"/>
      <c r="U933" s="13"/>
      <c r="V933" s="14"/>
      <c r="W933" s="14"/>
      <c r="X933" s="14"/>
      <c r="Y933" s="14"/>
      <c r="Z933" s="12"/>
      <c r="AA933" s="12"/>
      <c r="AB933" s="12"/>
      <c r="AC933" s="12"/>
      <c r="AD933" s="12"/>
      <c r="AE933" s="12"/>
      <c r="AF933" s="52"/>
    </row>
    <row r="934" spans="1:32" s="20" customFormat="1" ht="17.45" customHeight="1">
      <c r="A934" s="17" t="s">
        <v>780</v>
      </c>
      <c r="B934" s="18" t="str">
        <f>VLOOKUP(A934,[1]screen!$G:$J,2,FALSE)</f>
        <v>자산 분류별 요약</v>
      </c>
      <c r="C934" s="18" t="str">
        <f>IF(B934&lt;&gt;"",D934&amp;"("&amp;B934&amp;")","")</f>
        <v>Summary by Asset Category(자산 분류별 요약)</v>
      </c>
      <c r="D934" s="18" t="str">
        <f>IF(B934&lt;&gt;"", VLOOKUP(B934,[1]screen!$A:$E,2,FALSE), "" )</f>
        <v>Summary by Asset Category</v>
      </c>
      <c r="E934" s="19"/>
      <c r="F934" s="18" t="str">
        <f t="shared" ref="F934:F945" si="370">IF(E934&lt;&gt;"",G934&amp;"("&amp;E934&amp;")","")</f>
        <v/>
      </c>
      <c r="G934" s="18" t="str">
        <f>IF(E934&lt;&gt;"",VLOOKUP(E934,[1]Label!$A:$B,2,FALSE),"")</f>
        <v/>
      </c>
      <c r="H934" s="19"/>
      <c r="I934" s="18" t="str">
        <f t="shared" ref="I934:I945" si="371">IF(H934&lt;&gt;"",J934&amp;"("&amp;H934&amp;")","")</f>
        <v/>
      </c>
      <c r="J934" s="18" t="str">
        <f>IF(H934&lt;&gt;"", VLOOKUP(H934,[1]Label!$A:$E,2,FALSE),"")</f>
        <v/>
      </c>
      <c r="K934" s="27"/>
      <c r="L934" s="18" t="str">
        <f t="shared" ref="L934:L945" si="372">IF(K934&lt;&gt;"",M934&amp;"("&amp;K934&amp;")","")</f>
        <v/>
      </c>
      <c r="M934" s="18" t="str">
        <f>IF(K934&lt;&gt;"",VLOOKUP(K934,[1]Label!$A:$B,2,FALSE),"")</f>
        <v/>
      </c>
      <c r="N934" s="19" t="s">
        <v>19</v>
      </c>
      <c r="O934" s="23" t="s">
        <v>774</v>
      </c>
      <c r="P934" s="18" t="str">
        <f t="shared" ref="P934:P938" si="373">IF(O934&lt;&gt;"",Q934&amp;"&lt;br&gt;("&amp;O934&amp;")","")</f>
        <v>Date of Notice of Intention to Sell&lt;br&gt;(매각의사 통지일자)</v>
      </c>
      <c r="Q934" s="18" t="str">
        <f>IF(O934&lt;&gt;"", VLOOKUP(O934, [1]Label!$A:$B, 2, FALSE), "")</f>
        <v>Date of Notice of Intention to Sell</v>
      </c>
      <c r="R934" s="19" t="s">
        <v>71</v>
      </c>
      <c r="S934" s="18" t="s">
        <v>72</v>
      </c>
      <c r="T934" s="18"/>
      <c r="U934" s="18"/>
      <c r="V934" s="19"/>
      <c r="W934" s="19" t="s">
        <v>782</v>
      </c>
      <c r="X934" s="19"/>
      <c r="Y934" s="19"/>
      <c r="Z934" s="17"/>
      <c r="AA934" s="17"/>
      <c r="AB934" s="17"/>
      <c r="AC934" s="21" t="s">
        <v>100</v>
      </c>
      <c r="AD934" s="21" t="s">
        <v>100</v>
      </c>
      <c r="AE934" s="21" t="s">
        <v>100</v>
      </c>
      <c r="AF934" s="50"/>
    </row>
    <row r="935" spans="1:32" s="20" customFormat="1" ht="17.45" customHeight="1">
      <c r="A935" s="17" t="s">
        <v>780</v>
      </c>
      <c r="B935" s="18" t="str">
        <f>VLOOKUP(A935,[1]screen!$G:$J,2,FALSE)</f>
        <v>자산 분류별 요약</v>
      </c>
      <c r="C935" s="18" t="str">
        <f>IF(B935&lt;&gt;"",D935&amp;"("&amp;B935&amp;")","")</f>
        <v>Summary by Asset Category(자산 분류별 요약)</v>
      </c>
      <c r="D935" s="18" t="str">
        <f>IF(B935&lt;&gt;"", VLOOKUP(B935,[1]screen!$A:$E,2,FALSE), "" )</f>
        <v>Summary by Asset Category</v>
      </c>
      <c r="E935" s="19"/>
      <c r="F935" s="18" t="str">
        <f t="shared" si="370"/>
        <v/>
      </c>
      <c r="G935" s="18" t="str">
        <f>IF(E935&lt;&gt;"",VLOOKUP(E935,[1]Label!$A:$B,2,FALSE),"")</f>
        <v/>
      </c>
      <c r="H935" s="19"/>
      <c r="I935" s="18" t="str">
        <f t="shared" si="371"/>
        <v/>
      </c>
      <c r="J935" s="18" t="str">
        <f>IF(H935&lt;&gt;"", VLOOKUP(H935,[1]Label!$A:$E,2,FALSE),"")</f>
        <v/>
      </c>
      <c r="K935" s="27"/>
      <c r="L935" s="18" t="str">
        <f t="shared" si="372"/>
        <v/>
      </c>
      <c r="M935" s="18" t="str">
        <f>IF(K935&lt;&gt;"",VLOOKUP(K935,[1]Label!$A:$B,2,FALSE),"")</f>
        <v/>
      </c>
      <c r="N935" s="19" t="s">
        <v>19</v>
      </c>
      <c r="O935" s="23" t="s">
        <v>716</v>
      </c>
      <c r="P935" s="18" t="str">
        <f t="shared" si="373"/>
        <v>Tax Region&lt;br&gt;(납세 지역)</v>
      </c>
      <c r="Q935" s="18" t="str">
        <f>IF(O935&lt;&gt;"", VLOOKUP(O935, [1]Label!$A:$B, 2, FALSE), "")</f>
        <v>Tax Region</v>
      </c>
      <c r="R935" s="19" t="s">
        <v>37</v>
      </c>
      <c r="S935" s="18"/>
      <c r="T935" s="18"/>
      <c r="U935" s="18"/>
      <c r="V935" s="19"/>
      <c r="W935" s="19"/>
      <c r="X935" s="19"/>
      <c r="Y935" s="19"/>
      <c r="Z935" s="17"/>
      <c r="AA935" s="17"/>
      <c r="AB935" s="17"/>
      <c r="AC935" s="21"/>
      <c r="AD935" s="21"/>
      <c r="AE935" s="21"/>
      <c r="AF935" s="50"/>
    </row>
    <row r="936" spans="1:32" s="20" customFormat="1" ht="17.45" customHeight="1">
      <c r="A936" s="17" t="s">
        <v>780</v>
      </c>
      <c r="B936" s="18" t="str">
        <f>VLOOKUP(A936,[1]screen!$G:$J,2,FALSE)</f>
        <v>자산 분류별 요약</v>
      </c>
      <c r="C936" s="18" t="str">
        <f>IF(B936&lt;&gt;"",D936&amp;"("&amp;B936&amp;")","")</f>
        <v>Summary by Asset Category(자산 분류별 요약)</v>
      </c>
      <c r="D936" s="18" t="str">
        <f>IF(B936&lt;&gt;"", VLOOKUP(B936,[1]screen!$A:$E,2,FALSE), "" )</f>
        <v>Summary by Asset Category</v>
      </c>
      <c r="E936" s="19"/>
      <c r="F936" s="18" t="str">
        <f t="shared" si="370"/>
        <v/>
      </c>
      <c r="G936" s="18" t="str">
        <f>IF(E936&lt;&gt;"",VLOOKUP(E936,[1]Label!$A:$B,2,FALSE),"")</f>
        <v/>
      </c>
      <c r="H936" s="19"/>
      <c r="I936" s="18" t="str">
        <f t="shared" si="371"/>
        <v/>
      </c>
      <c r="J936" s="18" t="str">
        <f>IF(H936&lt;&gt;"", VLOOKUP(H936,[1]Label!$A:$E,2,FALSE),"")</f>
        <v/>
      </c>
      <c r="K936" s="27"/>
      <c r="L936" s="18" t="str">
        <f t="shared" si="372"/>
        <v/>
      </c>
      <c r="M936" s="18" t="str">
        <f>IF(K936&lt;&gt;"",VLOOKUP(K936,[1]Label!$A:$B,2,FALSE),"")</f>
        <v/>
      </c>
      <c r="N936" s="19" t="s">
        <v>19</v>
      </c>
      <c r="O936" s="23" t="s">
        <v>731</v>
      </c>
      <c r="P936" s="18" t="str">
        <f t="shared" si="373"/>
        <v>Tax Center&lt;br&gt;(세무 센터)</v>
      </c>
      <c r="Q936" s="18" t="str">
        <f>IF(O936&lt;&gt;"", VLOOKUP(O936, [1]Label!$A:$B, 2, FALSE), "")</f>
        <v>Tax Center</v>
      </c>
      <c r="R936" s="19" t="s">
        <v>37</v>
      </c>
      <c r="S936" s="18"/>
      <c r="T936" s="18"/>
      <c r="U936" s="18"/>
      <c r="V936" s="19"/>
      <c r="W936" s="19"/>
      <c r="X936" s="19"/>
      <c r="Y936" s="19"/>
      <c r="Z936" s="17"/>
      <c r="AA936" s="17"/>
      <c r="AB936" s="17"/>
      <c r="AC936" s="21"/>
      <c r="AD936" s="21"/>
      <c r="AE936" s="21"/>
      <c r="AF936" s="50"/>
    </row>
    <row r="937" spans="1:32" s="11" customFormat="1" ht="18.600000000000001" customHeight="1">
      <c r="A937" s="17" t="s">
        <v>780</v>
      </c>
      <c r="B937" s="70" t="str">
        <f>VLOOKUP(A937,[1]screen!$G:$J,2,FALSE)</f>
        <v>자산 분류별 요약</v>
      </c>
      <c r="C937" s="9" t="str">
        <f t="shared" ref="C937:C945" si="374">IF(B937&lt;&gt;"",D937&amp;"("&amp;B937&amp;")","")</f>
        <v>Summary by Asset Category(자산 분류별 요약)</v>
      </c>
      <c r="D937" s="70" t="str">
        <f>IF(B937&lt;&gt;"", VLOOKUP(B937,[1]screen!$A:$E,2,FALSE), "" )</f>
        <v>Summary by Asset Category</v>
      </c>
      <c r="E937" s="10"/>
      <c r="F937" s="9" t="str">
        <f t="shared" si="370"/>
        <v/>
      </c>
      <c r="G937" s="18" t="str">
        <f>IF(E937&lt;&gt;"",VLOOKUP(E937,[1]Label!$A:$B,2,FALSE),"")</f>
        <v/>
      </c>
      <c r="H937" s="10"/>
      <c r="I937" s="9" t="str">
        <f t="shared" si="371"/>
        <v/>
      </c>
      <c r="J937" s="18" t="str">
        <f>IF(H937&lt;&gt;"", VLOOKUP(H937,[1]Label!$A:$E,2,FALSE),"")</f>
        <v/>
      </c>
      <c r="K937" s="28"/>
      <c r="L937" s="9" t="str">
        <f t="shared" si="372"/>
        <v/>
      </c>
      <c r="M937" s="18" t="str">
        <f>IF(K937&lt;&gt;"",VLOOKUP(K937,[1]Label!$A:$B,2,FALSE),"")</f>
        <v/>
      </c>
      <c r="N937" s="10"/>
      <c r="O937" s="24" t="s">
        <v>47</v>
      </c>
      <c r="P937" s="9" t="str">
        <f t="shared" si="373"/>
        <v>Reset&lt;br&gt;(초기화)</v>
      </c>
      <c r="Q937" s="18" t="str">
        <f>IF(O937&lt;&gt;"", VLOOKUP(O937, [1]Label!$A:$B, 2, FALSE), "")</f>
        <v>Reset</v>
      </c>
      <c r="R937" s="10" t="s">
        <v>36</v>
      </c>
      <c r="S937" s="9" t="s">
        <v>41</v>
      </c>
      <c r="T937" s="8" t="s">
        <v>48</v>
      </c>
      <c r="U937" s="9"/>
      <c r="V937" s="10"/>
      <c r="W937" s="10"/>
      <c r="X937" s="10"/>
      <c r="Y937" s="10"/>
      <c r="Z937" s="8"/>
      <c r="AA937" s="8"/>
      <c r="AB937" s="8"/>
      <c r="AC937" s="8" t="s">
        <v>45</v>
      </c>
      <c r="AD937" s="8" t="s">
        <v>45</v>
      </c>
      <c r="AE937" s="8" t="s">
        <v>45</v>
      </c>
      <c r="AF937" s="51"/>
    </row>
    <row r="938" spans="1:32" s="11" customFormat="1" ht="18.600000000000001" customHeight="1">
      <c r="A938" s="17" t="s">
        <v>780</v>
      </c>
      <c r="B938" s="70" t="str">
        <f>VLOOKUP(A938,[1]screen!$G:$J,2,FALSE)</f>
        <v>자산 분류별 요약</v>
      </c>
      <c r="C938" s="9" t="str">
        <f t="shared" si="374"/>
        <v>Summary by Asset Category(자산 분류별 요약)</v>
      </c>
      <c r="D938" s="70" t="str">
        <f>IF(B938&lt;&gt;"", VLOOKUP(B938,[1]screen!$A:$E,2,FALSE), "" )</f>
        <v>Summary by Asset Category</v>
      </c>
      <c r="E938" s="10"/>
      <c r="F938" s="9" t="str">
        <f t="shared" si="370"/>
        <v/>
      </c>
      <c r="G938" s="18" t="str">
        <f>IF(E938&lt;&gt;"",VLOOKUP(E938,[1]Label!$A:$B,2,FALSE),"")</f>
        <v/>
      </c>
      <c r="H938" s="10"/>
      <c r="I938" s="9" t="str">
        <f t="shared" si="371"/>
        <v/>
      </c>
      <c r="J938" s="18" t="str">
        <f>IF(H938&lt;&gt;"", VLOOKUP(H938,[1]Label!$A:$E,2,FALSE),"")</f>
        <v/>
      </c>
      <c r="K938" s="28"/>
      <c r="L938" s="9" t="str">
        <f t="shared" si="372"/>
        <v/>
      </c>
      <c r="M938" s="18" t="str">
        <f>IF(K938&lt;&gt;"",VLOOKUP(K938,[1]Label!$A:$B,2,FALSE),"")</f>
        <v/>
      </c>
      <c r="N938" s="10"/>
      <c r="O938" s="25" t="s">
        <v>39</v>
      </c>
      <c r="P938" s="9" t="str">
        <f t="shared" si="373"/>
        <v>Search&lt;br&gt;(조회)</v>
      </c>
      <c r="Q938" s="18" t="str">
        <f>IF(O938&lt;&gt;"", VLOOKUP(O938, [1]Label!$A:$B, 2, FALSE), "")</f>
        <v>Search</v>
      </c>
      <c r="R938" s="10" t="s">
        <v>36</v>
      </c>
      <c r="S938" s="9"/>
      <c r="T938" s="9" t="s">
        <v>8</v>
      </c>
      <c r="U938" s="9"/>
      <c r="V938" s="10"/>
      <c r="W938" s="10"/>
      <c r="X938" s="10"/>
      <c r="Y938" s="10"/>
      <c r="Z938" s="8"/>
      <c r="AA938" s="8"/>
      <c r="AB938" s="8"/>
      <c r="AC938" s="8"/>
      <c r="AD938" s="8"/>
      <c r="AE938" s="8"/>
      <c r="AF938" s="51"/>
    </row>
    <row r="939" spans="1:32" s="16" customFormat="1" ht="18.600000000000001" customHeight="1">
      <c r="A939" s="17" t="s">
        <v>780</v>
      </c>
      <c r="B939" s="70" t="str">
        <f>VLOOKUP(A939,[1]screen!$G:$J,2,FALSE)</f>
        <v>자산 분류별 요약</v>
      </c>
      <c r="C939" s="13" t="str">
        <f t="shared" si="374"/>
        <v>Summary by Asset Category(자산 분류별 요약)</v>
      </c>
      <c r="D939" s="70" t="str">
        <f>IF(B939&lt;&gt;"", VLOOKUP(B939,[1]screen!$A:$E,2,FALSE), "" )</f>
        <v>Summary by Asset Category</v>
      </c>
      <c r="E939" s="14"/>
      <c r="F939" s="13" t="str">
        <f t="shared" si="370"/>
        <v/>
      </c>
      <c r="G939" s="18" t="str">
        <f>IF(E939&lt;&gt;"",VLOOKUP(E939,[1]Label!$A:$B,2,FALSE),"")</f>
        <v/>
      </c>
      <c r="H939" s="43"/>
      <c r="I939" s="13" t="str">
        <f t="shared" si="371"/>
        <v/>
      </c>
      <c r="J939" s="18" t="str">
        <f>IF(H939&lt;&gt;"", VLOOKUP(H939,[1]Label!$A:$E,2,FALSE),"")</f>
        <v/>
      </c>
      <c r="K939" s="43"/>
      <c r="L939" s="13" t="str">
        <f t="shared" si="372"/>
        <v/>
      </c>
      <c r="M939" s="18" t="str">
        <f>IF(K939&lt;&gt;"",VLOOKUP(K939,[1]Label!$A:$B,2,FALSE),"")</f>
        <v/>
      </c>
      <c r="N939" s="14"/>
      <c r="O939" s="140" t="s">
        <v>733</v>
      </c>
      <c r="P939" s="13" t="str">
        <f>IF(O939&lt;&gt;"",Q939&amp;"&lt;br&gt;("&amp;O939&amp;")","")</f>
        <v>To obtain contribution of different asset type in total value on issued Notice of Intension to sell Charged Asset and value of assets&lt;br&gt;(발행된 담보 자산 매각 의사 통지서에 따른 자산 총액에서 자산 유형별 기여도를 확인하기 위함)</v>
      </c>
      <c r="Q939" s="18" t="str">
        <f>IF(O939&lt;&gt;"", VLOOKUP(O939, [1]Label!$A:$B, 2, FALSE), "")</f>
        <v>To obtain contribution of different asset type in total value on issued Notice of Intension to sell Charged Asset and value of assets</v>
      </c>
      <c r="R939" s="14" t="s">
        <v>35</v>
      </c>
      <c r="S939" s="13" t="s">
        <v>44</v>
      </c>
      <c r="T939" s="13"/>
      <c r="U939" s="13"/>
      <c r="V939" s="14"/>
      <c r="W939" s="14"/>
      <c r="X939" s="14"/>
      <c r="Y939" s="14"/>
      <c r="Z939" s="12"/>
      <c r="AA939" s="12"/>
      <c r="AB939" s="12"/>
      <c r="AC939" s="12"/>
      <c r="AD939" s="12"/>
      <c r="AE939" s="12"/>
      <c r="AF939" s="52"/>
    </row>
    <row r="940" spans="1:32" s="37" customFormat="1" ht="17.45" customHeight="1">
      <c r="A940" s="17" t="s">
        <v>780</v>
      </c>
      <c r="B940" s="70" t="str">
        <f>VLOOKUP(A940,[1]screen!$G:$J,2,FALSE)</f>
        <v>자산 분류별 요약</v>
      </c>
      <c r="C940" s="33" t="str">
        <f t="shared" si="374"/>
        <v>Summary by Asset Category(자산 분류별 요약)</v>
      </c>
      <c r="D940" s="70" t="str">
        <f>IF(B940&lt;&gt;"", VLOOKUP(B940,[1]screen!$A:$E,2,FALSE), "" )</f>
        <v>Summary by Asset Category</v>
      </c>
      <c r="E940" s="35"/>
      <c r="F940" s="33" t="str">
        <f t="shared" si="370"/>
        <v/>
      </c>
      <c r="G940" s="18" t="str">
        <f>IF(E940&lt;&gt;"",VLOOKUP(E940,[1]Label!$A:$B,2,FALSE),"")</f>
        <v/>
      </c>
      <c r="H940" s="43"/>
      <c r="I940" s="33" t="str">
        <f t="shared" si="371"/>
        <v/>
      </c>
      <c r="J940" s="18" t="str">
        <f>IF(H940&lt;&gt;"", VLOOKUP(H940,[1]Label!$A:$E,2,FALSE),"")</f>
        <v/>
      </c>
      <c r="K940" s="43"/>
      <c r="L940" s="33" t="str">
        <f t="shared" si="372"/>
        <v/>
      </c>
      <c r="M940" s="18" t="str">
        <f>IF(K940&lt;&gt;"",VLOOKUP(K940,[1]Label!$A:$B,2,FALSE),"")</f>
        <v/>
      </c>
      <c r="N940" s="35" t="s">
        <v>13</v>
      </c>
      <c r="O940" s="36" t="s">
        <v>715</v>
      </c>
      <c r="P940" s="33" t="str">
        <f t="shared" ref="P940:P945" si="375">IF(O940&lt;&gt;"",Q940&amp;"&lt;br&gt;("&amp;O940&amp;")","")</f>
        <v>S/N&lt;br&gt;(일련 번호)</v>
      </c>
      <c r="Q940" s="18" t="str">
        <f>IF(O940&lt;&gt;"", VLOOKUP(O940, [1]Label!$A:$B, 2, FALSE), "")</f>
        <v>S/N</v>
      </c>
      <c r="R940" s="35" t="s">
        <v>35</v>
      </c>
      <c r="S940" s="33"/>
      <c r="T940" s="33"/>
      <c r="U940" s="33"/>
      <c r="V940" s="35"/>
      <c r="W940" s="35"/>
      <c r="X940" s="35"/>
      <c r="Y940" s="35"/>
      <c r="Z940" s="44"/>
      <c r="AA940" s="44"/>
      <c r="AB940" s="44"/>
      <c r="AC940" s="44" t="s">
        <v>776</v>
      </c>
      <c r="AD940" s="44" t="s">
        <v>776</v>
      </c>
      <c r="AE940" s="44" t="s">
        <v>776</v>
      </c>
      <c r="AF940" s="53"/>
    </row>
    <row r="941" spans="1:32" s="37" customFormat="1" ht="17.45" customHeight="1">
      <c r="A941" s="17" t="s">
        <v>780</v>
      </c>
      <c r="B941" s="70" t="str">
        <f>VLOOKUP(A941,[1]screen!$G:$J,2,FALSE)</f>
        <v>자산 분류별 요약</v>
      </c>
      <c r="C941" s="33" t="str">
        <f t="shared" si="374"/>
        <v>Summary by Asset Category(자산 분류별 요약)</v>
      </c>
      <c r="D941" s="70" t="str">
        <f>IF(B941&lt;&gt;"", VLOOKUP(B941,[1]screen!$A:$E,2,FALSE), "" )</f>
        <v>Summary by Asset Category</v>
      </c>
      <c r="E941" s="35"/>
      <c r="F941" s="33" t="str">
        <f t="shared" si="370"/>
        <v/>
      </c>
      <c r="G941" s="18" t="str">
        <f>IF(E941&lt;&gt;"",VLOOKUP(E941,[1]Label!$A:$B,2,FALSE),"")</f>
        <v/>
      </c>
      <c r="H941" s="43"/>
      <c r="I941" s="33" t="str">
        <f t="shared" si="371"/>
        <v/>
      </c>
      <c r="J941" s="18" t="str">
        <f>IF(H941&lt;&gt;"", VLOOKUP(H941,[1]Label!$A:$E,2,FALSE),"")</f>
        <v/>
      </c>
      <c r="K941" s="43"/>
      <c r="L941" s="33" t="str">
        <f t="shared" si="372"/>
        <v/>
      </c>
      <c r="M941" s="18" t="str">
        <f>IF(K941&lt;&gt;"",VLOOKUP(K941,[1]Label!$A:$B,2,FALSE),"")</f>
        <v/>
      </c>
      <c r="N941" s="35" t="s">
        <v>13</v>
      </c>
      <c r="O941" s="36" t="s">
        <v>731</v>
      </c>
      <c r="P941" s="33" t="str">
        <f t="shared" si="375"/>
        <v>Tax Center&lt;br&gt;(세무 센터)</v>
      </c>
      <c r="Q941" s="18" t="str">
        <f>IF(O941&lt;&gt;"", VLOOKUP(O941, [1]Label!$A:$B, 2, FALSE), "")</f>
        <v>Tax Center</v>
      </c>
      <c r="R941" s="35" t="s">
        <v>35</v>
      </c>
      <c r="S941" s="33"/>
      <c r="T941" s="33"/>
      <c r="U941" s="33"/>
      <c r="V941" s="35"/>
      <c r="W941" s="35"/>
      <c r="X941" s="35"/>
      <c r="Y941" s="35"/>
      <c r="Z941" s="44"/>
      <c r="AA941" s="44"/>
      <c r="AB941" s="44"/>
      <c r="AC941" s="44" t="s">
        <v>746</v>
      </c>
      <c r="AD941" s="44" t="s">
        <v>746</v>
      </c>
      <c r="AE941" s="44" t="s">
        <v>746</v>
      </c>
      <c r="AF941" s="53"/>
    </row>
    <row r="942" spans="1:32" s="37" customFormat="1" ht="17.45" customHeight="1">
      <c r="A942" s="17" t="s">
        <v>780</v>
      </c>
      <c r="B942" s="70" t="str">
        <f>VLOOKUP(A942,[1]screen!$G:$J,2,FALSE)</f>
        <v>자산 분류별 요약</v>
      </c>
      <c r="C942" s="33" t="str">
        <f t="shared" si="374"/>
        <v>Summary by Asset Category(자산 분류별 요약)</v>
      </c>
      <c r="D942" s="70" t="str">
        <f>IF(B942&lt;&gt;"", VLOOKUP(B942,[1]screen!$A:$E,2,FALSE), "" )</f>
        <v>Summary by Asset Category</v>
      </c>
      <c r="E942" s="35"/>
      <c r="F942" s="33" t="str">
        <f t="shared" si="370"/>
        <v/>
      </c>
      <c r="G942" s="18" t="str">
        <f>IF(E942&lt;&gt;"",VLOOKUP(E942,[1]Label!$A:$B,2,FALSE),"")</f>
        <v/>
      </c>
      <c r="H942" s="43"/>
      <c r="I942" s="33" t="str">
        <f t="shared" si="371"/>
        <v/>
      </c>
      <c r="J942" s="18" t="str">
        <f>IF(H942&lt;&gt;"", VLOOKUP(H942,[1]Label!$A:$E,2,FALSE),"")</f>
        <v/>
      </c>
      <c r="K942" s="43"/>
      <c r="L942" s="33" t="str">
        <f t="shared" si="372"/>
        <v/>
      </c>
      <c r="M942" s="18" t="str">
        <f>IF(K942&lt;&gt;"",VLOOKUP(K942,[1]Label!$A:$B,2,FALSE),"")</f>
        <v/>
      </c>
      <c r="N942" s="35" t="s">
        <v>13</v>
      </c>
      <c r="O942" s="36" t="s">
        <v>735</v>
      </c>
      <c r="P942" s="33" t="str">
        <f t="shared" si="375"/>
        <v>Asset Type&lt;br&gt;(자산 유형)</v>
      </c>
      <c r="Q942" s="18" t="str">
        <f>IF(O942&lt;&gt;"", VLOOKUP(O942, [1]Label!$A:$B, 2, FALSE), "")</f>
        <v>Asset Type</v>
      </c>
      <c r="R942" s="35" t="s">
        <v>35</v>
      </c>
      <c r="S942" s="33"/>
      <c r="T942" s="33"/>
      <c r="U942" s="33"/>
      <c r="V942" s="35"/>
      <c r="W942" s="35"/>
      <c r="X942" s="35"/>
      <c r="Y942" s="35"/>
      <c r="Z942" s="32"/>
      <c r="AA942" s="32"/>
      <c r="AB942" s="32"/>
      <c r="AC942" s="44" t="s">
        <v>743</v>
      </c>
      <c r="AD942" s="44" t="s">
        <v>743</v>
      </c>
      <c r="AE942" s="44" t="s">
        <v>743</v>
      </c>
      <c r="AF942" s="53"/>
    </row>
    <row r="943" spans="1:32" s="37" customFormat="1" ht="18.600000000000001" customHeight="1">
      <c r="A943" s="17" t="s">
        <v>780</v>
      </c>
      <c r="B943" s="70" t="str">
        <f>VLOOKUP(A943,[1]screen!$G:$J,2,FALSE)</f>
        <v>자산 분류별 요약</v>
      </c>
      <c r="C943" s="33" t="str">
        <f t="shared" si="374"/>
        <v>Summary by Asset Category(자산 분류별 요약)</v>
      </c>
      <c r="D943" s="70" t="str">
        <f>IF(B943&lt;&gt;"", VLOOKUP(B943,[1]screen!$A:$E,2,FALSE), "" )</f>
        <v>Summary by Asset Category</v>
      </c>
      <c r="E943" s="35"/>
      <c r="F943" s="33" t="str">
        <f t="shared" si="370"/>
        <v/>
      </c>
      <c r="G943" s="18" t="str">
        <f>IF(E943&lt;&gt;"",VLOOKUP(E943,[1]Label!$A:$B,2,FALSE),"")</f>
        <v/>
      </c>
      <c r="H943" s="43"/>
      <c r="I943" s="33" t="str">
        <f t="shared" si="371"/>
        <v/>
      </c>
      <c r="J943" s="18" t="str">
        <f>IF(H943&lt;&gt;"", VLOOKUP(H943,[1]Label!$A:$E,2,FALSE),"")</f>
        <v/>
      </c>
      <c r="K943" s="43"/>
      <c r="L943" s="33" t="str">
        <f t="shared" si="372"/>
        <v/>
      </c>
      <c r="M943" s="18" t="str">
        <f>IF(K943&lt;&gt;"",VLOOKUP(K943,[1]Label!$A:$B,2,FALSE),"")</f>
        <v/>
      </c>
      <c r="N943" s="35" t="s">
        <v>13</v>
      </c>
      <c r="O943" s="36" t="s">
        <v>736</v>
      </c>
      <c r="P943" s="33" t="str">
        <f t="shared" si="375"/>
        <v>No.Items&lt;br&gt;(자산 수)</v>
      </c>
      <c r="Q943" s="18" t="str">
        <f>IF(O943&lt;&gt;"", VLOOKUP(O943, [1]Label!$A:$B, 2, FALSE), "")</f>
        <v>No.Items</v>
      </c>
      <c r="R943" s="35" t="s">
        <v>35</v>
      </c>
      <c r="S943" s="33"/>
      <c r="T943" s="33"/>
      <c r="U943" s="33"/>
      <c r="V943" s="35"/>
      <c r="W943" s="35"/>
      <c r="X943" s="35"/>
      <c r="Y943" s="35"/>
      <c r="Z943" s="32"/>
      <c r="AA943" s="32"/>
      <c r="AB943" s="32"/>
      <c r="AC943" s="32" t="s">
        <v>744</v>
      </c>
      <c r="AD943" s="32" t="s">
        <v>744</v>
      </c>
      <c r="AE943" s="32" t="s">
        <v>744</v>
      </c>
      <c r="AF943" s="54"/>
    </row>
    <row r="944" spans="1:32" s="37" customFormat="1" ht="18.600000000000001" customHeight="1">
      <c r="A944" s="17" t="s">
        <v>780</v>
      </c>
      <c r="B944" s="70" t="str">
        <f>VLOOKUP(A944,[1]screen!$G:$J,2,FALSE)</f>
        <v>자산 분류별 요약</v>
      </c>
      <c r="C944" s="33" t="str">
        <f t="shared" si="374"/>
        <v>Summary by Asset Category(자산 분류별 요약)</v>
      </c>
      <c r="D944" s="70" t="str">
        <f>IF(B944&lt;&gt;"", VLOOKUP(B944,[1]screen!$A:$E,2,FALSE), "" )</f>
        <v>Summary by Asset Category</v>
      </c>
      <c r="E944" s="35"/>
      <c r="F944" s="33" t="str">
        <f t="shared" si="370"/>
        <v/>
      </c>
      <c r="G944" s="18" t="str">
        <f>IF(E944&lt;&gt;"",VLOOKUP(E944,[1]Label!$A:$B,2,FALSE),"")</f>
        <v/>
      </c>
      <c r="H944" s="43"/>
      <c r="I944" s="33" t="str">
        <f t="shared" si="371"/>
        <v/>
      </c>
      <c r="J944" s="18" t="str">
        <f>IF(H944&lt;&gt;"", VLOOKUP(H944,[1]Label!$A:$E,2,FALSE),"")</f>
        <v/>
      </c>
      <c r="K944" s="43"/>
      <c r="L944" s="33" t="str">
        <f t="shared" si="372"/>
        <v/>
      </c>
      <c r="M944" s="18" t="str">
        <f>IF(K944&lt;&gt;"",VLOOKUP(K944,[1]Label!$A:$B,2,FALSE),"")</f>
        <v/>
      </c>
      <c r="N944" s="35" t="s">
        <v>13</v>
      </c>
      <c r="O944" s="36" t="s">
        <v>719</v>
      </c>
      <c r="P944" s="33" t="str">
        <f t="shared" si="375"/>
        <v>Asset Value&lt;br&gt;(자산 가치)</v>
      </c>
      <c r="Q944" s="18" t="str">
        <f>IF(O944&lt;&gt;"", VLOOKUP(O944, [1]Label!$A:$B, 2, FALSE), "")</f>
        <v>Asset Value</v>
      </c>
      <c r="R944" s="35" t="s">
        <v>35</v>
      </c>
      <c r="S944" s="33"/>
      <c r="T944" s="33"/>
      <c r="U944" s="33"/>
      <c r="V944" s="35"/>
      <c r="W944" s="35"/>
      <c r="X944" s="35"/>
      <c r="Y944" s="35"/>
      <c r="Z944" s="32"/>
      <c r="AA944" s="32"/>
      <c r="AB944" s="32"/>
      <c r="AC944" s="45" t="s">
        <v>745</v>
      </c>
      <c r="AD944" s="45" t="s">
        <v>745</v>
      </c>
      <c r="AE944" s="45" t="s">
        <v>745</v>
      </c>
      <c r="AF944" s="55"/>
    </row>
    <row r="945" spans="1:32" s="37" customFormat="1" ht="18.600000000000001" customHeight="1">
      <c r="A945" s="17" t="s">
        <v>780</v>
      </c>
      <c r="B945" s="70" t="str">
        <f>VLOOKUP(A945,[1]screen!$G:$J,2,FALSE)</f>
        <v>자산 분류별 요약</v>
      </c>
      <c r="C945" s="33" t="str">
        <f t="shared" si="374"/>
        <v>Summary by Asset Category(자산 분류별 요약)</v>
      </c>
      <c r="D945" s="70" t="str">
        <f>IF(B945&lt;&gt;"", VLOOKUP(B945,[1]screen!$A:$E,2,FALSE), "" )</f>
        <v>Summary by Asset Category</v>
      </c>
      <c r="E945" s="35"/>
      <c r="F945" s="33" t="str">
        <f t="shared" si="370"/>
        <v/>
      </c>
      <c r="G945" s="18" t="str">
        <f>IF(E945&lt;&gt;"",VLOOKUP(E945,[1]Label!$A:$B,2,FALSE),"")</f>
        <v/>
      </c>
      <c r="H945" s="43"/>
      <c r="I945" s="33" t="str">
        <f t="shared" si="371"/>
        <v/>
      </c>
      <c r="J945" s="18" t="str">
        <f>IF(H945&lt;&gt;"", VLOOKUP(H945,[1]Label!$A:$E,2,FALSE),"")</f>
        <v/>
      </c>
      <c r="K945" s="43"/>
      <c r="L945" s="33" t="str">
        <f t="shared" si="372"/>
        <v/>
      </c>
      <c r="M945" s="18" t="str">
        <f>IF(K945&lt;&gt;"",VLOOKUP(K945,[1]Label!$A:$B,2,FALSE),"")</f>
        <v/>
      </c>
      <c r="N945" s="35" t="s">
        <v>13</v>
      </c>
      <c r="O945" s="36" t="s">
        <v>720</v>
      </c>
      <c r="P945" s="33" t="str">
        <f t="shared" si="375"/>
        <v>Outstanding Liability&lt;br&gt;(미수 세액)</v>
      </c>
      <c r="Q945" s="18" t="str">
        <f>IF(O945&lt;&gt;"", VLOOKUP(O945, [1]Label!$A:$B, 2, FALSE), "")</f>
        <v>Outstanding Liability</v>
      </c>
      <c r="R945" s="35" t="s">
        <v>35</v>
      </c>
      <c r="S945" s="33"/>
      <c r="T945" s="33"/>
      <c r="U945" s="33"/>
      <c r="V945" s="35"/>
      <c r="W945" s="35"/>
      <c r="X945" s="35"/>
      <c r="Y945" s="35"/>
      <c r="Z945" s="32"/>
      <c r="AA945" s="32"/>
      <c r="AB945" s="32"/>
      <c r="AC945" s="32"/>
      <c r="AD945" s="32"/>
      <c r="AE945" s="32"/>
      <c r="AF945" s="54"/>
    </row>
    <row r="946" spans="1:32" s="16" customFormat="1" ht="18.600000000000001" customHeight="1">
      <c r="A946" s="17" t="s">
        <v>780</v>
      </c>
      <c r="B946" s="70" t="str">
        <f>VLOOKUP(A946,[1]screen!$G:$J,2,FALSE)</f>
        <v>자산 분류별 요약</v>
      </c>
      <c r="C946" s="13" t="str">
        <f t="shared" ref="C946" si="376">IF(B946&lt;&gt;"",D946&amp;"("&amp;B946&amp;")","")</f>
        <v>Summary by Asset Category(자산 분류별 요약)</v>
      </c>
      <c r="D946" s="70" t="str">
        <f>IF(B946&lt;&gt;"", VLOOKUP(B946,[1]screen!$A:$E,2,FALSE), "" )</f>
        <v>Summary by Asset Category</v>
      </c>
      <c r="E946" s="14"/>
      <c r="F946" s="13" t="str">
        <f t="shared" ref="F946" si="377">IF(E946&lt;&gt;"",G946&amp;"("&amp;E946&amp;")","")</f>
        <v/>
      </c>
      <c r="G946" s="18" t="str">
        <f>IF(E946&lt;&gt;"",VLOOKUP(E946,[1]Label!$A:$B,2,FALSE),"")</f>
        <v/>
      </c>
      <c r="H946" s="14"/>
      <c r="I946" s="13" t="str">
        <f t="shared" ref="I946" si="378">IF(H946&lt;&gt;"",J946&amp;"("&amp;H946&amp;")","")</f>
        <v/>
      </c>
      <c r="J946" s="18" t="str">
        <f>IF(H946&lt;&gt;"", VLOOKUP(H946,[1]Label!$A:$E,2,FALSE),"")</f>
        <v/>
      </c>
      <c r="K946" s="29"/>
      <c r="L946" s="13" t="str">
        <f t="shared" ref="L946" si="379">IF(K946&lt;&gt;"",M946&amp;"("&amp;K946&amp;")","")</f>
        <v/>
      </c>
      <c r="M946" s="18" t="str">
        <f>IF(K946&lt;&gt;"",VLOOKUP(K946,[1]Label!$A:$B,2,FALSE),"")</f>
        <v/>
      </c>
      <c r="N946" s="14"/>
      <c r="O946" s="31"/>
      <c r="P946" s="13"/>
      <c r="Q946" s="18" t="str">
        <f>IF(O946&lt;&gt;"", VLOOKUP(O946, [1]Label!$A:$B, 2, FALSE), "")</f>
        <v/>
      </c>
      <c r="R946" s="14" t="s">
        <v>35</v>
      </c>
      <c r="S946" s="13" t="s">
        <v>44</v>
      </c>
      <c r="T946" s="13"/>
      <c r="U946" s="13"/>
      <c r="V946" s="14"/>
      <c r="W946" s="14"/>
      <c r="X946" s="14"/>
      <c r="Y946" s="14"/>
      <c r="Z946" s="12"/>
      <c r="AA946" s="12"/>
      <c r="AB946" s="12"/>
      <c r="AC946" s="12"/>
      <c r="AD946" s="12"/>
      <c r="AE946" s="12"/>
      <c r="AF946" s="52"/>
    </row>
    <row r="947" spans="1:32" s="20" customFormat="1" ht="17.45" customHeight="1">
      <c r="A947" s="17" t="s">
        <v>781</v>
      </c>
      <c r="B947" s="18" t="str">
        <f>VLOOKUP(A947,[1]screen!$G:$J,2,FALSE)</f>
        <v>노후 분석(경매일 기준)</v>
      </c>
      <c r="C947" s="18" t="str">
        <f>IF(B947&lt;&gt;"",D947&amp;"("&amp;B947&amp;")","")</f>
        <v>Aging analysis (Auction Days)(노후 분석(경매일 기준))</v>
      </c>
      <c r="D947" s="18" t="str">
        <f>IF(B947&lt;&gt;"", VLOOKUP(B947,[1]screen!$A:$E,2,FALSE), "" )</f>
        <v>Aging analysis (Auction Days)</v>
      </c>
      <c r="E947" s="19"/>
      <c r="F947" s="18" t="str">
        <f t="shared" si="356"/>
        <v/>
      </c>
      <c r="G947" s="18" t="str">
        <f>IF(E947&lt;&gt;"",VLOOKUP(E947,[1]Label!$A:$B,2,FALSE),"")</f>
        <v/>
      </c>
      <c r="H947" s="19"/>
      <c r="I947" s="18" t="str">
        <f t="shared" si="357"/>
        <v/>
      </c>
      <c r="J947" s="18" t="str">
        <f>IF(H947&lt;&gt;"", VLOOKUP(H947,[1]Label!$A:$E,2,FALSE),"")</f>
        <v/>
      </c>
      <c r="K947" s="27"/>
      <c r="L947" s="18" t="str">
        <f t="shared" si="358"/>
        <v/>
      </c>
      <c r="M947" s="18" t="str">
        <f>IF(K947&lt;&gt;"",VLOOKUP(K947,[1]Label!$A:$B,2,FALSE),"")</f>
        <v/>
      </c>
      <c r="N947" s="19" t="s">
        <v>19</v>
      </c>
      <c r="O947" s="23" t="s">
        <v>774</v>
      </c>
      <c r="P947" s="18" t="str">
        <f t="shared" ref="P947:P951" si="380">IF(O947&lt;&gt;"",Q947&amp;"&lt;br&gt;("&amp;O947&amp;")","")</f>
        <v>Date of Notice of Intention to Sell&lt;br&gt;(매각의사 통지일자)</v>
      </c>
      <c r="Q947" s="18" t="str">
        <f>IF(O947&lt;&gt;"", VLOOKUP(O947, [1]Label!$A:$B, 2, FALSE), "")</f>
        <v>Date of Notice of Intention to Sell</v>
      </c>
      <c r="R947" s="19" t="s">
        <v>71</v>
      </c>
      <c r="S947" s="18" t="s">
        <v>72</v>
      </c>
      <c r="T947" s="18"/>
      <c r="U947" s="18"/>
      <c r="V947" s="19"/>
      <c r="W947" s="19" t="s">
        <v>782</v>
      </c>
      <c r="X947" s="19"/>
      <c r="Y947" s="19"/>
      <c r="Z947" s="17"/>
      <c r="AA947" s="17"/>
      <c r="AB947" s="17"/>
      <c r="AC947" s="21" t="s">
        <v>100</v>
      </c>
      <c r="AD947" s="21" t="s">
        <v>100</v>
      </c>
      <c r="AE947" s="21" t="s">
        <v>100</v>
      </c>
      <c r="AF947" s="50"/>
    </row>
    <row r="948" spans="1:32" s="20" customFormat="1" ht="17.45" customHeight="1">
      <c r="A948" s="17" t="s">
        <v>781</v>
      </c>
      <c r="B948" s="18" t="str">
        <f>VLOOKUP(A948,[1]screen!$G:$J,2,FALSE)</f>
        <v>노후 분석(경매일 기준)</v>
      </c>
      <c r="C948" s="18" t="str">
        <f>IF(B948&lt;&gt;"",D948&amp;"("&amp;B948&amp;")","")</f>
        <v>Aging analysis (Auction Days)(노후 분석(경매일 기준))</v>
      </c>
      <c r="D948" s="18" t="str">
        <f>IF(B948&lt;&gt;"", VLOOKUP(B948,[1]screen!$A:$E,2,FALSE), "" )</f>
        <v>Aging analysis (Auction Days)</v>
      </c>
      <c r="E948" s="19"/>
      <c r="F948" s="18" t="str">
        <f t="shared" si="356"/>
        <v/>
      </c>
      <c r="G948" s="18" t="str">
        <f>IF(E948&lt;&gt;"",VLOOKUP(E948,[1]Label!$A:$B,2,FALSE),"")</f>
        <v/>
      </c>
      <c r="H948" s="19"/>
      <c r="I948" s="18" t="str">
        <f t="shared" si="357"/>
        <v/>
      </c>
      <c r="J948" s="18" t="str">
        <f>IF(H948&lt;&gt;"", VLOOKUP(H948,[1]Label!$A:$E,2,FALSE),"")</f>
        <v/>
      </c>
      <c r="K948" s="27"/>
      <c r="L948" s="18" t="str">
        <f t="shared" si="358"/>
        <v/>
      </c>
      <c r="M948" s="18" t="str">
        <f>IF(K948&lt;&gt;"",VLOOKUP(K948,[1]Label!$A:$B,2,FALSE),"")</f>
        <v/>
      </c>
      <c r="N948" s="19" t="s">
        <v>19</v>
      </c>
      <c r="O948" s="23" t="s">
        <v>716</v>
      </c>
      <c r="P948" s="18" t="str">
        <f t="shared" si="380"/>
        <v>Tax Region&lt;br&gt;(납세 지역)</v>
      </c>
      <c r="Q948" s="18" t="str">
        <f>IF(O948&lt;&gt;"", VLOOKUP(O948, [1]Label!$A:$B, 2, FALSE), "")</f>
        <v>Tax Region</v>
      </c>
      <c r="R948" s="19" t="s">
        <v>37</v>
      </c>
      <c r="S948" s="18"/>
      <c r="T948" s="18"/>
      <c r="U948" s="18"/>
      <c r="V948" s="19"/>
      <c r="W948" s="19"/>
      <c r="X948" s="19"/>
      <c r="Y948" s="19"/>
      <c r="Z948" s="17"/>
      <c r="AA948" s="17"/>
      <c r="AB948" s="17"/>
      <c r="AC948" s="21"/>
      <c r="AD948" s="21"/>
      <c r="AE948" s="21"/>
      <c r="AF948" s="50"/>
    </row>
    <row r="949" spans="1:32" s="20" customFormat="1" ht="17.45" customHeight="1">
      <c r="A949" s="17" t="s">
        <v>781</v>
      </c>
      <c r="B949" s="18" t="str">
        <f>VLOOKUP(A949,[1]screen!$G:$J,2,FALSE)</f>
        <v>노후 분석(경매일 기준)</v>
      </c>
      <c r="C949" s="18" t="str">
        <f>IF(B949&lt;&gt;"",D949&amp;"("&amp;B949&amp;")","")</f>
        <v>Aging analysis (Auction Days)(노후 분석(경매일 기준))</v>
      </c>
      <c r="D949" s="18" t="str">
        <f>IF(B949&lt;&gt;"", VLOOKUP(B949,[1]screen!$A:$E,2,FALSE), "" )</f>
        <v>Aging analysis (Auction Days)</v>
      </c>
      <c r="E949" s="19"/>
      <c r="F949" s="18" t="str">
        <f t="shared" ref="F949" si="381">IF(E949&lt;&gt;"",G949&amp;"("&amp;E949&amp;")","")</f>
        <v/>
      </c>
      <c r="G949" s="18" t="str">
        <f>IF(E949&lt;&gt;"",VLOOKUP(E949,[1]Label!$A:$B,2,FALSE),"")</f>
        <v/>
      </c>
      <c r="H949" s="19"/>
      <c r="I949" s="18" t="str">
        <f t="shared" ref="I949" si="382">IF(H949&lt;&gt;"",J949&amp;"("&amp;H949&amp;")","")</f>
        <v/>
      </c>
      <c r="J949" s="18" t="str">
        <f>IF(H949&lt;&gt;"", VLOOKUP(H949,[1]Label!$A:$E,2,FALSE),"")</f>
        <v/>
      </c>
      <c r="K949" s="27"/>
      <c r="L949" s="18" t="str">
        <f t="shared" ref="L949" si="383">IF(K949&lt;&gt;"",M949&amp;"("&amp;K949&amp;")","")</f>
        <v/>
      </c>
      <c r="M949" s="18" t="str">
        <f>IF(K949&lt;&gt;"",VLOOKUP(K949,[1]Label!$A:$B,2,FALSE),"")</f>
        <v/>
      </c>
      <c r="N949" s="19" t="s">
        <v>19</v>
      </c>
      <c r="O949" s="23" t="s">
        <v>731</v>
      </c>
      <c r="P949" s="18" t="str">
        <f t="shared" ref="P949" si="384">IF(O949&lt;&gt;"",Q949&amp;"&lt;br&gt;("&amp;O949&amp;")","")</f>
        <v>Tax Center&lt;br&gt;(세무 센터)</v>
      </c>
      <c r="Q949" s="18" t="str">
        <f>IF(O949&lt;&gt;"", VLOOKUP(O949, [1]Label!$A:$B, 2, FALSE), "")</f>
        <v>Tax Center</v>
      </c>
      <c r="R949" s="19" t="s">
        <v>37</v>
      </c>
      <c r="S949" s="18"/>
      <c r="T949" s="18"/>
      <c r="U949" s="18"/>
      <c r="V949" s="19"/>
      <c r="W949" s="19"/>
      <c r="X949" s="19"/>
      <c r="Y949" s="19"/>
      <c r="Z949" s="17"/>
      <c r="AA949" s="17"/>
      <c r="AB949" s="17"/>
      <c r="AC949" s="21"/>
      <c r="AD949" s="21"/>
      <c r="AE949" s="21"/>
      <c r="AF949" s="50"/>
    </row>
    <row r="950" spans="1:32" s="11" customFormat="1" ht="18.600000000000001" customHeight="1">
      <c r="A950" s="17" t="s">
        <v>781</v>
      </c>
      <c r="B950" s="70" t="str">
        <f>VLOOKUP(A950,[1]screen!$G:$J,2,FALSE)</f>
        <v>노후 분석(경매일 기준)</v>
      </c>
      <c r="C950" s="9" t="str">
        <f t="shared" ref="C950:C951" si="385">IF(B950&lt;&gt;"",D950&amp;"("&amp;B950&amp;")","")</f>
        <v>Aging analysis (Auction Days)(노후 분석(경매일 기준))</v>
      </c>
      <c r="D950" s="70" t="str">
        <f>IF(B950&lt;&gt;"", VLOOKUP(B950,[1]screen!$A:$E,2,FALSE), "" )</f>
        <v>Aging analysis (Auction Days)</v>
      </c>
      <c r="E950" s="10"/>
      <c r="F950" s="9" t="str">
        <f t="shared" si="356"/>
        <v/>
      </c>
      <c r="G950" s="18" t="str">
        <f>IF(E950&lt;&gt;"",VLOOKUP(E950,[1]Label!$A:$B,2,FALSE),"")</f>
        <v/>
      </c>
      <c r="H950" s="10"/>
      <c r="I950" s="9" t="str">
        <f t="shared" si="357"/>
        <v/>
      </c>
      <c r="J950" s="18" t="str">
        <f>IF(H950&lt;&gt;"", VLOOKUP(H950,[1]Label!$A:$E,2,FALSE),"")</f>
        <v/>
      </c>
      <c r="K950" s="28"/>
      <c r="L950" s="9" t="str">
        <f t="shared" si="358"/>
        <v/>
      </c>
      <c r="M950" s="18" t="str">
        <f>IF(K950&lt;&gt;"",VLOOKUP(K950,[1]Label!$A:$B,2,FALSE),"")</f>
        <v/>
      </c>
      <c r="N950" s="10"/>
      <c r="O950" s="24" t="s">
        <v>47</v>
      </c>
      <c r="P950" s="9" t="str">
        <f t="shared" si="380"/>
        <v>Reset&lt;br&gt;(초기화)</v>
      </c>
      <c r="Q950" s="18" t="str">
        <f>IF(O950&lt;&gt;"", VLOOKUP(O950, [1]Label!$A:$B, 2, FALSE), "")</f>
        <v>Reset</v>
      </c>
      <c r="R950" s="10" t="s">
        <v>36</v>
      </c>
      <c r="S950" s="9" t="s">
        <v>41</v>
      </c>
      <c r="T950" s="8" t="s">
        <v>48</v>
      </c>
      <c r="U950" s="9"/>
      <c r="V950" s="10"/>
      <c r="W950" s="10"/>
      <c r="X950" s="10"/>
      <c r="Y950" s="10"/>
      <c r="Z950" s="8"/>
      <c r="AA950" s="8"/>
      <c r="AB950" s="8"/>
      <c r="AC950" s="8" t="s">
        <v>45</v>
      </c>
      <c r="AD950" s="8" t="s">
        <v>45</v>
      </c>
      <c r="AE950" s="8" t="s">
        <v>45</v>
      </c>
      <c r="AF950" s="51"/>
    </row>
    <row r="951" spans="1:32" s="11" customFormat="1" ht="18.600000000000001" customHeight="1">
      <c r="A951" s="17" t="s">
        <v>781</v>
      </c>
      <c r="B951" s="70" t="str">
        <f>VLOOKUP(A951,[1]screen!$G:$J,2,FALSE)</f>
        <v>노후 분석(경매일 기준)</v>
      </c>
      <c r="C951" s="9" t="str">
        <f t="shared" si="385"/>
        <v>Aging analysis (Auction Days)(노후 분석(경매일 기준))</v>
      </c>
      <c r="D951" s="70" t="str">
        <f>IF(B951&lt;&gt;"", VLOOKUP(B951,[1]screen!$A:$E,2,FALSE), "" )</f>
        <v>Aging analysis (Auction Days)</v>
      </c>
      <c r="E951" s="10"/>
      <c r="F951" s="9" t="str">
        <f t="shared" si="356"/>
        <v/>
      </c>
      <c r="G951" s="18" t="str">
        <f>IF(E951&lt;&gt;"",VLOOKUP(E951,[1]Label!$A:$B,2,FALSE),"")</f>
        <v/>
      </c>
      <c r="H951" s="10"/>
      <c r="I951" s="9" t="str">
        <f t="shared" si="357"/>
        <v/>
      </c>
      <c r="J951" s="18" t="str">
        <f>IF(H951&lt;&gt;"", VLOOKUP(H951,[1]Label!$A:$E,2,FALSE),"")</f>
        <v/>
      </c>
      <c r="K951" s="28"/>
      <c r="L951" s="9" t="str">
        <f t="shared" si="358"/>
        <v/>
      </c>
      <c r="M951" s="18" t="str">
        <f>IF(K951&lt;&gt;"",VLOOKUP(K951,[1]Label!$A:$B,2,FALSE),"")</f>
        <v/>
      </c>
      <c r="N951" s="10"/>
      <c r="O951" s="25" t="s">
        <v>39</v>
      </c>
      <c r="P951" s="9" t="str">
        <f t="shared" si="380"/>
        <v>Search&lt;br&gt;(조회)</v>
      </c>
      <c r="Q951" s="18" t="str">
        <f>IF(O951&lt;&gt;"", VLOOKUP(O951, [1]Label!$A:$B, 2, FALSE), "")</f>
        <v>Search</v>
      </c>
      <c r="R951" s="10" t="s">
        <v>36</v>
      </c>
      <c r="S951" s="9"/>
      <c r="T951" s="9" t="s">
        <v>8</v>
      </c>
      <c r="U951" s="9"/>
      <c r="V951" s="10"/>
      <c r="W951" s="10"/>
      <c r="X951" s="10"/>
      <c r="Y951" s="10"/>
      <c r="Z951" s="8"/>
      <c r="AA951" s="8"/>
      <c r="AB951" s="8"/>
      <c r="AC951" s="8"/>
      <c r="AD951" s="8"/>
      <c r="AE951" s="8"/>
      <c r="AF951" s="51"/>
    </row>
    <row r="952" spans="1:32" s="16" customFormat="1" ht="18.600000000000001" customHeight="1">
      <c r="A952" s="17" t="s">
        <v>781</v>
      </c>
      <c r="B952" s="70" t="str">
        <f>VLOOKUP(A952,[1]screen!$G:$J,2,FALSE)</f>
        <v>노후 분석(경매일 기준)</v>
      </c>
      <c r="C952" s="13" t="str">
        <f t="shared" ref="C952:C960" si="386">IF(B952&lt;&gt;"",D952&amp;"("&amp;B952&amp;")","")</f>
        <v>Aging analysis (Auction Days)(노후 분석(경매일 기준))</v>
      </c>
      <c r="D952" s="70" t="str">
        <f>IF(B952&lt;&gt;"", VLOOKUP(B952,[1]screen!$A:$E,2,FALSE), "" )</f>
        <v>Aging analysis (Auction Days)</v>
      </c>
      <c r="E952" s="14"/>
      <c r="F952" s="13" t="str">
        <f t="shared" ref="F952:F960" si="387">IF(E952&lt;&gt;"",G952&amp;"("&amp;E952&amp;")","")</f>
        <v/>
      </c>
      <c r="G952" s="18" t="str">
        <f>IF(E952&lt;&gt;"",VLOOKUP(E952,[1]Label!$A:$B,2,FALSE),"")</f>
        <v/>
      </c>
      <c r="H952" s="43"/>
      <c r="I952" s="13" t="str">
        <f t="shared" ref="I952:I960" si="388">IF(H952&lt;&gt;"",J952&amp;"("&amp;H952&amp;")","")</f>
        <v/>
      </c>
      <c r="J952" s="18" t="str">
        <f>IF(H952&lt;&gt;"", VLOOKUP(H952,[1]Label!$A:$E,2,FALSE),"")</f>
        <v/>
      </c>
      <c r="K952" s="43"/>
      <c r="L952" s="13" t="str">
        <f t="shared" ref="L952:L960" si="389">IF(K952&lt;&gt;"",M952&amp;"("&amp;K952&amp;")","")</f>
        <v/>
      </c>
      <c r="M952" s="18" t="str">
        <f>IF(K952&lt;&gt;"",VLOOKUP(K952,[1]Label!$A:$B,2,FALSE),"")</f>
        <v/>
      </c>
      <c r="N952" s="14"/>
      <c r="O952" s="140" t="s">
        <v>734</v>
      </c>
      <c r="P952" s="13" t="str">
        <f>IF(O952&lt;&gt;"",Q952&amp;"&lt;br&gt;("&amp;O952&amp;")","")</f>
        <v>To evaluate the time delayed to sale the charge assets issued Notice of Intension to sell&lt;br&gt;(담보 자산 매각 의사 통지서가 발행된 자산의 매각 지연 기간을 평가하기 위함)</v>
      </c>
      <c r="Q952" s="18" t="str">
        <f>IF(O952&lt;&gt;"", VLOOKUP(O952, [1]Label!$A:$B, 2, FALSE), "")</f>
        <v>To evaluate the time delayed to sale the charge assets issued Notice of Intension to sell</v>
      </c>
      <c r="R952" s="14" t="s">
        <v>35</v>
      </c>
      <c r="S952" s="13" t="s">
        <v>44</v>
      </c>
      <c r="T952" s="13"/>
      <c r="U952" s="13"/>
      <c r="V952" s="14"/>
      <c r="W952" s="14"/>
      <c r="X952" s="14"/>
      <c r="Y952" s="14"/>
      <c r="Z952" s="12"/>
      <c r="AA952" s="12"/>
      <c r="AB952" s="12"/>
      <c r="AC952" s="12"/>
      <c r="AD952" s="12"/>
      <c r="AE952" s="12"/>
      <c r="AF952" s="52"/>
    </row>
    <row r="953" spans="1:32" s="37" customFormat="1" ht="17.45" customHeight="1">
      <c r="A953" s="17" t="s">
        <v>781</v>
      </c>
      <c r="B953" s="70" t="str">
        <f>VLOOKUP(A953,[1]screen!$G:$J,2,FALSE)</f>
        <v>노후 분석(경매일 기준)</v>
      </c>
      <c r="C953" s="33" t="str">
        <f t="shared" si="386"/>
        <v>Aging analysis (Auction Days)(노후 분석(경매일 기준))</v>
      </c>
      <c r="D953" s="70" t="str">
        <f>IF(B953&lt;&gt;"", VLOOKUP(B953,[1]screen!$A:$E,2,FALSE), "" )</f>
        <v>Aging analysis (Auction Days)</v>
      </c>
      <c r="E953" s="35"/>
      <c r="F953" s="33" t="str">
        <f t="shared" si="387"/>
        <v/>
      </c>
      <c r="G953" s="18" t="str">
        <f>IF(E953&lt;&gt;"",VLOOKUP(E953,[1]Label!$A:$B,2,FALSE),"")</f>
        <v/>
      </c>
      <c r="H953" s="43"/>
      <c r="I953" s="33" t="str">
        <f t="shared" si="388"/>
        <v/>
      </c>
      <c r="J953" s="18" t="str">
        <f>IF(H953&lt;&gt;"", VLOOKUP(H953,[1]Label!$A:$E,2,FALSE),"")</f>
        <v/>
      </c>
      <c r="K953" s="43"/>
      <c r="L953" s="33" t="str">
        <f t="shared" si="389"/>
        <v/>
      </c>
      <c r="M953" s="18" t="str">
        <f>IF(K953&lt;&gt;"",VLOOKUP(K953,[1]Label!$A:$B,2,FALSE),"")</f>
        <v/>
      </c>
      <c r="N953" s="35" t="s">
        <v>13</v>
      </c>
      <c r="O953" s="36" t="s">
        <v>715</v>
      </c>
      <c r="P953" s="33" t="str">
        <f t="shared" ref="P953:P960" si="390">IF(O953&lt;&gt;"",Q953&amp;"&lt;br&gt;("&amp;O953&amp;")","")</f>
        <v>S/N&lt;br&gt;(일련 번호)</v>
      </c>
      <c r="Q953" s="18" t="str">
        <f>IF(O953&lt;&gt;"", VLOOKUP(O953, [1]Label!$A:$B, 2, FALSE), "")</f>
        <v>S/N</v>
      </c>
      <c r="R953" s="35" t="s">
        <v>35</v>
      </c>
      <c r="S953" s="33"/>
      <c r="T953" s="33"/>
      <c r="U953" s="33"/>
      <c r="V953" s="35"/>
      <c r="W953" s="35"/>
      <c r="X953" s="35"/>
      <c r="Y953" s="35"/>
      <c r="Z953" s="44"/>
      <c r="AA953" s="44"/>
      <c r="AB953" s="44"/>
      <c r="AC953" s="44" t="s">
        <v>777</v>
      </c>
      <c r="AD953" s="44" t="s">
        <v>777</v>
      </c>
      <c r="AE953" s="44" t="s">
        <v>777</v>
      </c>
      <c r="AF953" s="53"/>
    </row>
    <row r="954" spans="1:32" s="37" customFormat="1" ht="17.45" customHeight="1">
      <c r="A954" s="17" t="s">
        <v>781</v>
      </c>
      <c r="B954" s="70" t="str">
        <f>VLOOKUP(A954,[1]screen!$G:$J,2,FALSE)</f>
        <v>노후 분석(경매일 기준)</v>
      </c>
      <c r="C954" s="33" t="str">
        <f t="shared" si="386"/>
        <v>Aging analysis (Auction Days)(노후 분석(경매일 기준))</v>
      </c>
      <c r="D954" s="70" t="str">
        <f>IF(B954&lt;&gt;"", VLOOKUP(B954,[1]screen!$A:$E,2,FALSE), "" )</f>
        <v>Aging analysis (Auction Days)</v>
      </c>
      <c r="E954" s="35"/>
      <c r="F954" s="33" t="str">
        <f t="shared" si="387"/>
        <v/>
      </c>
      <c r="G954" s="18" t="str">
        <f>IF(E954&lt;&gt;"",VLOOKUP(E954,[1]Label!$A:$B,2,FALSE),"")</f>
        <v/>
      </c>
      <c r="H954" s="43"/>
      <c r="I954" s="33" t="str">
        <f t="shared" si="388"/>
        <v/>
      </c>
      <c r="J954" s="18" t="str">
        <f>IF(H954&lt;&gt;"", VLOOKUP(H954,[1]Label!$A:$E,2,FALSE),"")</f>
        <v/>
      </c>
      <c r="K954" s="43"/>
      <c r="L954" s="33" t="str">
        <f t="shared" si="389"/>
        <v/>
      </c>
      <c r="M954" s="18" t="str">
        <f>IF(K954&lt;&gt;"",VLOOKUP(K954,[1]Label!$A:$B,2,FALSE),"")</f>
        <v/>
      </c>
      <c r="N954" s="35" t="s">
        <v>13</v>
      </c>
      <c r="O954" s="36" t="s">
        <v>265</v>
      </c>
      <c r="P954" s="33" t="str">
        <f t="shared" si="390"/>
        <v>Asset Category&lt;br&gt;(자산 분류)</v>
      </c>
      <c r="Q954" s="18" t="str">
        <f>IF(O954&lt;&gt;"", VLOOKUP(O954, [1]Label!$A:$B, 2, FALSE), "")</f>
        <v>Asset Category</v>
      </c>
      <c r="R954" s="35" t="s">
        <v>35</v>
      </c>
      <c r="S954" s="33"/>
      <c r="T954" s="33"/>
      <c r="U954" s="33"/>
      <c r="V954" s="35"/>
      <c r="W954" s="35"/>
      <c r="X954" s="35"/>
      <c r="Y954" s="35"/>
      <c r="Z954" s="44"/>
      <c r="AA954" s="44"/>
      <c r="AB954" s="44"/>
      <c r="AC954" s="44" t="s">
        <v>747</v>
      </c>
      <c r="AD954" s="44" t="s">
        <v>747</v>
      </c>
      <c r="AE954" s="44" t="s">
        <v>747</v>
      </c>
      <c r="AF954" s="53"/>
    </row>
    <row r="955" spans="1:32" s="37" customFormat="1" ht="17.45" customHeight="1">
      <c r="A955" s="17" t="s">
        <v>781</v>
      </c>
      <c r="B955" s="70" t="str">
        <f>VLOOKUP(A955,[1]screen!$G:$J,2,FALSE)</f>
        <v>노후 분석(경매일 기준)</v>
      </c>
      <c r="C955" s="33" t="str">
        <f t="shared" si="386"/>
        <v>Aging analysis (Auction Days)(노후 분석(경매일 기준))</v>
      </c>
      <c r="D955" s="70" t="str">
        <f>IF(B955&lt;&gt;"", VLOOKUP(B955,[1]screen!$A:$E,2,FALSE), "" )</f>
        <v>Aging analysis (Auction Days)</v>
      </c>
      <c r="E955" s="35"/>
      <c r="F955" s="33" t="str">
        <f t="shared" si="387"/>
        <v/>
      </c>
      <c r="G955" s="18" t="str">
        <f>IF(E955&lt;&gt;"",VLOOKUP(E955,[1]Label!$A:$B,2,FALSE),"")</f>
        <v/>
      </c>
      <c r="H955" s="43"/>
      <c r="I955" s="33" t="str">
        <f t="shared" si="388"/>
        <v/>
      </c>
      <c r="J955" s="18" t="str">
        <f>IF(H955&lt;&gt;"", VLOOKUP(H955,[1]Label!$A:$E,2,FALSE),"")</f>
        <v/>
      </c>
      <c r="K955" s="43"/>
      <c r="L955" s="33" t="str">
        <f t="shared" si="389"/>
        <v/>
      </c>
      <c r="M955" s="18" t="str">
        <f>IF(K955&lt;&gt;"",VLOOKUP(K955,[1]Label!$A:$B,2,FALSE),"")</f>
        <v/>
      </c>
      <c r="N955" s="35" t="s">
        <v>13</v>
      </c>
      <c r="O955" s="38" t="s">
        <v>724</v>
      </c>
      <c r="P955" s="33" t="str">
        <f t="shared" si="390"/>
        <v>0 - 30 Days&lt;br&gt;(0 - 30 Days)</v>
      </c>
      <c r="Q955" s="18" t="str">
        <f>IF(O955&lt;&gt;"", VLOOKUP(O955, [1]Label!$A:$B, 2, FALSE), "")</f>
        <v>0 - 30 Days</v>
      </c>
      <c r="R955" s="35" t="s">
        <v>35</v>
      </c>
      <c r="S955" s="33"/>
      <c r="T955" s="33"/>
      <c r="U955" s="33"/>
      <c r="V955" s="35"/>
      <c r="W955" s="35"/>
      <c r="X955" s="35"/>
      <c r="Y955" s="35"/>
      <c r="Z955" s="32"/>
      <c r="AA955" s="32"/>
      <c r="AB955" s="32"/>
      <c r="AC955" s="44" t="s">
        <v>748</v>
      </c>
      <c r="AD955" s="44" t="s">
        <v>748</v>
      </c>
      <c r="AE955" s="44" t="s">
        <v>748</v>
      </c>
      <c r="AF955" s="53"/>
    </row>
    <row r="956" spans="1:32" s="37" customFormat="1" ht="18.600000000000001" customHeight="1">
      <c r="A956" s="17" t="s">
        <v>781</v>
      </c>
      <c r="B956" s="70" t="str">
        <f>VLOOKUP(A956,[1]screen!$G:$J,2,FALSE)</f>
        <v>노후 분석(경매일 기준)</v>
      </c>
      <c r="C956" s="33" t="str">
        <f t="shared" si="386"/>
        <v>Aging analysis (Auction Days)(노후 분석(경매일 기준))</v>
      </c>
      <c r="D956" s="70" t="str">
        <f>IF(B956&lt;&gt;"", VLOOKUP(B956,[1]screen!$A:$E,2,FALSE), "" )</f>
        <v>Aging analysis (Auction Days)</v>
      </c>
      <c r="E956" s="35"/>
      <c r="F956" s="33" t="str">
        <f t="shared" si="387"/>
        <v/>
      </c>
      <c r="G956" s="18" t="str">
        <f>IF(E956&lt;&gt;"",VLOOKUP(E956,[1]Label!$A:$B,2,FALSE),"")</f>
        <v/>
      </c>
      <c r="H956" s="43"/>
      <c r="I956" s="33" t="str">
        <f t="shared" si="388"/>
        <v/>
      </c>
      <c r="J956" s="18" t="str">
        <f>IF(H956&lt;&gt;"", VLOOKUP(H956,[1]Label!$A:$E,2,FALSE),"")</f>
        <v/>
      </c>
      <c r="K956" s="43"/>
      <c r="L956" s="33" t="str">
        <f t="shared" si="389"/>
        <v/>
      </c>
      <c r="M956" s="18" t="str">
        <f>IF(K956&lt;&gt;"",VLOOKUP(K956,[1]Label!$A:$B,2,FALSE),"")</f>
        <v/>
      </c>
      <c r="N956" s="35" t="s">
        <v>13</v>
      </c>
      <c r="O956" s="38" t="s">
        <v>725</v>
      </c>
      <c r="P956" s="33" t="str">
        <f t="shared" si="390"/>
        <v>31 - 90 Days&lt;br&gt;(31 - 90 Days)</v>
      </c>
      <c r="Q956" s="18" t="str">
        <f>IF(O956&lt;&gt;"", VLOOKUP(O956, [1]Label!$A:$B, 2, FALSE), "")</f>
        <v>31 - 90 Days</v>
      </c>
      <c r="R956" s="35" t="s">
        <v>35</v>
      </c>
      <c r="S956" s="33"/>
      <c r="T956" s="33"/>
      <c r="U956" s="33"/>
      <c r="V956" s="35"/>
      <c r="W956" s="35"/>
      <c r="X956" s="35"/>
      <c r="Y956" s="35"/>
      <c r="Z956" s="32"/>
      <c r="AA956" s="32"/>
      <c r="AB956" s="32"/>
      <c r="AC956" s="32" t="s">
        <v>749</v>
      </c>
      <c r="AD956" s="32" t="s">
        <v>749</v>
      </c>
      <c r="AE956" s="32" t="s">
        <v>749</v>
      </c>
      <c r="AF956" s="54"/>
    </row>
    <row r="957" spans="1:32" s="37" customFormat="1" ht="18.600000000000001" customHeight="1">
      <c r="A957" s="17" t="s">
        <v>781</v>
      </c>
      <c r="B957" s="70" t="str">
        <f>VLOOKUP(A957,[1]screen!$G:$J,2,FALSE)</f>
        <v>노후 분석(경매일 기준)</v>
      </c>
      <c r="C957" s="33" t="str">
        <f t="shared" si="386"/>
        <v>Aging analysis (Auction Days)(노후 분석(경매일 기준))</v>
      </c>
      <c r="D957" s="70" t="str">
        <f>IF(B957&lt;&gt;"", VLOOKUP(B957,[1]screen!$A:$E,2,FALSE), "" )</f>
        <v>Aging analysis (Auction Days)</v>
      </c>
      <c r="E957" s="35"/>
      <c r="F957" s="33" t="str">
        <f t="shared" si="387"/>
        <v/>
      </c>
      <c r="G957" s="18" t="str">
        <f>IF(E957&lt;&gt;"",VLOOKUP(E957,[1]Label!$A:$B,2,FALSE),"")</f>
        <v/>
      </c>
      <c r="H957" s="43"/>
      <c r="I957" s="33" t="str">
        <f t="shared" si="388"/>
        <v/>
      </c>
      <c r="J957" s="18" t="str">
        <f>IF(H957&lt;&gt;"", VLOOKUP(H957,[1]Label!$A:$E,2,FALSE),"")</f>
        <v/>
      </c>
      <c r="K957" s="43"/>
      <c r="L957" s="33" t="str">
        <f t="shared" si="389"/>
        <v/>
      </c>
      <c r="M957" s="18" t="str">
        <f>IF(K957&lt;&gt;"",VLOOKUP(K957,[1]Label!$A:$B,2,FALSE),"")</f>
        <v/>
      </c>
      <c r="N957" s="35" t="s">
        <v>13</v>
      </c>
      <c r="O957" s="38" t="s">
        <v>726</v>
      </c>
      <c r="P957" s="33" t="str">
        <f t="shared" si="390"/>
        <v>91 - 180 Days&lt;br&gt;(91 - 180 Days)</v>
      </c>
      <c r="Q957" s="18" t="str">
        <f>IF(O957&lt;&gt;"", VLOOKUP(O957, [1]Label!$A:$B, 2, FALSE), "")</f>
        <v>91 - 180 Days</v>
      </c>
      <c r="R957" s="35" t="s">
        <v>35</v>
      </c>
      <c r="S957" s="33"/>
      <c r="T957" s="33"/>
      <c r="U957" s="33"/>
      <c r="V957" s="35"/>
      <c r="W957" s="35"/>
      <c r="X957" s="35"/>
      <c r="Y957" s="35"/>
      <c r="Z957" s="32"/>
      <c r="AA957" s="32"/>
      <c r="AB957" s="32"/>
      <c r="AC957" s="32" t="s">
        <v>750</v>
      </c>
      <c r="AD957" s="32" t="s">
        <v>750</v>
      </c>
      <c r="AE957" s="32" t="s">
        <v>750</v>
      </c>
      <c r="AF957" s="54"/>
    </row>
    <row r="958" spans="1:32" s="37" customFormat="1" ht="18.600000000000001" customHeight="1">
      <c r="A958" s="17" t="s">
        <v>781</v>
      </c>
      <c r="B958" s="70" t="str">
        <f>VLOOKUP(A958,[1]screen!$G:$J,2,FALSE)</f>
        <v>노후 분석(경매일 기준)</v>
      </c>
      <c r="C958" s="33" t="str">
        <f>IF(B958&lt;&gt;"",D958&amp;"("&amp;B958&amp;")","")</f>
        <v>Aging analysis (Auction Days)(노후 분석(경매일 기준))</v>
      </c>
      <c r="D958" s="70" t="str">
        <f>IF(B958&lt;&gt;"", VLOOKUP(B958,[1]screen!$A:$E,2,FALSE), "" )</f>
        <v>Aging analysis (Auction Days)</v>
      </c>
      <c r="E958" s="35"/>
      <c r="F958" s="33" t="str">
        <f>IF(E958&lt;&gt;"",G958&amp;"("&amp;E958&amp;")","")</f>
        <v/>
      </c>
      <c r="G958" s="18" t="str">
        <f>IF(E958&lt;&gt;"",VLOOKUP(E958,[1]Label!$A:$B,2,FALSE),"")</f>
        <v/>
      </c>
      <c r="H958" s="43"/>
      <c r="I958" s="33" t="str">
        <f>IF(H958&lt;&gt;"",J958&amp;"("&amp;H958&amp;")","")</f>
        <v/>
      </c>
      <c r="J958" s="18" t="str">
        <f>IF(H958&lt;&gt;"", VLOOKUP(H958,[1]Label!$A:$E,2,FALSE),"")</f>
        <v/>
      </c>
      <c r="K958" s="43"/>
      <c r="L958" s="33" t="str">
        <f>IF(K958&lt;&gt;"",M958&amp;"("&amp;K958&amp;")","")</f>
        <v/>
      </c>
      <c r="M958" s="18" t="str">
        <f>IF(K958&lt;&gt;"",VLOOKUP(K958,[1]Label!$A:$B,2,FALSE),"")</f>
        <v/>
      </c>
      <c r="N958" s="35" t="s">
        <v>13</v>
      </c>
      <c r="O958" s="38" t="s">
        <v>727</v>
      </c>
      <c r="P958" s="33" t="str">
        <f>IF(O958&lt;&gt;"",Q958&amp;"&lt;br&gt;("&amp;O958&amp;")","")</f>
        <v>181 - 365 Days&lt;br&gt;(181 - 365 Days)</v>
      </c>
      <c r="Q958" s="18" t="str">
        <f>IF(O958&lt;&gt;"", VLOOKUP(O958, [1]Label!$A:$B, 2, FALSE), "")</f>
        <v>181 - 365 Days</v>
      </c>
      <c r="R958" s="35" t="s">
        <v>35</v>
      </c>
      <c r="S958" s="33"/>
      <c r="T958" s="33"/>
      <c r="U958" s="33"/>
      <c r="V958" s="35"/>
      <c r="W958" s="35"/>
      <c r="X958" s="35"/>
      <c r="Y958" s="35"/>
      <c r="Z958" s="32"/>
      <c r="AA958" s="32"/>
      <c r="AB958" s="32"/>
      <c r="AC958" s="45" t="s">
        <v>751</v>
      </c>
      <c r="AD958" s="45" t="s">
        <v>751</v>
      </c>
      <c r="AE958" s="45" t="s">
        <v>751</v>
      </c>
      <c r="AF958" s="55"/>
    </row>
    <row r="959" spans="1:32" s="37" customFormat="1" ht="18.600000000000001" customHeight="1">
      <c r="A959" s="17" t="s">
        <v>781</v>
      </c>
      <c r="B959" s="70" t="str">
        <f>VLOOKUP(A959,[1]screen!$G:$J,2,FALSE)</f>
        <v>노후 분석(경매일 기준)</v>
      </c>
      <c r="C959" s="33" t="str">
        <f t="shared" ref="C959" si="391">IF(B959&lt;&gt;"",D959&amp;"("&amp;B959&amp;")","")</f>
        <v>Aging analysis (Auction Days)(노후 분석(경매일 기준))</v>
      </c>
      <c r="D959" s="70" t="str">
        <f>IF(B959&lt;&gt;"", VLOOKUP(B959,[1]screen!$A:$E,2,FALSE), "" )</f>
        <v>Aging analysis (Auction Days)</v>
      </c>
      <c r="E959" s="35"/>
      <c r="F959" s="33" t="str">
        <f t="shared" ref="F959" si="392">IF(E959&lt;&gt;"",G959&amp;"("&amp;E959&amp;")","")</f>
        <v/>
      </c>
      <c r="G959" s="18" t="str">
        <f>IF(E959&lt;&gt;"",VLOOKUP(E959,[1]Label!$A:$B,2,FALSE),"")</f>
        <v/>
      </c>
      <c r="H959" s="43"/>
      <c r="I959" s="33" t="str">
        <f t="shared" ref="I959" si="393">IF(H959&lt;&gt;"",J959&amp;"("&amp;H959&amp;")","")</f>
        <v/>
      </c>
      <c r="J959" s="18" t="str">
        <f>IF(H959&lt;&gt;"", VLOOKUP(H959,[1]Label!$A:$E,2,FALSE),"")</f>
        <v/>
      </c>
      <c r="K959" s="43"/>
      <c r="L959" s="33" t="str">
        <f t="shared" ref="L959" si="394">IF(K959&lt;&gt;"",M959&amp;"("&amp;K959&amp;")","")</f>
        <v/>
      </c>
      <c r="M959" s="18" t="str">
        <f>IF(K959&lt;&gt;"",VLOOKUP(K959,[1]Label!$A:$B,2,FALSE),"")</f>
        <v/>
      </c>
      <c r="N959" s="35" t="s">
        <v>13</v>
      </c>
      <c r="O959" s="38" t="s">
        <v>728</v>
      </c>
      <c r="P959" s="33" t="str">
        <f t="shared" ref="P959" si="395">IF(O959&lt;&gt;"",Q959&amp;"&lt;br&gt;("&amp;O959&amp;")","")</f>
        <v>&gt;180 Days&lt;br&gt;(&gt;180 Days)</v>
      </c>
      <c r="Q959" s="18" t="str">
        <f>IF(O959&lt;&gt;"", VLOOKUP(O959, [1]Label!$A:$B, 2, FALSE), "")</f>
        <v>&gt;180 Days</v>
      </c>
      <c r="R959" s="35" t="s">
        <v>35</v>
      </c>
      <c r="S959" s="33"/>
      <c r="T959" s="33"/>
      <c r="U959" s="33"/>
      <c r="V959" s="35"/>
      <c r="W959" s="35"/>
      <c r="X959" s="35"/>
      <c r="Y959" s="35"/>
      <c r="Z959" s="32"/>
      <c r="AA959" s="32"/>
      <c r="AB959" s="32"/>
      <c r="AC959" s="32" t="s">
        <v>751</v>
      </c>
      <c r="AD959" s="32" t="s">
        <v>751</v>
      </c>
      <c r="AE959" s="32" t="s">
        <v>751</v>
      </c>
      <c r="AF959" s="54"/>
    </row>
    <row r="960" spans="1:32" s="37" customFormat="1" ht="18.600000000000001" customHeight="1">
      <c r="A960" s="17" t="s">
        <v>781</v>
      </c>
      <c r="B960" s="70" t="str">
        <f>VLOOKUP(A960,[1]screen!$G:$J,2,FALSE)</f>
        <v>노후 분석(경매일 기준)</v>
      </c>
      <c r="C960" s="33" t="str">
        <f t="shared" si="386"/>
        <v>Aging analysis (Auction Days)(노후 분석(경매일 기준))</v>
      </c>
      <c r="D960" s="70" t="str">
        <f>IF(B960&lt;&gt;"", VLOOKUP(B960,[1]screen!$A:$E,2,FALSE), "" )</f>
        <v>Aging analysis (Auction Days)</v>
      </c>
      <c r="E960" s="35"/>
      <c r="F960" s="33" t="str">
        <f t="shared" si="387"/>
        <v/>
      </c>
      <c r="G960" s="18" t="str">
        <f>IF(E960&lt;&gt;"",VLOOKUP(E960,[1]Label!$A:$B,2,FALSE),"")</f>
        <v/>
      </c>
      <c r="H960" s="43"/>
      <c r="I960" s="33" t="str">
        <f t="shared" si="388"/>
        <v/>
      </c>
      <c r="J960" s="18" t="str">
        <f>IF(H960&lt;&gt;"", VLOOKUP(H960,[1]Label!$A:$E,2,FALSE),"")</f>
        <v/>
      </c>
      <c r="K960" s="43"/>
      <c r="L960" s="33" t="str">
        <f t="shared" si="389"/>
        <v/>
      </c>
      <c r="M960" s="18" t="str">
        <f>IF(K960&lt;&gt;"",VLOOKUP(K960,[1]Label!$A:$B,2,FALSE),"")</f>
        <v/>
      </c>
      <c r="N960" s="35" t="s">
        <v>13</v>
      </c>
      <c r="O960" s="36" t="s">
        <v>729</v>
      </c>
      <c r="P960" s="33" t="str">
        <f t="shared" si="390"/>
        <v>Grand Total&lt;br&gt;(총 합계)</v>
      </c>
      <c r="Q960" s="18" t="str">
        <f>IF(O960&lt;&gt;"", VLOOKUP(O960, [1]Label!$A:$B, 2, FALSE), "")</f>
        <v>Grand Total</v>
      </c>
      <c r="R960" s="35" t="s">
        <v>35</v>
      </c>
      <c r="S960" s="33"/>
      <c r="T960" s="33"/>
      <c r="U960" s="33"/>
      <c r="V960" s="35"/>
      <c r="W960" s="35"/>
      <c r="X960" s="35"/>
      <c r="Y960" s="35"/>
      <c r="Z960" s="32"/>
      <c r="AA960" s="32"/>
      <c r="AB960" s="32"/>
      <c r="AC960" s="45" t="s">
        <v>752</v>
      </c>
      <c r="AD960" s="45" t="s">
        <v>752</v>
      </c>
      <c r="AE960" s="45" t="s">
        <v>752</v>
      </c>
      <c r="AF960" s="55"/>
    </row>
    <row r="961" spans="1:32" s="16" customFormat="1" ht="18.600000000000001" customHeight="1">
      <c r="A961" s="17" t="s">
        <v>781</v>
      </c>
      <c r="B961" s="70" t="str">
        <f>VLOOKUP(A961,[1]screen!$G:$J,2,FALSE)</f>
        <v>노후 분석(경매일 기준)</v>
      </c>
      <c r="C961" s="13" t="str">
        <f t="shared" ref="C961" si="396">IF(B961&lt;&gt;"",D961&amp;"("&amp;B961&amp;")","")</f>
        <v>Aging analysis (Auction Days)(노후 분석(경매일 기준))</v>
      </c>
      <c r="D961" s="70" t="str">
        <f>IF(B961&lt;&gt;"", VLOOKUP(B961,[1]screen!$A:$E,2,FALSE), "" )</f>
        <v>Aging analysis (Auction Days)</v>
      </c>
      <c r="E961" s="14"/>
      <c r="F961" s="13" t="str">
        <f t="shared" ref="F961:F981" si="397">IF(E961&lt;&gt;"",G961&amp;"("&amp;E961&amp;")","")</f>
        <v/>
      </c>
      <c r="G961" s="18" t="str">
        <f>IF(E961&lt;&gt;"",VLOOKUP(E961,[1]Label!$A:$B,2,FALSE),"")</f>
        <v/>
      </c>
      <c r="H961" s="14"/>
      <c r="I961" s="13" t="str">
        <f t="shared" ref="I961:I981" si="398">IF(H961&lt;&gt;"",J961&amp;"("&amp;H961&amp;")","")</f>
        <v/>
      </c>
      <c r="J961" s="18" t="str">
        <f>IF(H961&lt;&gt;"", VLOOKUP(H961,[1]Label!$A:$E,2,FALSE),"")</f>
        <v/>
      </c>
      <c r="K961" s="29"/>
      <c r="L961" s="13" t="str">
        <f t="shared" ref="L961:L981" si="399">IF(K961&lt;&gt;"",M961&amp;"("&amp;K961&amp;")","")</f>
        <v/>
      </c>
      <c r="M961" s="18" t="str">
        <f>IF(K961&lt;&gt;"",VLOOKUP(K961,[1]Label!$A:$B,2,FALSE),"")</f>
        <v/>
      </c>
      <c r="N961" s="14"/>
      <c r="O961" s="31"/>
      <c r="P961" s="13"/>
      <c r="Q961" s="18" t="str">
        <f>IF(O961&lt;&gt;"", VLOOKUP(O961, [1]Label!$A:$B, 2, FALSE), "")</f>
        <v/>
      </c>
      <c r="R961" s="14" t="s">
        <v>35</v>
      </c>
      <c r="S961" s="13" t="s">
        <v>44</v>
      </c>
      <c r="T961" s="13"/>
      <c r="U961" s="13"/>
      <c r="V961" s="14"/>
      <c r="W961" s="14"/>
      <c r="X961" s="14"/>
      <c r="Y961" s="14"/>
      <c r="Z961" s="12"/>
      <c r="AA961" s="12"/>
      <c r="AB961" s="12"/>
      <c r="AC961" s="12"/>
      <c r="AD961" s="12"/>
      <c r="AE961" s="12"/>
      <c r="AF961" s="52"/>
    </row>
    <row r="962" spans="1:32" s="20" customFormat="1" ht="17.45" customHeight="1">
      <c r="A962" s="17" t="s">
        <v>779</v>
      </c>
      <c r="B962" s="18" t="str">
        <f>VLOOKUP(A962,[1]screen!$G:$J,2,FALSE)</f>
        <v>담보자산 매각의향 상세 보고서</v>
      </c>
      <c r="C962" s="18" t="str">
        <f>IF(B962&lt;&gt;"",D962&amp;"("&amp;B962&amp;")","")</f>
        <v>Detailed Report of Intention to Sell Charged Assets(담보자산 매각의향 상세 보고서)</v>
      </c>
      <c r="D962" s="18" t="str">
        <f>IF(B962&lt;&gt;"", VLOOKUP(B962,[1]screen!$A:$E,2,FALSE), "" )</f>
        <v>Detailed Report of Intention to Sell Charged Assets</v>
      </c>
      <c r="E962" s="19"/>
      <c r="F962" s="18" t="str">
        <f t="shared" si="397"/>
        <v/>
      </c>
      <c r="G962" s="18" t="str">
        <f>IF(E962&lt;&gt;"",VLOOKUP(E962,[1]Label!$A:$B,2,FALSE),"")</f>
        <v/>
      </c>
      <c r="H962" s="19"/>
      <c r="I962" s="18" t="str">
        <f t="shared" si="398"/>
        <v/>
      </c>
      <c r="J962" s="18" t="str">
        <f>IF(H962&lt;&gt;"", VLOOKUP(H962,[1]Label!$A:$E,2,FALSE),"")</f>
        <v/>
      </c>
      <c r="K962" s="27"/>
      <c r="L962" s="18" t="str">
        <f t="shared" si="399"/>
        <v/>
      </c>
      <c r="M962" s="18" t="str">
        <f>IF(K962&lt;&gt;"",VLOOKUP(K962,[1]Label!$A:$B,2,FALSE),"")</f>
        <v/>
      </c>
      <c r="N962" s="19" t="s">
        <v>19</v>
      </c>
      <c r="O962" s="23" t="s">
        <v>774</v>
      </c>
      <c r="P962" s="18" t="str">
        <f t="shared" ref="P962:P969" si="400">IF(O962&lt;&gt;"",Q962&amp;"&lt;br&gt;("&amp;O962&amp;")","")</f>
        <v>Date of Notice of Intention to Sell&lt;br&gt;(매각의사 통지일자)</v>
      </c>
      <c r="Q962" s="18" t="str">
        <f>IF(O962&lt;&gt;"", VLOOKUP(O962, [1]Label!$A:$B, 2, FALSE), "")</f>
        <v>Date of Notice of Intention to Sell</v>
      </c>
      <c r="R962" s="19" t="s">
        <v>71</v>
      </c>
      <c r="S962" s="18" t="s">
        <v>72</v>
      </c>
      <c r="T962" s="18"/>
      <c r="U962" s="18"/>
      <c r="V962" s="19"/>
      <c r="W962" s="19" t="s">
        <v>782</v>
      </c>
      <c r="X962" s="19"/>
      <c r="Y962" s="19"/>
      <c r="Z962" s="17"/>
      <c r="AA962" s="17"/>
      <c r="AB962" s="17"/>
      <c r="AC962" s="21" t="s">
        <v>100</v>
      </c>
      <c r="AD962" s="21" t="s">
        <v>100</v>
      </c>
      <c r="AE962" s="21" t="s">
        <v>100</v>
      </c>
      <c r="AF962" s="50"/>
    </row>
    <row r="963" spans="1:32" s="20" customFormat="1" ht="17.45" customHeight="1">
      <c r="A963" s="17" t="s">
        <v>779</v>
      </c>
      <c r="B963" s="18" t="str">
        <f>VLOOKUP(A963,[1]screen!$G:$J,2,FALSE)</f>
        <v>담보자산 매각의향 상세 보고서</v>
      </c>
      <c r="C963" s="18" t="str">
        <f>IF(B963&lt;&gt;"",D963&amp;"("&amp;B963&amp;")","")</f>
        <v>Detailed Report of Intention to Sell Charged Assets(담보자산 매각의향 상세 보고서)</v>
      </c>
      <c r="D963" s="18" t="str">
        <f>IF(B963&lt;&gt;"", VLOOKUP(B963,[1]screen!$A:$E,2,FALSE), "" )</f>
        <v>Detailed Report of Intention to Sell Charged Assets</v>
      </c>
      <c r="E963" s="19"/>
      <c r="F963" s="18" t="str">
        <f t="shared" si="397"/>
        <v/>
      </c>
      <c r="G963" s="18" t="str">
        <f>IF(E963&lt;&gt;"",VLOOKUP(E963,[1]Label!$A:$B,2,FALSE),"")</f>
        <v/>
      </c>
      <c r="H963" s="19"/>
      <c r="I963" s="18" t="str">
        <f t="shared" si="398"/>
        <v/>
      </c>
      <c r="J963" s="18" t="str">
        <f>IF(H963&lt;&gt;"", VLOOKUP(H963,[1]Label!$A:$E,2,FALSE),"")</f>
        <v/>
      </c>
      <c r="K963" s="27"/>
      <c r="L963" s="18" t="str">
        <f t="shared" si="399"/>
        <v/>
      </c>
      <c r="M963" s="18" t="str">
        <f>IF(K963&lt;&gt;"",VLOOKUP(K963,[1]Label!$A:$B,2,FALSE),"")</f>
        <v/>
      </c>
      <c r="N963" s="19" t="s">
        <v>19</v>
      </c>
      <c r="O963" s="23" t="s">
        <v>58</v>
      </c>
      <c r="P963" s="18" t="str">
        <f t="shared" si="400"/>
        <v>TIN&lt;br&gt;(TIN)</v>
      </c>
      <c r="Q963" s="18" t="str">
        <f>IF(O963&lt;&gt;"", VLOOKUP(O963, [1]Label!$A:$B, 2, FALSE), "")</f>
        <v>TIN</v>
      </c>
      <c r="R963" s="19" t="s">
        <v>37</v>
      </c>
      <c r="S963" s="18"/>
      <c r="T963" s="18"/>
      <c r="U963" s="18"/>
      <c r="V963" s="19"/>
      <c r="W963" s="19"/>
      <c r="X963" s="19"/>
      <c r="Y963" s="19"/>
      <c r="Z963" s="17"/>
      <c r="AA963" s="17"/>
      <c r="AB963" s="17"/>
      <c r="AC963" s="21"/>
      <c r="AD963" s="21"/>
      <c r="AE963" s="21"/>
      <c r="AF963" s="50"/>
    </row>
    <row r="964" spans="1:32" s="20" customFormat="1" ht="17.45" customHeight="1">
      <c r="A964" s="17" t="s">
        <v>779</v>
      </c>
      <c r="B964" s="18" t="str">
        <f>VLOOKUP(A964,[1]screen!$G:$J,2,FALSE)</f>
        <v>담보자산 매각의향 상세 보고서</v>
      </c>
      <c r="C964" s="18" t="str">
        <f>IF(B964&lt;&gt;"",D964&amp;"("&amp;B964&amp;")","")</f>
        <v>Detailed Report of Intention to Sell Charged Assets(담보자산 매각의향 상세 보고서)</v>
      </c>
      <c r="D964" s="18" t="str">
        <f>IF(B964&lt;&gt;"", VLOOKUP(B964,[1]screen!$A:$E,2,FALSE), "" )</f>
        <v>Detailed Report of Intention to Sell Charged Assets</v>
      </c>
      <c r="E964" s="19"/>
      <c r="F964" s="18" t="str">
        <f t="shared" si="397"/>
        <v/>
      </c>
      <c r="G964" s="18" t="str">
        <f>IF(E964&lt;&gt;"",VLOOKUP(E964,[1]Label!$A:$B,2,FALSE),"")</f>
        <v/>
      </c>
      <c r="H964" s="19"/>
      <c r="I964" s="18" t="str">
        <f t="shared" si="398"/>
        <v/>
      </c>
      <c r="J964" s="18" t="str">
        <f>IF(H964&lt;&gt;"", VLOOKUP(H964,[1]Label!$A:$E,2,FALSE),"")</f>
        <v/>
      </c>
      <c r="K964" s="27"/>
      <c r="L964" s="18" t="str">
        <f t="shared" si="399"/>
        <v/>
      </c>
      <c r="M964" s="18" t="str">
        <f>IF(K964&lt;&gt;"",VLOOKUP(K964,[1]Label!$A:$B,2,FALSE),"")</f>
        <v/>
      </c>
      <c r="N964" s="19" t="s">
        <v>19</v>
      </c>
      <c r="O964" s="23" t="s">
        <v>753</v>
      </c>
      <c r="P964" s="18" t="str">
        <f t="shared" si="400"/>
        <v>Tax Region&lt;br&gt;(납세 지역)</v>
      </c>
      <c r="Q964" s="18" t="str">
        <f>IF(O964&lt;&gt;"", VLOOKUP(O964, [1]Label!$A:$B, 2, FALSE), "")</f>
        <v>Tax Region</v>
      </c>
      <c r="R964" s="19" t="s">
        <v>37</v>
      </c>
      <c r="S964" s="18"/>
      <c r="T964" s="18"/>
      <c r="U964" s="18"/>
      <c r="V964" s="19"/>
      <c r="W964" s="19"/>
      <c r="X964" s="19"/>
      <c r="Y964" s="19"/>
      <c r="Z964" s="17"/>
      <c r="AA964" s="17"/>
      <c r="AB964" s="17"/>
      <c r="AC964" s="21"/>
      <c r="AD964" s="21"/>
      <c r="AE964" s="21"/>
      <c r="AF964" s="50"/>
    </row>
    <row r="965" spans="1:32" s="20" customFormat="1" ht="17.45" customHeight="1">
      <c r="A965" s="17" t="s">
        <v>779</v>
      </c>
      <c r="B965" s="18" t="str">
        <f>VLOOKUP(A965,[1]screen!$G:$J,2,FALSE)</f>
        <v>담보자산 매각의향 상세 보고서</v>
      </c>
      <c r="C965" s="18" t="str">
        <f t="shared" ref="C965:C967" si="401">IF(B965&lt;&gt;"",D965&amp;"("&amp;B965&amp;")","")</f>
        <v>Detailed Report of Intention to Sell Charged Assets(담보자산 매각의향 상세 보고서)</v>
      </c>
      <c r="D965" s="18" t="str">
        <f>IF(B965&lt;&gt;"", VLOOKUP(B965,[1]screen!$A:$E,2,FALSE), "" )</f>
        <v>Detailed Report of Intention to Sell Charged Assets</v>
      </c>
      <c r="E965" s="19"/>
      <c r="F965" s="18" t="str">
        <f t="shared" ref="F965:F967" si="402">IF(E965&lt;&gt;"",G965&amp;"("&amp;E965&amp;")","")</f>
        <v/>
      </c>
      <c r="G965" s="18" t="str">
        <f>IF(E965&lt;&gt;"",VLOOKUP(E965,[1]Label!$A:$B,2,FALSE),"")</f>
        <v/>
      </c>
      <c r="H965" s="19"/>
      <c r="I965" s="18" t="str">
        <f t="shared" ref="I965:I967" si="403">IF(H965&lt;&gt;"",J965&amp;"("&amp;H965&amp;")","")</f>
        <v/>
      </c>
      <c r="J965" s="18" t="str">
        <f>IF(H965&lt;&gt;"", VLOOKUP(H965,[1]Label!$A:$E,2,FALSE),"")</f>
        <v/>
      </c>
      <c r="K965" s="27"/>
      <c r="L965" s="18" t="str">
        <f t="shared" ref="L965:L967" si="404">IF(K965&lt;&gt;"",M965&amp;"("&amp;K965&amp;")","")</f>
        <v/>
      </c>
      <c r="M965" s="18" t="str">
        <f>IF(K965&lt;&gt;"",VLOOKUP(K965,[1]Label!$A:$B,2,FALSE),"")</f>
        <v/>
      </c>
      <c r="N965" s="19" t="s">
        <v>19</v>
      </c>
      <c r="O965" s="23" t="s">
        <v>731</v>
      </c>
      <c r="P965" s="18" t="str">
        <f t="shared" ref="P965:P967" si="405">IF(O965&lt;&gt;"",Q965&amp;"&lt;br&gt;("&amp;O965&amp;")","")</f>
        <v>Tax Center&lt;br&gt;(세무 센터)</v>
      </c>
      <c r="Q965" s="18" t="str">
        <f>IF(O965&lt;&gt;"", VLOOKUP(O965, [1]Label!$A:$B, 2, FALSE), "")</f>
        <v>Tax Center</v>
      </c>
      <c r="R965" s="19" t="s">
        <v>37</v>
      </c>
      <c r="S965" s="18"/>
      <c r="T965" s="18"/>
      <c r="U965" s="18"/>
      <c r="V965" s="19"/>
      <c r="W965" s="19"/>
      <c r="X965" s="19"/>
      <c r="Y965" s="19"/>
      <c r="Z965" s="17"/>
      <c r="AA965" s="17"/>
      <c r="AB965" s="17"/>
      <c r="AC965" s="21"/>
      <c r="AD965" s="21"/>
      <c r="AE965" s="21"/>
      <c r="AF965" s="50"/>
    </row>
    <row r="966" spans="1:32" s="20" customFormat="1" ht="17.45" customHeight="1">
      <c r="A966" s="17" t="s">
        <v>779</v>
      </c>
      <c r="B966" s="18" t="str">
        <f>VLOOKUP(A966,[1]screen!$G:$J,2,FALSE)</f>
        <v>담보자산 매각의향 상세 보고서</v>
      </c>
      <c r="C966" s="18" t="str">
        <f t="shared" si="401"/>
        <v>Detailed Report of Intention to Sell Charged Assets(담보자산 매각의향 상세 보고서)</v>
      </c>
      <c r="D966" s="18" t="str">
        <f>IF(B966&lt;&gt;"", VLOOKUP(B966,[1]screen!$A:$E,2,FALSE), "" )</f>
        <v>Detailed Report of Intention to Sell Charged Assets</v>
      </c>
      <c r="E966" s="19"/>
      <c r="F966" s="18" t="str">
        <f t="shared" si="402"/>
        <v/>
      </c>
      <c r="G966" s="18" t="str">
        <f>IF(E966&lt;&gt;"",VLOOKUP(E966,[1]Label!$A:$B,2,FALSE),"")</f>
        <v/>
      </c>
      <c r="H966" s="19"/>
      <c r="I966" s="18" t="str">
        <f t="shared" si="403"/>
        <v/>
      </c>
      <c r="J966" s="18" t="str">
        <f>IF(H966&lt;&gt;"", VLOOKUP(H966,[1]Label!$A:$E,2,FALSE),"")</f>
        <v/>
      </c>
      <c r="K966" s="27"/>
      <c r="L966" s="18" t="str">
        <f t="shared" si="404"/>
        <v/>
      </c>
      <c r="M966" s="18" t="str">
        <f>IF(K966&lt;&gt;"",VLOOKUP(K966,[1]Label!$A:$B,2,FALSE),"")</f>
        <v/>
      </c>
      <c r="N966" s="19" t="s">
        <v>19</v>
      </c>
      <c r="O966" s="23" t="s">
        <v>754</v>
      </c>
      <c r="P966" s="18" t="str">
        <f t="shared" si="405"/>
        <v>Aging Status&lt;br&gt;(노후 상태(경과 상태))</v>
      </c>
      <c r="Q966" s="18" t="str">
        <f>IF(O966&lt;&gt;"", VLOOKUP(O966, [1]Label!$A:$B, 2, FALSE), "")</f>
        <v>Aging Status</v>
      </c>
      <c r="R966" s="19" t="s">
        <v>37</v>
      </c>
      <c r="S966" s="18"/>
      <c r="T966" s="18"/>
      <c r="U966" s="18"/>
      <c r="V966" s="19"/>
      <c r="W966" s="19"/>
      <c r="X966" s="19"/>
      <c r="Y966" s="19"/>
      <c r="Z966" s="17"/>
      <c r="AA966" s="17"/>
      <c r="AB966" s="17"/>
      <c r="AC966" s="21"/>
      <c r="AD966" s="21"/>
      <c r="AE966" s="21"/>
      <c r="AF966" s="50"/>
    </row>
    <row r="967" spans="1:32" s="20" customFormat="1" ht="17.45" customHeight="1">
      <c r="A967" s="17" t="s">
        <v>779</v>
      </c>
      <c r="B967" s="18" t="str">
        <f>VLOOKUP(A967,[1]screen!$G:$J,2,FALSE)</f>
        <v>담보자산 매각의향 상세 보고서</v>
      </c>
      <c r="C967" s="18" t="str">
        <f t="shared" si="401"/>
        <v>Detailed Report of Intention to Sell Charged Assets(담보자산 매각의향 상세 보고서)</v>
      </c>
      <c r="D967" s="18" t="str">
        <f>IF(B967&lt;&gt;"", VLOOKUP(B967,[1]screen!$A:$E,2,FALSE), "" )</f>
        <v>Detailed Report of Intention to Sell Charged Assets</v>
      </c>
      <c r="E967" s="19"/>
      <c r="F967" s="18" t="str">
        <f t="shared" si="402"/>
        <v/>
      </c>
      <c r="G967" s="18" t="str">
        <f>IF(E967&lt;&gt;"",VLOOKUP(E967,[1]Label!$A:$B,2,FALSE),"")</f>
        <v/>
      </c>
      <c r="H967" s="19"/>
      <c r="I967" s="18" t="str">
        <f t="shared" si="403"/>
        <v/>
      </c>
      <c r="J967" s="18" t="str">
        <f>IF(H967&lt;&gt;"", VLOOKUP(H967,[1]Label!$A:$E,2,FALSE),"")</f>
        <v/>
      </c>
      <c r="K967" s="27"/>
      <c r="L967" s="18" t="str">
        <f t="shared" si="404"/>
        <v/>
      </c>
      <c r="M967" s="18" t="str">
        <f>IF(K967&lt;&gt;"",VLOOKUP(K967,[1]Label!$A:$B,2,FALSE),"")</f>
        <v/>
      </c>
      <c r="N967" s="19" t="s">
        <v>19</v>
      </c>
      <c r="O967" s="23" t="s">
        <v>755</v>
      </c>
      <c r="P967" s="18" t="str">
        <f t="shared" si="405"/>
        <v>Reason&lt;br&gt;(사유)</v>
      </c>
      <c r="Q967" s="18" t="str">
        <f>IF(O967&lt;&gt;"", VLOOKUP(O967, [1]Label!$A:$B, 2, FALSE), "")</f>
        <v>Reason</v>
      </c>
      <c r="R967" s="19" t="s">
        <v>37</v>
      </c>
      <c r="S967" s="18"/>
      <c r="T967" s="18"/>
      <c r="U967" s="18"/>
      <c r="V967" s="19"/>
      <c r="W967" s="19"/>
      <c r="X967" s="19"/>
      <c r="Y967" s="19"/>
      <c r="Z967" s="17"/>
      <c r="AA967" s="17"/>
      <c r="AB967" s="17"/>
      <c r="AC967" s="21"/>
      <c r="AD967" s="21"/>
      <c r="AE967" s="21"/>
      <c r="AF967" s="50"/>
    </row>
    <row r="968" spans="1:32" s="11" customFormat="1" ht="18.600000000000001" customHeight="1">
      <c r="A968" s="17" t="s">
        <v>779</v>
      </c>
      <c r="B968" s="70" t="str">
        <f>VLOOKUP(A968,[1]screen!$G:$J,2,FALSE)</f>
        <v>담보자산 매각의향 상세 보고서</v>
      </c>
      <c r="C968" s="9" t="str">
        <f t="shared" ref="C968:C981" si="406">IF(B968&lt;&gt;"",D968&amp;"("&amp;B968&amp;")","")</f>
        <v>Detailed Report of Intention to Sell Charged Assets(담보자산 매각의향 상세 보고서)</v>
      </c>
      <c r="D968" s="70" t="str">
        <f>IF(B968&lt;&gt;"", VLOOKUP(B968,[1]screen!$A:$E,2,FALSE), "" )</f>
        <v>Detailed Report of Intention to Sell Charged Assets</v>
      </c>
      <c r="E968" s="10"/>
      <c r="F968" s="9" t="str">
        <f t="shared" si="397"/>
        <v/>
      </c>
      <c r="G968" s="18" t="str">
        <f>IF(E968&lt;&gt;"",VLOOKUP(E968,[1]Label!$A:$B,2,FALSE),"")</f>
        <v/>
      </c>
      <c r="H968" s="10"/>
      <c r="I968" s="9" t="str">
        <f t="shared" si="398"/>
        <v/>
      </c>
      <c r="J968" s="18" t="str">
        <f>IF(H968&lt;&gt;"", VLOOKUP(H968,[1]Label!$A:$E,2,FALSE),"")</f>
        <v/>
      </c>
      <c r="K968" s="28"/>
      <c r="L968" s="9" t="str">
        <f t="shared" si="399"/>
        <v/>
      </c>
      <c r="M968" s="18" t="str">
        <f>IF(K968&lt;&gt;"",VLOOKUP(K968,[1]Label!$A:$B,2,FALSE),"")</f>
        <v/>
      </c>
      <c r="N968" s="10"/>
      <c r="O968" s="24" t="s">
        <v>47</v>
      </c>
      <c r="P968" s="9" t="str">
        <f t="shared" si="400"/>
        <v>Reset&lt;br&gt;(초기화)</v>
      </c>
      <c r="Q968" s="18" t="str">
        <f>IF(O968&lt;&gt;"", VLOOKUP(O968, [1]Label!$A:$B, 2, FALSE), "")</f>
        <v>Reset</v>
      </c>
      <c r="R968" s="10" t="s">
        <v>36</v>
      </c>
      <c r="S968" s="9" t="s">
        <v>41</v>
      </c>
      <c r="T968" s="8" t="s">
        <v>48</v>
      </c>
      <c r="U968" s="9"/>
      <c r="V968" s="10"/>
      <c r="W968" s="10"/>
      <c r="X968" s="10"/>
      <c r="Y968" s="10"/>
      <c r="Z968" s="8"/>
      <c r="AA968" s="8"/>
      <c r="AB968" s="8"/>
      <c r="AC968" s="8" t="s">
        <v>45</v>
      </c>
      <c r="AD968" s="8" t="s">
        <v>45</v>
      </c>
      <c r="AE968" s="8" t="s">
        <v>45</v>
      </c>
      <c r="AF968" s="51"/>
    </row>
    <row r="969" spans="1:32" s="11" customFormat="1" ht="18.600000000000001" customHeight="1">
      <c r="A969" s="17" t="s">
        <v>779</v>
      </c>
      <c r="B969" s="70" t="str">
        <f>VLOOKUP(A969,[1]screen!$G:$J,2,FALSE)</f>
        <v>담보자산 매각의향 상세 보고서</v>
      </c>
      <c r="C969" s="9" t="str">
        <f t="shared" si="406"/>
        <v>Detailed Report of Intention to Sell Charged Assets(담보자산 매각의향 상세 보고서)</v>
      </c>
      <c r="D969" s="70" t="str">
        <f>IF(B969&lt;&gt;"", VLOOKUP(B969,[1]screen!$A:$E,2,FALSE), "" )</f>
        <v>Detailed Report of Intention to Sell Charged Assets</v>
      </c>
      <c r="E969" s="10"/>
      <c r="F969" s="9" t="str">
        <f t="shared" si="397"/>
        <v/>
      </c>
      <c r="G969" s="18" t="str">
        <f>IF(E969&lt;&gt;"",VLOOKUP(E969,[1]Label!$A:$B,2,FALSE),"")</f>
        <v/>
      </c>
      <c r="H969" s="10"/>
      <c r="I969" s="9" t="str">
        <f t="shared" si="398"/>
        <v/>
      </c>
      <c r="J969" s="18" t="str">
        <f>IF(H969&lt;&gt;"", VLOOKUP(H969,[1]Label!$A:$E,2,FALSE),"")</f>
        <v/>
      </c>
      <c r="K969" s="28"/>
      <c r="L969" s="9" t="str">
        <f t="shared" si="399"/>
        <v/>
      </c>
      <c r="M969" s="18" t="str">
        <f>IF(K969&lt;&gt;"",VLOOKUP(K969,[1]Label!$A:$B,2,FALSE),"")</f>
        <v/>
      </c>
      <c r="N969" s="10"/>
      <c r="O969" s="25" t="s">
        <v>39</v>
      </c>
      <c r="P969" s="9" t="str">
        <f t="shared" si="400"/>
        <v>Search&lt;br&gt;(조회)</v>
      </c>
      <c r="Q969" s="18" t="str">
        <f>IF(O969&lt;&gt;"", VLOOKUP(O969, [1]Label!$A:$B, 2, FALSE), "")</f>
        <v>Search</v>
      </c>
      <c r="R969" s="10" t="s">
        <v>36</v>
      </c>
      <c r="S969" s="9"/>
      <c r="T969" s="9" t="s">
        <v>8</v>
      </c>
      <c r="U969" s="9"/>
      <c r="V969" s="10"/>
      <c r="W969" s="10"/>
      <c r="X969" s="10"/>
      <c r="Y969" s="10"/>
      <c r="Z969" s="8"/>
      <c r="AA969" s="8"/>
      <c r="AB969" s="8"/>
      <c r="AC969" s="8"/>
      <c r="AD969" s="8"/>
      <c r="AE969" s="8"/>
      <c r="AF969" s="51"/>
    </row>
    <row r="970" spans="1:32" s="16" customFormat="1" ht="18.600000000000001" customHeight="1">
      <c r="A970" s="17" t="s">
        <v>779</v>
      </c>
      <c r="B970" s="70" t="str">
        <f>VLOOKUP(A970,[1]screen!$G:$J,2,FALSE)</f>
        <v>담보자산 매각의향 상세 보고서</v>
      </c>
      <c r="C970" s="13" t="str">
        <f t="shared" si="406"/>
        <v>Detailed Report of Intention to Sell Charged Assets(담보자산 매각의향 상세 보고서)</v>
      </c>
      <c r="D970" s="70" t="str">
        <f>IF(B970&lt;&gt;"", VLOOKUP(B970,[1]screen!$A:$E,2,FALSE), "" )</f>
        <v>Detailed Report of Intention to Sell Charged Assets</v>
      </c>
      <c r="E970" s="14"/>
      <c r="F970" s="13" t="str">
        <f t="shared" si="397"/>
        <v/>
      </c>
      <c r="G970" s="18" t="str">
        <f>IF(E970&lt;&gt;"",VLOOKUP(E970,[1]Label!$A:$B,2,FALSE),"")</f>
        <v/>
      </c>
      <c r="H970" s="43"/>
      <c r="I970" s="13" t="str">
        <f t="shared" si="398"/>
        <v/>
      </c>
      <c r="J970" s="18" t="str">
        <f>IF(H970&lt;&gt;"", VLOOKUP(H970,[1]Label!$A:$E,2,FALSE),"")</f>
        <v/>
      </c>
      <c r="K970" s="43"/>
      <c r="L970" s="13" t="str">
        <f t="shared" si="399"/>
        <v/>
      </c>
      <c r="M970" s="18" t="str">
        <f>IF(K970&lt;&gt;"",VLOOKUP(K970,[1]Label!$A:$B,2,FALSE),"")</f>
        <v/>
      </c>
      <c r="N970" s="14"/>
      <c r="O970" s="140" t="s">
        <v>732</v>
      </c>
      <c r="P970" s="13" t="str">
        <f>IF(O970&lt;&gt;"",Q970&amp;"&lt;br&gt;("&amp;O970&amp;")","")</f>
        <v>To obtain performance on issuance of Notice of Intension to sell Charged Asset and value of assets&lt;br&gt;(담보 자산 매각 의사 통지서 발행 실적 및 자산 가치를 확인하기 위함)</v>
      </c>
      <c r="Q970" s="18" t="str">
        <f>IF(O970&lt;&gt;"", VLOOKUP(O970, [1]Label!$A:$B, 2, FALSE), "")</f>
        <v>To obtain performance on issuance of Notice of Intension to sell Charged Asset and value of assets</v>
      </c>
      <c r="R970" s="14" t="s">
        <v>35</v>
      </c>
      <c r="S970" s="13" t="s">
        <v>44</v>
      </c>
      <c r="T970" s="13"/>
      <c r="U970" s="13"/>
      <c r="V970" s="14"/>
      <c r="W970" s="14"/>
      <c r="X970" s="14"/>
      <c r="Y970" s="14"/>
      <c r="Z970" s="12"/>
      <c r="AA970" s="12"/>
      <c r="AB970" s="12"/>
      <c r="AC970" s="12"/>
      <c r="AD970" s="12"/>
      <c r="AE970" s="12"/>
      <c r="AF970" s="52"/>
    </row>
    <row r="971" spans="1:32" s="37" customFormat="1" ht="17.45" customHeight="1">
      <c r="A971" s="17" t="s">
        <v>779</v>
      </c>
      <c r="B971" s="70" t="str">
        <f>VLOOKUP(A971,[1]screen!$G:$J,2,FALSE)</f>
        <v>담보자산 매각의향 상세 보고서</v>
      </c>
      <c r="C971" s="33" t="str">
        <f t="shared" si="406"/>
        <v>Detailed Report of Intention to Sell Charged Assets(담보자산 매각의향 상세 보고서)</v>
      </c>
      <c r="D971" s="70" t="str">
        <f>IF(B971&lt;&gt;"", VLOOKUP(B971,[1]screen!$A:$E,2,FALSE), "" )</f>
        <v>Detailed Report of Intention to Sell Charged Assets</v>
      </c>
      <c r="E971" s="35"/>
      <c r="F971" s="33" t="str">
        <f t="shared" si="397"/>
        <v/>
      </c>
      <c r="G971" s="18" t="str">
        <f>IF(E971&lt;&gt;"",VLOOKUP(E971,[1]Label!$A:$B,2,FALSE),"")</f>
        <v/>
      </c>
      <c r="H971" s="43"/>
      <c r="I971" s="33" t="str">
        <f t="shared" si="398"/>
        <v/>
      </c>
      <c r="J971" s="18" t="str">
        <f>IF(H971&lt;&gt;"", VLOOKUP(H971,[1]Label!$A:$E,2,FALSE),"")</f>
        <v/>
      </c>
      <c r="K971" s="43"/>
      <c r="L971" s="33" t="str">
        <f t="shared" si="399"/>
        <v/>
      </c>
      <c r="M971" s="18" t="str">
        <f>IF(K971&lt;&gt;"",VLOOKUP(K971,[1]Label!$A:$B,2,FALSE),"")</f>
        <v/>
      </c>
      <c r="N971" s="35" t="s">
        <v>13</v>
      </c>
      <c r="O971" s="36" t="s">
        <v>715</v>
      </c>
      <c r="P971" s="33" t="str">
        <f t="shared" ref="P971:P981" si="407">IF(O971&lt;&gt;"",Q971&amp;"&lt;br&gt;("&amp;O971&amp;")","")</f>
        <v>S/N&lt;br&gt;(일련 번호)</v>
      </c>
      <c r="Q971" s="18" t="str">
        <f>IF(O971&lt;&gt;"", VLOOKUP(O971, [1]Label!$A:$B, 2, FALSE), "")</f>
        <v>S/N</v>
      </c>
      <c r="R971" s="35" t="s">
        <v>35</v>
      </c>
      <c r="S971" s="33"/>
      <c r="T971" s="33"/>
      <c r="U971" s="33"/>
      <c r="V971" s="35"/>
      <c r="W971" s="35"/>
      <c r="X971" s="35"/>
      <c r="Y971" s="35"/>
      <c r="Z971" s="44"/>
      <c r="AA971" s="44"/>
      <c r="AB971" s="44"/>
      <c r="AC971" s="44" t="s">
        <v>773</v>
      </c>
      <c r="AD971" s="44" t="s">
        <v>773</v>
      </c>
      <c r="AE971" s="44" t="s">
        <v>773</v>
      </c>
      <c r="AF971" s="53"/>
    </row>
    <row r="972" spans="1:32" s="37" customFormat="1" ht="17.45" customHeight="1">
      <c r="A972" s="17" t="s">
        <v>779</v>
      </c>
      <c r="B972" s="70" t="str">
        <f>VLOOKUP(A972,[1]screen!$G:$J,2,FALSE)</f>
        <v>담보자산 매각의향 상세 보고서</v>
      </c>
      <c r="C972" s="33" t="str">
        <f t="shared" ref="C972:C973" si="408">IF(B972&lt;&gt;"",D972&amp;"("&amp;B972&amp;")","")</f>
        <v>Detailed Report of Intention to Sell Charged Assets(담보자산 매각의향 상세 보고서)</v>
      </c>
      <c r="D972" s="70" t="str">
        <f>IF(B972&lt;&gt;"", VLOOKUP(B972,[1]screen!$A:$E,2,FALSE), "" )</f>
        <v>Detailed Report of Intention to Sell Charged Assets</v>
      </c>
      <c r="E972" s="35"/>
      <c r="F972" s="33" t="str">
        <f t="shared" ref="F972:F973" si="409">IF(E972&lt;&gt;"",G972&amp;"("&amp;E972&amp;")","")</f>
        <v/>
      </c>
      <c r="G972" s="18" t="str">
        <f>IF(E972&lt;&gt;"",VLOOKUP(E972,[1]Label!$A:$B,2,FALSE),"")</f>
        <v/>
      </c>
      <c r="H972" s="43"/>
      <c r="I972" s="33" t="str">
        <f t="shared" ref="I972:I973" si="410">IF(H972&lt;&gt;"",J972&amp;"("&amp;H972&amp;")","")</f>
        <v/>
      </c>
      <c r="J972" s="18" t="str">
        <f>IF(H972&lt;&gt;"", VLOOKUP(H972,[1]Label!$A:$E,2,FALSE),"")</f>
        <v/>
      </c>
      <c r="K972" s="43"/>
      <c r="L972" s="33" t="str">
        <f t="shared" ref="L972:L973" si="411">IF(K972&lt;&gt;"",M972&amp;"("&amp;K972&amp;")","")</f>
        <v/>
      </c>
      <c r="M972" s="18" t="str">
        <f>IF(K972&lt;&gt;"",VLOOKUP(K972,[1]Label!$A:$B,2,FALSE),"")</f>
        <v/>
      </c>
      <c r="N972" s="35" t="s">
        <v>13</v>
      </c>
      <c r="O972" s="36" t="s">
        <v>756</v>
      </c>
      <c r="P972" s="33" t="str">
        <f t="shared" ref="P972:P973" si="412">IF(O972&lt;&gt;"",Q972&amp;"&lt;br&gt;("&amp;O972&amp;")","")</f>
        <v>Reference No.&lt;br&gt;(참조번호)</v>
      </c>
      <c r="Q972" s="18" t="str">
        <f>IF(O972&lt;&gt;"", VLOOKUP(O972, [1]Label!$A:$B, 2, FALSE), "")</f>
        <v>Reference No.</v>
      </c>
      <c r="R972" s="35" t="s">
        <v>35</v>
      </c>
      <c r="S972" s="33"/>
      <c r="T972" s="33"/>
      <c r="U972" s="33"/>
      <c r="V972" s="35"/>
      <c r="W972" s="35"/>
      <c r="X972" s="35"/>
      <c r="Y972" s="35"/>
      <c r="Z972" s="44"/>
      <c r="AA972" s="44"/>
      <c r="AB972" s="44"/>
      <c r="AC972" s="44"/>
      <c r="AD972" s="44"/>
      <c r="AE972" s="44"/>
      <c r="AF972" s="53"/>
    </row>
    <row r="973" spans="1:32" s="37" customFormat="1" ht="17.45" customHeight="1">
      <c r="A973" s="17" t="s">
        <v>779</v>
      </c>
      <c r="B973" s="70" t="str">
        <f>VLOOKUP(A973,[1]screen!$G:$J,2,FALSE)</f>
        <v>담보자산 매각의향 상세 보고서</v>
      </c>
      <c r="C973" s="33" t="str">
        <f t="shared" si="408"/>
        <v>Detailed Report of Intention to Sell Charged Assets(담보자산 매각의향 상세 보고서)</v>
      </c>
      <c r="D973" s="70" t="str">
        <f>IF(B973&lt;&gt;"", VLOOKUP(B973,[1]screen!$A:$E,2,FALSE), "" )</f>
        <v>Detailed Report of Intention to Sell Charged Assets</v>
      </c>
      <c r="E973" s="35"/>
      <c r="F973" s="33" t="str">
        <f t="shared" si="409"/>
        <v/>
      </c>
      <c r="G973" s="18" t="str">
        <f>IF(E973&lt;&gt;"",VLOOKUP(E973,[1]Label!$A:$B,2,FALSE),"")</f>
        <v/>
      </c>
      <c r="H973" s="43"/>
      <c r="I973" s="33" t="str">
        <f t="shared" si="410"/>
        <v/>
      </c>
      <c r="J973" s="18" t="str">
        <f>IF(H973&lt;&gt;"", VLOOKUP(H973,[1]Label!$A:$E,2,FALSE),"")</f>
        <v/>
      </c>
      <c r="K973" s="43"/>
      <c r="L973" s="33" t="str">
        <f t="shared" si="411"/>
        <v/>
      </c>
      <c r="M973" s="18" t="str">
        <f>IF(K973&lt;&gt;"",VLOOKUP(K973,[1]Label!$A:$B,2,FALSE),"")</f>
        <v/>
      </c>
      <c r="N973" s="35" t="s">
        <v>13</v>
      </c>
      <c r="O973" s="36" t="s">
        <v>58</v>
      </c>
      <c r="P973" s="33" t="str">
        <f t="shared" si="412"/>
        <v>TIN&lt;br&gt;(TIN)</v>
      </c>
      <c r="Q973" s="18" t="str">
        <f>IF(O973&lt;&gt;"", VLOOKUP(O973, [1]Label!$A:$B, 2, FALSE), "")</f>
        <v>TIN</v>
      </c>
      <c r="R973" s="35" t="s">
        <v>35</v>
      </c>
      <c r="S973" s="33"/>
      <c r="T973" s="33"/>
      <c r="U973" s="33"/>
      <c r="V973" s="35"/>
      <c r="W973" s="35"/>
      <c r="X973" s="35"/>
      <c r="Y973" s="35"/>
      <c r="Z973" s="44"/>
      <c r="AA973" s="44"/>
      <c r="AB973" s="44"/>
      <c r="AC973" s="44" t="s">
        <v>763</v>
      </c>
      <c r="AD973" s="44" t="s">
        <v>763</v>
      </c>
      <c r="AE973" s="44" t="s">
        <v>763</v>
      </c>
      <c r="AF973" s="53"/>
    </row>
    <row r="974" spans="1:32" s="37" customFormat="1" ht="17.45" customHeight="1">
      <c r="A974" s="17" t="s">
        <v>779</v>
      </c>
      <c r="B974" s="70" t="str">
        <f>VLOOKUP(A974,[1]screen!$G:$J,2,FALSE)</f>
        <v>담보자산 매각의향 상세 보고서</v>
      </c>
      <c r="C974" s="33" t="str">
        <f t="shared" si="406"/>
        <v>Detailed Report of Intention to Sell Charged Assets(담보자산 매각의향 상세 보고서)</v>
      </c>
      <c r="D974" s="70" t="str">
        <f>IF(B974&lt;&gt;"", VLOOKUP(B974,[1]screen!$A:$E,2,FALSE), "" )</f>
        <v>Detailed Report of Intention to Sell Charged Assets</v>
      </c>
      <c r="E974" s="35"/>
      <c r="F974" s="33" t="str">
        <f t="shared" si="397"/>
        <v/>
      </c>
      <c r="G974" s="18" t="str">
        <f>IF(E974&lt;&gt;"",VLOOKUP(E974,[1]Label!$A:$B,2,FALSE),"")</f>
        <v/>
      </c>
      <c r="H974" s="43"/>
      <c r="I974" s="33" t="str">
        <f t="shared" si="398"/>
        <v/>
      </c>
      <c r="J974" s="18" t="str">
        <f>IF(H974&lt;&gt;"", VLOOKUP(H974,[1]Label!$A:$E,2,FALSE),"")</f>
        <v/>
      </c>
      <c r="K974" s="43"/>
      <c r="L974" s="33" t="str">
        <f t="shared" si="399"/>
        <v/>
      </c>
      <c r="M974" s="18" t="str">
        <f>IF(K974&lt;&gt;"",VLOOKUP(K974,[1]Label!$A:$B,2,FALSE),"")</f>
        <v/>
      </c>
      <c r="N974" s="35" t="s">
        <v>13</v>
      </c>
      <c r="O974" s="36" t="s">
        <v>757</v>
      </c>
      <c r="P974" s="33" t="str">
        <f t="shared" si="407"/>
        <v>NAME OF TAXPAYER&lt;br&gt;(납세자명)</v>
      </c>
      <c r="Q974" s="18" t="str">
        <f>IF(O974&lt;&gt;"", VLOOKUP(O974, [1]Label!$A:$B, 2, FALSE), "")</f>
        <v>NAME OF TAXPAYER</v>
      </c>
      <c r="R974" s="35" t="s">
        <v>35</v>
      </c>
      <c r="S974" s="33"/>
      <c r="T974" s="33"/>
      <c r="U974" s="33"/>
      <c r="V974" s="35"/>
      <c r="W974" s="35"/>
      <c r="X974" s="35"/>
      <c r="Y974" s="35"/>
      <c r="Z974" s="44"/>
      <c r="AA974" s="44"/>
      <c r="AB974" s="44"/>
      <c r="AC974" s="44" t="s">
        <v>764</v>
      </c>
      <c r="AD974" s="44" t="s">
        <v>764</v>
      </c>
      <c r="AE974" s="44" t="s">
        <v>764</v>
      </c>
      <c r="AF974" s="53"/>
    </row>
    <row r="975" spans="1:32" s="37" customFormat="1" ht="17.45" customHeight="1">
      <c r="A975" s="17" t="s">
        <v>779</v>
      </c>
      <c r="B975" s="70" t="str">
        <f>VLOOKUP(A975,[1]screen!$G:$J,2,FALSE)</f>
        <v>담보자산 매각의향 상세 보고서</v>
      </c>
      <c r="C975" s="33" t="str">
        <f t="shared" si="406"/>
        <v>Detailed Report of Intention to Sell Charged Assets(담보자산 매각의향 상세 보고서)</v>
      </c>
      <c r="D975" s="70" t="str">
        <f>IF(B975&lt;&gt;"", VLOOKUP(B975,[1]screen!$A:$E,2,FALSE), "" )</f>
        <v>Detailed Report of Intention to Sell Charged Assets</v>
      </c>
      <c r="E975" s="35"/>
      <c r="F975" s="33" t="str">
        <f t="shared" si="397"/>
        <v/>
      </c>
      <c r="G975" s="18" t="str">
        <f>IF(E975&lt;&gt;"",VLOOKUP(E975,[1]Label!$A:$B,2,FALSE),"")</f>
        <v/>
      </c>
      <c r="H975" s="43"/>
      <c r="I975" s="33" t="str">
        <f t="shared" si="398"/>
        <v/>
      </c>
      <c r="J975" s="18" t="str">
        <f>IF(H975&lt;&gt;"", VLOOKUP(H975,[1]Label!$A:$E,2,FALSE),"")</f>
        <v/>
      </c>
      <c r="K975" s="43"/>
      <c r="L975" s="33" t="str">
        <f t="shared" si="399"/>
        <v/>
      </c>
      <c r="M975" s="18" t="str">
        <f>IF(K975&lt;&gt;"",VLOOKUP(K975,[1]Label!$A:$B,2,FALSE),"")</f>
        <v/>
      </c>
      <c r="N975" s="35" t="s">
        <v>13</v>
      </c>
      <c r="O975" s="36" t="s">
        <v>758</v>
      </c>
      <c r="P975" s="33" t="str">
        <f t="shared" si="407"/>
        <v>Asset Name&lt;br&gt;(자산명)</v>
      </c>
      <c r="Q975" s="18" t="str">
        <f>IF(O975&lt;&gt;"", VLOOKUP(O975, [1]Label!$A:$B, 2, FALSE), "")</f>
        <v>Asset Name</v>
      </c>
      <c r="R975" s="35" t="s">
        <v>35</v>
      </c>
      <c r="S975" s="33"/>
      <c r="T975" s="33"/>
      <c r="U975" s="33"/>
      <c r="V975" s="35"/>
      <c r="W975" s="35"/>
      <c r="X975" s="35"/>
      <c r="Y975" s="35"/>
      <c r="Z975" s="32"/>
      <c r="AA975" s="32"/>
      <c r="AB975" s="32"/>
      <c r="AC975" s="44" t="s">
        <v>765</v>
      </c>
      <c r="AD975" s="44" t="s">
        <v>765</v>
      </c>
      <c r="AE975" s="44" t="s">
        <v>765</v>
      </c>
      <c r="AF975" s="53"/>
    </row>
    <row r="976" spans="1:32" s="37" customFormat="1" ht="18.600000000000001" customHeight="1">
      <c r="A976" s="17" t="s">
        <v>779</v>
      </c>
      <c r="B976" s="70" t="str">
        <f>VLOOKUP(A976,[1]screen!$G:$J,2,FALSE)</f>
        <v>담보자산 매각의향 상세 보고서</v>
      </c>
      <c r="C976" s="33" t="str">
        <f t="shared" si="406"/>
        <v>Detailed Report of Intention to Sell Charged Assets(담보자산 매각의향 상세 보고서)</v>
      </c>
      <c r="D976" s="70" t="str">
        <f>IF(B976&lt;&gt;"", VLOOKUP(B976,[1]screen!$A:$E,2,FALSE), "" )</f>
        <v>Detailed Report of Intention to Sell Charged Assets</v>
      </c>
      <c r="E976" s="35"/>
      <c r="F976" s="33" t="str">
        <f t="shared" si="397"/>
        <v/>
      </c>
      <c r="G976" s="18" t="str">
        <f>IF(E976&lt;&gt;"",VLOOKUP(E976,[1]Label!$A:$B,2,FALSE),"")</f>
        <v/>
      </c>
      <c r="H976" s="43"/>
      <c r="I976" s="33" t="str">
        <f t="shared" si="398"/>
        <v/>
      </c>
      <c r="J976" s="18" t="str">
        <f>IF(H976&lt;&gt;"", VLOOKUP(H976,[1]Label!$A:$E,2,FALSE),"")</f>
        <v/>
      </c>
      <c r="K976" s="43"/>
      <c r="L976" s="33" t="str">
        <f t="shared" si="399"/>
        <v/>
      </c>
      <c r="M976" s="18" t="str">
        <f>IF(K976&lt;&gt;"",VLOOKUP(K976,[1]Label!$A:$B,2,FALSE),"")</f>
        <v/>
      </c>
      <c r="N976" s="35" t="s">
        <v>13</v>
      </c>
      <c r="O976" s="36" t="s">
        <v>265</v>
      </c>
      <c r="P976" s="33" t="str">
        <f t="shared" si="407"/>
        <v>Asset Category&lt;br&gt;(자산 분류)</v>
      </c>
      <c r="Q976" s="18" t="str">
        <f>IF(O976&lt;&gt;"", VLOOKUP(O976, [1]Label!$A:$B, 2, FALSE), "")</f>
        <v>Asset Category</v>
      </c>
      <c r="R976" s="35" t="s">
        <v>35</v>
      </c>
      <c r="S976" s="33"/>
      <c r="T976" s="33"/>
      <c r="U976" s="33"/>
      <c r="V976" s="35"/>
      <c r="W976" s="35"/>
      <c r="X976" s="35"/>
      <c r="Y976" s="35"/>
      <c r="Z976" s="32"/>
      <c r="AA976" s="32"/>
      <c r="AB976" s="32"/>
      <c r="AC976" s="32" t="s">
        <v>766</v>
      </c>
      <c r="AD976" s="32" t="s">
        <v>766</v>
      </c>
      <c r="AE976" s="32" t="s">
        <v>766</v>
      </c>
      <c r="AF976" s="54"/>
    </row>
    <row r="977" spans="1:32" s="37" customFormat="1" ht="18.600000000000001" customHeight="1">
      <c r="A977" s="17" t="s">
        <v>779</v>
      </c>
      <c r="B977" s="70" t="str">
        <f>VLOOKUP(A977,[1]screen!$G:$J,2,FALSE)</f>
        <v>담보자산 매각의향 상세 보고서</v>
      </c>
      <c r="C977" s="33" t="str">
        <f t="shared" si="406"/>
        <v>Detailed Report of Intention to Sell Charged Assets(담보자산 매각의향 상세 보고서)</v>
      </c>
      <c r="D977" s="70" t="str">
        <f>IF(B977&lt;&gt;"", VLOOKUP(B977,[1]screen!$A:$E,2,FALSE), "" )</f>
        <v>Detailed Report of Intention to Sell Charged Assets</v>
      </c>
      <c r="E977" s="35"/>
      <c r="F977" s="33" t="str">
        <f t="shared" si="397"/>
        <v/>
      </c>
      <c r="G977" s="18" t="str">
        <f>IF(E977&lt;&gt;"",VLOOKUP(E977,[1]Label!$A:$B,2,FALSE),"")</f>
        <v/>
      </c>
      <c r="H977" s="43"/>
      <c r="I977" s="33" t="str">
        <f t="shared" si="398"/>
        <v/>
      </c>
      <c r="J977" s="18" t="str">
        <f>IF(H977&lt;&gt;"", VLOOKUP(H977,[1]Label!$A:$E,2,FALSE),"")</f>
        <v/>
      </c>
      <c r="K977" s="43"/>
      <c r="L977" s="33" t="str">
        <f t="shared" si="399"/>
        <v/>
      </c>
      <c r="M977" s="18" t="str">
        <f>IF(K977&lt;&gt;"",VLOOKUP(K977,[1]Label!$A:$B,2,FALSE),"")</f>
        <v/>
      </c>
      <c r="N977" s="35" t="s">
        <v>13</v>
      </c>
      <c r="O977" s="36" t="s">
        <v>266</v>
      </c>
      <c r="P977" s="33" t="str">
        <f t="shared" si="407"/>
        <v>Asset Type&lt;br&gt;(자산 유형)</v>
      </c>
      <c r="Q977" s="18" t="str">
        <f>IF(O977&lt;&gt;"", VLOOKUP(O977, [1]Label!$A:$B, 2, FALSE), "")</f>
        <v>Asset Type</v>
      </c>
      <c r="R977" s="35" t="s">
        <v>35</v>
      </c>
      <c r="S977" s="33"/>
      <c r="T977" s="33"/>
      <c r="U977" s="33"/>
      <c r="V977" s="35"/>
      <c r="W977" s="35"/>
      <c r="X977" s="35"/>
      <c r="Y977" s="35"/>
      <c r="Z977" s="32"/>
      <c r="AA977" s="32"/>
      <c r="AB977" s="32"/>
      <c r="AC977" s="32" t="s">
        <v>767</v>
      </c>
      <c r="AD977" s="32" t="s">
        <v>767</v>
      </c>
      <c r="AE977" s="32" t="s">
        <v>767</v>
      </c>
      <c r="AF977" s="54"/>
    </row>
    <row r="978" spans="1:32" s="37" customFormat="1" ht="18.600000000000001" customHeight="1">
      <c r="A978" s="17" t="s">
        <v>779</v>
      </c>
      <c r="B978" s="70" t="str">
        <f>VLOOKUP(A978,[1]screen!$G:$J,2,FALSE)</f>
        <v>담보자산 매각의향 상세 보고서</v>
      </c>
      <c r="C978" s="33" t="str">
        <f t="shared" si="406"/>
        <v>Detailed Report of Intention to Sell Charged Assets(담보자산 매각의향 상세 보고서)</v>
      </c>
      <c r="D978" s="70" t="str">
        <f>IF(B978&lt;&gt;"", VLOOKUP(B978,[1]screen!$A:$E,2,FALSE), "" )</f>
        <v>Detailed Report of Intention to Sell Charged Assets</v>
      </c>
      <c r="E978" s="35"/>
      <c r="F978" s="33" t="str">
        <f t="shared" si="397"/>
        <v/>
      </c>
      <c r="G978" s="18" t="str">
        <f>IF(E978&lt;&gt;"",VLOOKUP(E978,[1]Label!$A:$B,2,FALSE),"")</f>
        <v/>
      </c>
      <c r="H978" s="43"/>
      <c r="I978" s="33" t="str">
        <f t="shared" si="398"/>
        <v/>
      </c>
      <c r="J978" s="18" t="str">
        <f>IF(H978&lt;&gt;"", VLOOKUP(H978,[1]Label!$A:$E,2,FALSE),"")</f>
        <v/>
      </c>
      <c r="K978" s="43"/>
      <c r="L978" s="33" t="str">
        <f t="shared" si="399"/>
        <v/>
      </c>
      <c r="M978" s="18" t="str">
        <f>IF(K978&lt;&gt;"",VLOOKUP(K978,[1]Label!$A:$B,2,FALSE),"")</f>
        <v/>
      </c>
      <c r="N978" s="35" t="s">
        <v>13</v>
      </c>
      <c r="O978" s="36" t="s">
        <v>719</v>
      </c>
      <c r="P978" s="33" t="str">
        <f t="shared" si="407"/>
        <v>Asset Value&lt;br&gt;(자산 가치)</v>
      </c>
      <c r="Q978" s="18" t="str">
        <f>IF(O978&lt;&gt;"", VLOOKUP(O978, [1]Label!$A:$B, 2, FALSE), "")</f>
        <v>Asset Value</v>
      </c>
      <c r="R978" s="35" t="s">
        <v>35</v>
      </c>
      <c r="S978" s="33"/>
      <c r="T978" s="33"/>
      <c r="U978" s="33"/>
      <c r="V978" s="35"/>
      <c r="W978" s="35"/>
      <c r="X978" s="35"/>
      <c r="Y978" s="35"/>
      <c r="Z978" s="32"/>
      <c r="AA978" s="32"/>
      <c r="AB978" s="32"/>
      <c r="AC978" s="45" t="s">
        <v>768</v>
      </c>
      <c r="AD978" s="45" t="s">
        <v>768</v>
      </c>
      <c r="AE978" s="45" t="s">
        <v>768</v>
      </c>
      <c r="AF978" s="55"/>
    </row>
    <row r="979" spans="1:32" s="37" customFormat="1" ht="18.600000000000001" customHeight="1">
      <c r="A979" s="17" t="s">
        <v>779</v>
      </c>
      <c r="B979" s="70" t="str">
        <f>VLOOKUP(A979,[1]screen!$G:$J,2,FALSE)</f>
        <v>담보자산 매각의향 상세 보고서</v>
      </c>
      <c r="C979" s="33" t="str">
        <f t="shared" si="406"/>
        <v>Detailed Report of Intention to Sell Charged Assets(담보자산 매각의향 상세 보고서)</v>
      </c>
      <c r="D979" s="70" t="str">
        <f>IF(B979&lt;&gt;"", VLOOKUP(B979,[1]screen!$A:$E,2,FALSE), "" )</f>
        <v>Detailed Report of Intention to Sell Charged Assets</v>
      </c>
      <c r="E979" s="35"/>
      <c r="F979" s="33" t="str">
        <f t="shared" si="397"/>
        <v/>
      </c>
      <c r="G979" s="18" t="str">
        <f>IF(E979&lt;&gt;"",VLOOKUP(E979,[1]Label!$A:$B,2,FALSE),"")</f>
        <v/>
      </c>
      <c r="H979" s="43"/>
      <c r="I979" s="33" t="str">
        <f t="shared" si="398"/>
        <v/>
      </c>
      <c r="J979" s="18" t="str">
        <f>IF(H979&lt;&gt;"", VLOOKUP(H979,[1]Label!$A:$E,2,FALSE),"")</f>
        <v/>
      </c>
      <c r="K979" s="43"/>
      <c r="L979" s="33" t="str">
        <f t="shared" si="399"/>
        <v/>
      </c>
      <c r="M979" s="18" t="str">
        <f>IF(K979&lt;&gt;"",VLOOKUP(K979,[1]Label!$A:$B,2,FALSE),"")</f>
        <v/>
      </c>
      <c r="N979" s="35" t="s">
        <v>13</v>
      </c>
      <c r="O979" s="36" t="s">
        <v>759</v>
      </c>
      <c r="P979" s="33" t="str">
        <f t="shared" si="407"/>
        <v>Reason&lt;br&gt;(사유)</v>
      </c>
      <c r="Q979" s="18" t="str">
        <f>IF(O979&lt;&gt;"", VLOOKUP(O979, [1]Label!$A:$B, 2, FALSE), "")</f>
        <v>Reason</v>
      </c>
      <c r="R979" s="35" t="s">
        <v>35</v>
      </c>
      <c r="S979" s="33"/>
      <c r="T979" s="33"/>
      <c r="U979" s="33"/>
      <c r="V979" s="35"/>
      <c r="W979" s="35"/>
      <c r="X979" s="35"/>
      <c r="Y979" s="35"/>
      <c r="Z979" s="32"/>
      <c r="AA979" s="32"/>
      <c r="AB979" s="32"/>
      <c r="AC979" s="32" t="s">
        <v>769</v>
      </c>
      <c r="AD979" s="32" t="s">
        <v>769</v>
      </c>
      <c r="AE979" s="32" t="s">
        <v>769</v>
      </c>
      <c r="AF979" s="54"/>
    </row>
    <row r="980" spans="1:32" s="37" customFormat="1" ht="18.600000000000001" customHeight="1">
      <c r="A980" s="17" t="s">
        <v>779</v>
      </c>
      <c r="B980" s="70" t="str">
        <f>VLOOKUP(A980,[1]screen!$G:$J,2,FALSE)</f>
        <v>담보자산 매각의향 상세 보고서</v>
      </c>
      <c r="C980" s="33" t="str">
        <f t="shared" si="406"/>
        <v>Detailed Report of Intention to Sell Charged Assets(담보자산 매각의향 상세 보고서)</v>
      </c>
      <c r="D980" s="70" t="str">
        <f>IF(B980&lt;&gt;"", VLOOKUP(B980,[1]screen!$A:$E,2,FALSE), "" )</f>
        <v>Detailed Report of Intention to Sell Charged Assets</v>
      </c>
      <c r="E980" s="35"/>
      <c r="F980" s="33" t="str">
        <f t="shared" si="397"/>
        <v/>
      </c>
      <c r="G980" s="18" t="str">
        <f>IF(E980&lt;&gt;"",VLOOKUP(E980,[1]Label!$A:$B,2,FALSE),"")</f>
        <v/>
      </c>
      <c r="H980" s="43"/>
      <c r="I980" s="33" t="str">
        <f t="shared" si="398"/>
        <v/>
      </c>
      <c r="J980" s="18" t="str">
        <f>IF(H980&lt;&gt;"", VLOOKUP(H980,[1]Label!$A:$E,2,FALSE),"")</f>
        <v/>
      </c>
      <c r="K980" s="43"/>
      <c r="L980" s="33" t="str">
        <f t="shared" si="399"/>
        <v/>
      </c>
      <c r="M980" s="18" t="str">
        <f>IF(K980&lt;&gt;"",VLOOKUP(K980,[1]Label!$A:$B,2,FALSE),"")</f>
        <v/>
      </c>
      <c r="N980" s="35" t="s">
        <v>13</v>
      </c>
      <c r="O980" s="36" t="s">
        <v>760</v>
      </c>
      <c r="P980" s="33" t="str">
        <f t="shared" si="407"/>
        <v>Date of Issuance&lt;br&gt;(발행일)</v>
      </c>
      <c r="Q980" s="18" t="str">
        <f>IF(O980&lt;&gt;"", VLOOKUP(O980, [1]Label!$A:$B, 2, FALSE), "")</f>
        <v>Date of Issuance</v>
      </c>
      <c r="R980" s="35" t="s">
        <v>35</v>
      </c>
      <c r="S980" s="33"/>
      <c r="T980" s="33"/>
      <c r="U980" s="33"/>
      <c r="V980" s="35"/>
      <c r="W980" s="35"/>
      <c r="X980" s="35"/>
      <c r="Y980" s="35"/>
      <c r="Z980" s="32"/>
      <c r="AA980" s="32"/>
      <c r="AB980" s="32"/>
      <c r="AC980" s="32" t="s">
        <v>770</v>
      </c>
      <c r="AD980" s="32" t="s">
        <v>770</v>
      </c>
      <c r="AE980" s="32" t="s">
        <v>770</v>
      </c>
      <c r="AF980" s="54"/>
    </row>
    <row r="981" spans="1:32" s="37" customFormat="1" ht="18.600000000000001" customHeight="1">
      <c r="A981" s="17" t="s">
        <v>779</v>
      </c>
      <c r="B981" s="70" t="str">
        <f>VLOOKUP(A981,[1]screen!$G:$J,2,FALSE)</f>
        <v>담보자산 매각의향 상세 보고서</v>
      </c>
      <c r="C981" s="33" t="str">
        <f t="shared" si="406"/>
        <v>Detailed Report of Intention to Sell Charged Assets(담보자산 매각의향 상세 보고서)</v>
      </c>
      <c r="D981" s="70" t="str">
        <f>IF(B981&lt;&gt;"", VLOOKUP(B981,[1]screen!$A:$E,2,FALSE), "" )</f>
        <v>Detailed Report of Intention to Sell Charged Assets</v>
      </c>
      <c r="E981" s="35"/>
      <c r="F981" s="33" t="str">
        <f t="shared" si="397"/>
        <v/>
      </c>
      <c r="G981" s="18" t="str">
        <f>IF(E981&lt;&gt;"",VLOOKUP(E981,[1]Label!$A:$B,2,FALSE),"")</f>
        <v/>
      </c>
      <c r="H981" s="43"/>
      <c r="I981" s="33" t="str">
        <f t="shared" si="398"/>
        <v/>
      </c>
      <c r="J981" s="18" t="str">
        <f>IF(H981&lt;&gt;"", VLOOKUP(H981,[1]Label!$A:$E,2,FALSE),"")</f>
        <v/>
      </c>
      <c r="K981" s="43"/>
      <c r="L981" s="33" t="str">
        <f t="shared" si="399"/>
        <v/>
      </c>
      <c r="M981" s="18" t="str">
        <f>IF(K981&lt;&gt;"",VLOOKUP(K981,[1]Label!$A:$B,2,FALSE),"")</f>
        <v/>
      </c>
      <c r="N981" s="35" t="s">
        <v>13</v>
      </c>
      <c r="O981" s="36" t="s">
        <v>761</v>
      </c>
      <c r="P981" s="33" t="str">
        <f t="shared" si="407"/>
        <v>Status indicator for aging&lt;br&gt;(노후 상태 표시)</v>
      </c>
      <c r="Q981" s="18" t="str">
        <f>IF(O981&lt;&gt;"", VLOOKUP(O981, [1]Label!$A:$B, 2, FALSE), "")</f>
        <v>Status indicator for aging</v>
      </c>
      <c r="R981" s="35" t="s">
        <v>35</v>
      </c>
      <c r="S981" s="33"/>
      <c r="T981" s="33"/>
      <c r="U981" s="33"/>
      <c r="V981" s="35"/>
      <c r="W981" s="35"/>
      <c r="X981" s="35"/>
      <c r="Y981" s="35"/>
      <c r="Z981" s="32"/>
      <c r="AA981" s="32"/>
      <c r="AB981" s="32"/>
      <c r="AC981" s="45" t="s">
        <v>771</v>
      </c>
      <c r="AD981" s="45" t="s">
        <v>771</v>
      </c>
      <c r="AE981" s="45" t="s">
        <v>771</v>
      </c>
      <c r="AF981" s="55"/>
    </row>
    <row r="982" spans="1:32" s="37" customFormat="1" ht="18.600000000000001" customHeight="1">
      <c r="A982" s="17" t="s">
        <v>779</v>
      </c>
      <c r="B982" s="70" t="str">
        <f>VLOOKUP(A982,[1]screen!$G:$J,2,FALSE)</f>
        <v>담보자산 매각의향 상세 보고서</v>
      </c>
      <c r="C982" s="33" t="str">
        <f t="shared" ref="C982" si="413">IF(B982&lt;&gt;"",D982&amp;"("&amp;B982&amp;")","")</f>
        <v>Detailed Report of Intention to Sell Charged Assets(담보자산 매각의향 상세 보고서)</v>
      </c>
      <c r="D982" s="70" t="str">
        <f>IF(B982&lt;&gt;"", VLOOKUP(B982,[1]screen!$A:$E,2,FALSE), "" )</f>
        <v>Detailed Report of Intention to Sell Charged Assets</v>
      </c>
      <c r="E982" s="35"/>
      <c r="F982" s="33" t="str">
        <f t="shared" ref="F982" si="414">IF(E982&lt;&gt;"",G982&amp;"("&amp;E982&amp;")","")</f>
        <v/>
      </c>
      <c r="G982" s="18" t="str">
        <f>IF(E982&lt;&gt;"",VLOOKUP(E982,[1]Label!$A:$B,2,FALSE),"")</f>
        <v/>
      </c>
      <c r="H982" s="43"/>
      <c r="I982" s="33" t="str">
        <f t="shared" ref="I982" si="415">IF(H982&lt;&gt;"",J982&amp;"("&amp;H982&amp;")","")</f>
        <v/>
      </c>
      <c r="J982" s="18" t="str">
        <f>IF(H982&lt;&gt;"", VLOOKUP(H982,[1]Label!$A:$E,2,FALSE),"")</f>
        <v/>
      </c>
      <c r="K982" s="43"/>
      <c r="L982" s="33" t="str">
        <f t="shared" ref="L982" si="416">IF(K982&lt;&gt;"",M982&amp;"("&amp;K982&amp;")","")</f>
        <v/>
      </c>
      <c r="M982" s="18" t="str">
        <f>IF(K982&lt;&gt;"",VLOOKUP(K982,[1]Label!$A:$B,2,FALSE),"")</f>
        <v/>
      </c>
      <c r="N982" s="35" t="s">
        <v>13</v>
      </c>
      <c r="O982" s="36" t="s">
        <v>762</v>
      </c>
      <c r="P982" s="33" t="str">
        <f t="shared" ref="P982" si="417">IF(O982&lt;&gt;"",Q982&amp;"&lt;br&gt;("&amp;O982&amp;")","")</f>
        <v>Tax Center&lt;br&gt;(세무 센터)</v>
      </c>
      <c r="Q982" s="18" t="str">
        <f>IF(O982&lt;&gt;"", VLOOKUP(O982, [1]Label!$A:$B, 2, FALSE), "")</f>
        <v>Tax Center</v>
      </c>
      <c r="R982" s="35" t="s">
        <v>35</v>
      </c>
      <c r="S982" s="33"/>
      <c r="T982" s="33"/>
      <c r="U982" s="33"/>
      <c r="V982" s="35"/>
      <c r="W982" s="35"/>
      <c r="X982" s="35"/>
      <c r="Y982" s="35"/>
      <c r="Z982" s="32"/>
      <c r="AA982" s="32"/>
      <c r="AB982" s="32"/>
      <c r="AC982" s="45" t="s">
        <v>772</v>
      </c>
      <c r="AD982" s="45" t="s">
        <v>772</v>
      </c>
      <c r="AE982" s="45" t="s">
        <v>772</v>
      </c>
      <c r="AF982" s="55"/>
    </row>
  </sheetData>
  <autoFilter ref="A1:XEY888" xr:uid="{00000000-0001-0000-0000-000000000000}"/>
  <dataConsolidate/>
  <phoneticPr fontId="1" type="noConversion"/>
  <conditionalFormatting sqref="S10:S11 S19:S24 S26:S36">
    <cfRule type="expression" dxfId="848" priority="1548">
      <formula>$O10="신규 정정"</formula>
    </cfRule>
    <cfRule type="expression" dxfId="847" priority="1549">
      <formula>$O10="신규"</formula>
    </cfRule>
    <cfRule type="expression" dxfId="846" priority="1550">
      <formula>$O10="전송"</formula>
    </cfRule>
    <cfRule type="expression" dxfId="845" priority="1551">
      <formula>$O10="임시저장"</formula>
    </cfRule>
    <cfRule type="expression" dxfId="844" priority="1552">
      <formula>$T10="th-list"</formula>
    </cfRule>
  </conditionalFormatting>
  <conditionalFormatting sqref="S44:S45">
    <cfRule type="expression" dxfId="843" priority="799">
      <formula>$O44="신규 정정"</formula>
    </cfRule>
    <cfRule type="expression" dxfId="842" priority="800">
      <formula>$O44="신규"</formula>
    </cfRule>
    <cfRule type="expression" dxfId="841" priority="801">
      <formula>$O44="전송"</formula>
    </cfRule>
    <cfRule type="expression" dxfId="840" priority="802">
      <formula>$O44="임시저장"</formula>
    </cfRule>
    <cfRule type="expression" dxfId="839" priority="803">
      <formula>$T44="th-list"</formula>
    </cfRule>
  </conditionalFormatting>
  <conditionalFormatting sqref="S51:S52 S60:S64 S66:S79 S107:S117 S236:S242 S271:S276 S278:S283 S412:S426">
    <cfRule type="expression" dxfId="838" priority="805">
      <formula>$O51="신규 정정"</formula>
    </cfRule>
    <cfRule type="expression" dxfId="837" priority="806">
      <formula>$O51="신규"</formula>
    </cfRule>
    <cfRule type="expression" dxfId="836" priority="807">
      <formula>$O51="전송"</formula>
    </cfRule>
    <cfRule type="expression" dxfId="835" priority="808">
      <formula>$O51="임시저장"</formula>
    </cfRule>
    <cfRule type="expression" dxfId="834" priority="809">
      <formula>$T51="th-list"</formula>
    </cfRule>
  </conditionalFormatting>
  <conditionalFormatting sqref="S91:S92">
    <cfRule type="expression" dxfId="833" priority="777">
      <formula>$O91="신규 정정"</formula>
    </cfRule>
    <cfRule type="expression" dxfId="832" priority="778">
      <formula>$O91="신규"</formula>
    </cfRule>
    <cfRule type="expression" dxfId="831" priority="779">
      <formula>$O91="전송"</formula>
    </cfRule>
    <cfRule type="expression" dxfId="830" priority="780">
      <formula>$O91="임시저장"</formula>
    </cfRule>
    <cfRule type="expression" dxfId="829" priority="781">
      <formula>$T91="th-list"</formula>
    </cfRule>
  </conditionalFormatting>
  <conditionalFormatting sqref="S98:S99">
    <cfRule type="expression" dxfId="828" priority="786">
      <formula>$O98="신규 정정"</formula>
    </cfRule>
    <cfRule type="expression" dxfId="827" priority="787">
      <formula>$O98="신규"</formula>
    </cfRule>
    <cfRule type="expression" dxfId="826" priority="788">
      <formula>$O98="전송"</formula>
    </cfRule>
    <cfRule type="expression" dxfId="825" priority="789">
      <formula>$O98="임시저장"</formula>
    </cfRule>
    <cfRule type="expression" dxfId="824" priority="790">
      <formula>$T98="th-list"</formula>
    </cfRule>
  </conditionalFormatting>
  <conditionalFormatting sqref="S129:S130">
    <cfRule type="expression" dxfId="823" priority="753">
      <formula>$O129="신규 정정"</formula>
    </cfRule>
    <cfRule type="expression" dxfId="822" priority="754">
      <formula>$O129="신규"</formula>
    </cfRule>
    <cfRule type="expression" dxfId="821" priority="755">
      <formula>$O129="전송"</formula>
    </cfRule>
    <cfRule type="expression" dxfId="820" priority="756">
      <formula>$O129="임시저장"</formula>
    </cfRule>
    <cfRule type="expression" dxfId="819" priority="757">
      <formula>$T129="th-list"</formula>
    </cfRule>
  </conditionalFormatting>
  <conditionalFormatting sqref="S137:S138">
    <cfRule type="expression" dxfId="818" priority="762">
      <formula>$O137="신규 정정"</formula>
    </cfRule>
    <cfRule type="expression" dxfId="817" priority="763">
      <formula>$O137="신규"</formula>
    </cfRule>
    <cfRule type="expression" dxfId="816" priority="764">
      <formula>$O137="전송"</formula>
    </cfRule>
    <cfRule type="expression" dxfId="815" priority="765">
      <formula>$O137="임시저장"</formula>
    </cfRule>
    <cfRule type="expression" dxfId="814" priority="766">
      <formula>$T137="th-list"</formula>
    </cfRule>
  </conditionalFormatting>
  <conditionalFormatting sqref="S146:S161">
    <cfRule type="expression" dxfId="813" priority="738">
      <formula>$O146="신규 정정"</formula>
    </cfRule>
    <cfRule type="expression" dxfId="812" priority="739">
      <formula>$O146="신규"</formula>
    </cfRule>
    <cfRule type="expression" dxfId="811" priority="740">
      <formula>$O146="전송"</formula>
    </cfRule>
    <cfRule type="expression" dxfId="810" priority="741">
      <formula>$O146="임시저장"</formula>
    </cfRule>
  </conditionalFormatting>
  <conditionalFormatting sqref="S173:S174">
    <cfRule type="expression" dxfId="809" priority="715">
      <formula>$O173="신규 정정"</formula>
    </cfRule>
    <cfRule type="expression" dxfId="808" priority="716">
      <formula>$O173="신규"</formula>
    </cfRule>
    <cfRule type="expression" dxfId="807" priority="717">
      <formula>$O173="전송"</formula>
    </cfRule>
    <cfRule type="expression" dxfId="806" priority="718">
      <formula>$O173="임시저장"</formula>
    </cfRule>
    <cfRule type="expression" dxfId="805" priority="719">
      <formula>$T173="th-list"</formula>
    </cfRule>
  </conditionalFormatting>
  <conditionalFormatting sqref="S181:S182">
    <cfRule type="expression" dxfId="804" priority="724">
      <formula>$O181="신규 정정"</formula>
    </cfRule>
    <cfRule type="expression" dxfId="803" priority="725">
      <formula>$O181="신규"</formula>
    </cfRule>
    <cfRule type="expression" dxfId="802" priority="726">
      <formula>$O181="전송"</formula>
    </cfRule>
    <cfRule type="expression" dxfId="801" priority="727">
      <formula>$O181="임시저장"</formula>
    </cfRule>
    <cfRule type="expression" dxfId="800" priority="728">
      <formula>$T181="th-list"</formula>
    </cfRule>
  </conditionalFormatting>
  <conditionalFormatting sqref="S190:S208">
    <cfRule type="expression" dxfId="799" priority="731">
      <formula>$O190="신규 정정"</formula>
    </cfRule>
    <cfRule type="expression" dxfId="798" priority="732">
      <formula>$O190="신규"</formula>
    </cfRule>
    <cfRule type="expression" dxfId="797" priority="733">
      <formula>$O190="전송"</formula>
    </cfRule>
    <cfRule type="expression" dxfId="796" priority="734">
      <formula>$O190="임시저장"</formula>
    </cfRule>
    <cfRule type="expression" dxfId="795" priority="735">
      <formula>$T190="th-list"</formula>
    </cfRule>
  </conditionalFormatting>
  <conditionalFormatting sqref="S220:S221">
    <cfRule type="expression" dxfId="794" priority="691">
      <formula>$O220="신규 정정"</formula>
    </cfRule>
    <cfRule type="expression" dxfId="793" priority="692">
      <formula>$O220="신규"</formula>
    </cfRule>
    <cfRule type="expression" dxfId="792" priority="693">
      <formula>$O220="전송"</formula>
    </cfRule>
    <cfRule type="expression" dxfId="791" priority="694">
      <formula>$O220="임시저장"</formula>
    </cfRule>
    <cfRule type="expression" dxfId="790" priority="695">
      <formula>$T220="th-list"</formula>
    </cfRule>
  </conditionalFormatting>
  <conditionalFormatting sqref="S227:S228">
    <cfRule type="expression" dxfId="789" priority="700">
      <formula>$O227="신규 정정"</formula>
    </cfRule>
    <cfRule type="expression" dxfId="788" priority="701">
      <formula>$O227="신규"</formula>
    </cfRule>
    <cfRule type="expression" dxfId="787" priority="702">
      <formula>$O227="전송"</formula>
    </cfRule>
    <cfRule type="expression" dxfId="786" priority="703">
      <formula>$O227="임시저장"</formula>
    </cfRule>
    <cfRule type="expression" dxfId="785" priority="704">
      <formula>$T227="th-list"</formula>
    </cfRule>
  </conditionalFormatting>
  <conditionalFormatting sqref="S255:S256">
    <cfRule type="expression" dxfId="784" priority="671">
      <formula>$O255="신규 정정"</formula>
    </cfRule>
    <cfRule type="expression" dxfId="783" priority="672">
      <formula>$O255="신규"</formula>
    </cfRule>
    <cfRule type="expression" dxfId="782" priority="673">
      <formula>$O255="전송"</formula>
    </cfRule>
    <cfRule type="expression" dxfId="781" priority="674">
      <formula>$O255="임시저장"</formula>
    </cfRule>
    <cfRule type="expression" dxfId="780" priority="675">
      <formula>$T255="th-list"</formula>
    </cfRule>
  </conditionalFormatting>
  <conditionalFormatting sqref="S262:S263">
    <cfRule type="expression" dxfId="779" priority="680">
      <formula>$O262="신규 정정"</formula>
    </cfRule>
    <cfRule type="expression" dxfId="778" priority="681">
      <formula>$O262="신규"</formula>
    </cfRule>
    <cfRule type="expression" dxfId="777" priority="682">
      <formula>$O262="전송"</formula>
    </cfRule>
    <cfRule type="expression" dxfId="776" priority="683">
      <formula>$O262="임시저장"</formula>
    </cfRule>
    <cfRule type="expression" dxfId="775" priority="684">
      <formula>$T262="th-list"</formula>
    </cfRule>
  </conditionalFormatting>
  <conditionalFormatting sqref="S295:S296">
    <cfRule type="expression" dxfId="774" priority="651">
      <formula>$O295="신규 정정"</formula>
    </cfRule>
    <cfRule type="expression" dxfId="773" priority="652">
      <formula>$O295="신규"</formula>
    </cfRule>
    <cfRule type="expression" dxfId="772" priority="653">
      <formula>$O295="전송"</formula>
    </cfRule>
    <cfRule type="expression" dxfId="771" priority="654">
      <formula>$O295="임시저장"</formula>
    </cfRule>
    <cfRule type="expression" dxfId="770" priority="655">
      <formula>$T295="th-list"</formula>
    </cfRule>
  </conditionalFormatting>
  <conditionalFormatting sqref="S302:S303">
    <cfRule type="expression" dxfId="769" priority="660">
      <formula>$O302="신규 정정"</formula>
    </cfRule>
    <cfRule type="expression" dxfId="768" priority="661">
      <formula>$O302="신규"</formula>
    </cfRule>
    <cfRule type="expression" dxfId="767" priority="662">
      <formula>$O302="전송"</formula>
    </cfRule>
    <cfRule type="expression" dxfId="766" priority="663">
      <formula>$O302="임시저장"</formula>
    </cfRule>
    <cfRule type="expression" dxfId="765" priority="664">
      <formula>$T302="th-list"</formula>
    </cfRule>
  </conditionalFormatting>
  <conditionalFormatting sqref="S311:S316">
    <cfRule type="expression" dxfId="764" priority="618">
      <formula>$O311="신규 정정"</formula>
    </cfRule>
    <cfRule type="expression" dxfId="763" priority="619">
      <formula>$O311="신규"</formula>
    </cfRule>
    <cfRule type="expression" dxfId="762" priority="620">
      <formula>$O311="전송"</formula>
    </cfRule>
    <cfRule type="expression" dxfId="761" priority="621">
      <formula>$O311="임시저장"</formula>
    </cfRule>
    <cfRule type="expression" dxfId="760" priority="622">
      <formula>$T311="th-list"</formula>
    </cfRule>
  </conditionalFormatting>
  <conditionalFormatting sqref="S318:S323">
    <cfRule type="expression" dxfId="759" priority="611">
      <formula>$O318="신규 정정"</formula>
    </cfRule>
    <cfRule type="expression" dxfId="758" priority="612">
      <formula>$O318="신규"</formula>
    </cfRule>
    <cfRule type="expression" dxfId="757" priority="613">
      <formula>$O318="전송"</formula>
    </cfRule>
    <cfRule type="expression" dxfId="756" priority="614">
      <formula>$O318="임시저장"</formula>
    </cfRule>
    <cfRule type="expression" dxfId="755" priority="615">
      <formula>$T318="th-list"</formula>
    </cfRule>
  </conditionalFormatting>
  <conditionalFormatting sqref="S335:S336">
    <cfRule type="expression" dxfId="754" priority="631">
      <formula>$O335="신규 정정"</formula>
    </cfRule>
    <cfRule type="expression" dxfId="753" priority="632">
      <formula>$O335="신규"</formula>
    </cfRule>
    <cfRule type="expression" dxfId="752" priority="633">
      <formula>$O335="전송"</formula>
    </cfRule>
    <cfRule type="expression" dxfId="751" priority="634">
      <formula>$O335="임시저장"</formula>
    </cfRule>
    <cfRule type="expression" dxfId="750" priority="635">
      <formula>$T335="th-list"</formula>
    </cfRule>
  </conditionalFormatting>
  <conditionalFormatting sqref="S342:S343">
    <cfRule type="expression" dxfId="749" priority="640">
      <formula>$O342="신규 정정"</formula>
    </cfRule>
    <cfRule type="expression" dxfId="748" priority="641">
      <formula>$O342="신규"</formula>
    </cfRule>
    <cfRule type="expression" dxfId="747" priority="642">
      <formula>$O342="전송"</formula>
    </cfRule>
    <cfRule type="expression" dxfId="746" priority="643">
      <formula>$O342="임시저장"</formula>
    </cfRule>
    <cfRule type="expression" dxfId="745" priority="644">
      <formula>$T342="th-list"</formula>
    </cfRule>
  </conditionalFormatting>
  <conditionalFormatting sqref="S351:S355">
    <cfRule type="expression" dxfId="744" priority="604">
      <formula>$O351="신규 정정"</formula>
    </cfRule>
    <cfRule type="expression" dxfId="743" priority="605">
      <formula>$O351="신규"</formula>
    </cfRule>
    <cfRule type="expression" dxfId="742" priority="606">
      <formula>$O351="전송"</formula>
    </cfRule>
    <cfRule type="expression" dxfId="741" priority="607">
      <formula>$O351="임시저장"</formula>
    </cfRule>
    <cfRule type="expression" dxfId="740" priority="608">
      <formula>$T351="th-list"</formula>
    </cfRule>
  </conditionalFormatting>
  <conditionalFormatting sqref="S357:S377">
    <cfRule type="expression" dxfId="739" priority="597">
      <formula>$O357="신규 정정"</formula>
    </cfRule>
    <cfRule type="expression" dxfId="738" priority="598">
      <formula>$O357="신규"</formula>
    </cfRule>
    <cfRule type="expression" dxfId="737" priority="599">
      <formula>$O357="전송"</formula>
    </cfRule>
    <cfRule type="expression" dxfId="736" priority="600">
      <formula>$O357="임시저장"</formula>
    </cfRule>
    <cfRule type="expression" dxfId="735" priority="601">
      <formula>$T357="th-list"</formula>
    </cfRule>
  </conditionalFormatting>
  <conditionalFormatting sqref="S389:S390">
    <cfRule type="expression" dxfId="734" priority="581">
      <formula>$O389="신규 정정"</formula>
    </cfRule>
    <cfRule type="expression" dxfId="733" priority="582">
      <formula>$O389="신규"</formula>
    </cfRule>
    <cfRule type="expression" dxfId="732" priority="583">
      <formula>$O389="전송"</formula>
    </cfRule>
    <cfRule type="expression" dxfId="731" priority="584">
      <formula>$O389="임시저장"</formula>
    </cfRule>
    <cfRule type="expression" dxfId="730" priority="585">
      <formula>$T389="th-list"</formula>
    </cfRule>
  </conditionalFormatting>
  <conditionalFormatting sqref="S397:S398">
    <cfRule type="expression" dxfId="729" priority="590">
      <formula>$O397="신규 정정"</formula>
    </cfRule>
    <cfRule type="expression" dxfId="728" priority="591">
      <formula>$O397="신규"</formula>
    </cfRule>
    <cfRule type="expression" dxfId="727" priority="592">
      <formula>$O397="전송"</formula>
    </cfRule>
    <cfRule type="expression" dxfId="726" priority="593">
      <formula>$O397="임시저장"</formula>
    </cfRule>
    <cfRule type="expression" dxfId="725" priority="594">
      <formula>$T397="th-list"</formula>
    </cfRule>
  </conditionalFormatting>
  <conditionalFormatting sqref="S406:S410">
    <cfRule type="expression" dxfId="724" priority="568">
      <formula>$O406="신규 정정"</formula>
    </cfRule>
    <cfRule type="expression" dxfId="723" priority="569">
      <formula>$O406="신규"</formula>
    </cfRule>
    <cfRule type="expression" dxfId="722" priority="570">
      <formula>$O406="전송"</formula>
    </cfRule>
    <cfRule type="expression" dxfId="721" priority="571">
      <formula>$O406="임시저장"</formula>
    </cfRule>
    <cfRule type="expression" dxfId="720" priority="572">
      <formula>$T406="th-list"</formula>
    </cfRule>
  </conditionalFormatting>
  <conditionalFormatting sqref="S457:S458">
    <cfRule type="expression" dxfId="719" priority="518">
      <formula>$O457="신규 정정"</formula>
    </cfRule>
    <cfRule type="expression" dxfId="718" priority="519">
      <formula>$O457="신규"</formula>
    </cfRule>
    <cfRule type="expression" dxfId="717" priority="520">
      <formula>$O457="전송"</formula>
    </cfRule>
    <cfRule type="expression" dxfId="716" priority="521">
      <formula>$O457="임시저장"</formula>
    </cfRule>
    <cfRule type="expression" dxfId="715" priority="522">
      <formula>$T457="th-list"</formula>
    </cfRule>
  </conditionalFormatting>
  <conditionalFormatting sqref="S476:S485">
    <cfRule type="expression" dxfId="714" priority="427">
      <formula>$O476="신규 정정"</formula>
    </cfRule>
    <cfRule type="expression" dxfId="713" priority="428">
      <formula>$O476="신규"</formula>
    </cfRule>
    <cfRule type="expression" dxfId="712" priority="429">
      <formula>$O476="전송"</formula>
    </cfRule>
    <cfRule type="expression" dxfId="711" priority="430">
      <formula>$O476="임시저장"</formula>
    </cfRule>
  </conditionalFormatting>
  <conditionalFormatting sqref="S481:S483">
    <cfRule type="expression" dxfId="710" priority="431">
      <formula>$T481="th-list"</formula>
    </cfRule>
  </conditionalFormatting>
  <conditionalFormatting sqref="S488:S489 S490:T490 S492:S497 S503:S509 S511:S514 S517:S524 S551:T554 S556:S587 S588:T588 S597:S602 S539:T549 S676:T683 S782:T782 S806:T808 S810:T823 S825:T831 S833:T836 S839:T854 S857:T865 S872:T882 S884:T887 X529:X549 X551:X554 Z551:AB554 X663:X691 X781:X782 X784 X795 X800 X802 X805:X831 Z830:AB866 X833:X866 X872:X882 X884:X887 Z884:AB887">
    <cfRule type="expression" dxfId="709" priority="565">
      <formula>$T488="th-list"</formula>
    </cfRule>
  </conditionalFormatting>
  <conditionalFormatting sqref="S529:S536 S539:S549 S676:S683 S727:S728 S782 S806:S808 S810:S823 S825:S831 S833:S836 S839:S854 S857:S865 S872:S882 S884:S887">
    <cfRule type="expression" dxfId="708" priority="434">
      <formula>$O529="신규 정정"</formula>
    </cfRule>
    <cfRule type="expression" dxfId="707" priority="435">
      <formula>$O529="신규"</formula>
    </cfRule>
    <cfRule type="expression" dxfId="706" priority="436">
      <formula>$O529="전송"</formula>
    </cfRule>
    <cfRule type="expression" dxfId="705" priority="437">
      <formula>$O529="임시저장"</formula>
    </cfRule>
  </conditionalFormatting>
  <conditionalFormatting sqref="S604:S617">
    <cfRule type="expression" dxfId="704" priority="489">
      <formula>$O604="신규 정정"</formula>
    </cfRule>
    <cfRule type="expression" dxfId="703" priority="490">
      <formula>$O604="신규"</formula>
    </cfRule>
    <cfRule type="expression" dxfId="702" priority="491">
      <formula>$O604="전송"</formula>
    </cfRule>
    <cfRule type="expression" dxfId="701" priority="492">
      <formula>$O604="임시저장"</formula>
    </cfRule>
    <cfRule type="expression" dxfId="700" priority="493">
      <formula>$T604="th-list"</formula>
    </cfRule>
  </conditionalFormatting>
  <conditionalFormatting sqref="S645:S646">
    <cfRule type="expression" dxfId="699" priority="471">
      <formula>$O645="신규 정정"</formula>
    </cfRule>
    <cfRule type="expression" dxfId="698" priority="472">
      <formula>$O645="신규"</formula>
    </cfRule>
    <cfRule type="expression" dxfId="697" priority="473">
      <formula>$O645="전송"</formula>
    </cfRule>
    <cfRule type="expression" dxfId="696" priority="474">
      <formula>$O645="임시저장"</formula>
    </cfRule>
    <cfRule type="expression" dxfId="695" priority="475">
      <formula>$T645="th-list"</formula>
    </cfRule>
  </conditionalFormatting>
  <conditionalFormatting sqref="S663:S669 S672:S673 S674:T674 S685:S691 S693:S696 S699:S714 S730:T733 S727:T728 S670:T670 X730:X733 Z730:AB733">
    <cfRule type="expression" dxfId="694" priority="482">
      <formula>$T663="th-list"</formula>
    </cfRule>
  </conditionalFormatting>
  <conditionalFormatting sqref="S663:S669 S672:S674 S685:S691 S693:S696 S699:S714 S730:S733">
    <cfRule type="expression" dxfId="693" priority="478">
      <formula>$O663="신규 정정"</formula>
    </cfRule>
    <cfRule type="expression" dxfId="692" priority="479">
      <formula>$O663="신규"</formula>
    </cfRule>
    <cfRule type="expression" dxfId="691" priority="480">
      <formula>$O663="전송"</formula>
    </cfRule>
    <cfRule type="expression" dxfId="690" priority="481">
      <formula>$O663="임시저장"</formula>
    </cfRule>
  </conditionalFormatting>
  <conditionalFormatting sqref="S670 S488:S490 S492:S497 S503:S509 S511:S514 S517:S524 S551:S554 S556:S588 S597:S602">
    <cfRule type="expression" dxfId="689" priority="561">
      <formula>$O488="신규 정정"</formula>
    </cfRule>
    <cfRule type="expression" dxfId="688" priority="562">
      <formula>$O488="신규"</formula>
    </cfRule>
    <cfRule type="expression" dxfId="687" priority="563">
      <formula>$O488="전송"</formula>
    </cfRule>
    <cfRule type="expression" dxfId="686" priority="564">
      <formula>$O488="임시저장"</formula>
    </cfRule>
  </conditionalFormatting>
  <conditionalFormatting sqref="S717:S725">
    <cfRule type="expression" dxfId="685" priority="387">
      <formula>$O717="신규 정정"</formula>
    </cfRule>
    <cfRule type="expression" dxfId="684" priority="388">
      <formula>$O717="신규"</formula>
    </cfRule>
    <cfRule type="expression" dxfId="683" priority="389">
      <formula>$O717="전송"</formula>
    </cfRule>
    <cfRule type="expression" dxfId="682" priority="390">
      <formula>$O717="임시저장"</formula>
    </cfRule>
  </conditionalFormatting>
  <conditionalFormatting sqref="S772:S773">
    <cfRule type="expression" dxfId="681" priority="312">
      <formula>$O772="신규 정정"</formula>
    </cfRule>
    <cfRule type="expression" dxfId="680" priority="313">
      <formula>$O772="신규"</formula>
    </cfRule>
    <cfRule type="expression" dxfId="679" priority="314">
      <formula>$O772="전송"</formula>
    </cfRule>
    <cfRule type="expression" dxfId="678" priority="315">
      <formula>$O772="임시저장"</formula>
    </cfRule>
    <cfRule type="expression" dxfId="677" priority="316">
      <formula>$T772="th-list"</formula>
    </cfRule>
  </conditionalFormatting>
  <conditionalFormatting sqref="S894:S895">
    <cfRule type="expression" dxfId="676" priority="109">
      <formula>$O894="신규 정정"</formula>
    </cfRule>
    <cfRule type="expression" dxfId="675" priority="110">
      <formula>$O894="신규"</formula>
    </cfRule>
    <cfRule type="expression" dxfId="674" priority="111">
      <formula>$O894="전송"</formula>
    </cfRule>
    <cfRule type="expression" dxfId="673" priority="112">
      <formula>$O894="임시저장"</formula>
    </cfRule>
    <cfRule type="expression" dxfId="672" priority="113">
      <formula>$T894="th-list"</formula>
    </cfRule>
  </conditionalFormatting>
  <conditionalFormatting sqref="S909:S910">
    <cfRule type="expression" dxfId="671" priority="164">
      <formula>$O909="신규 정정"</formula>
    </cfRule>
    <cfRule type="expression" dxfId="670" priority="165">
      <formula>$O909="신규"</formula>
    </cfRule>
    <cfRule type="expression" dxfId="669" priority="166">
      <formula>$O909="전송"</formula>
    </cfRule>
    <cfRule type="expression" dxfId="668" priority="167">
      <formula>$O909="임시저장"</formula>
    </cfRule>
    <cfRule type="expression" dxfId="667" priority="168">
      <formula>$T909="th-list"</formula>
    </cfRule>
  </conditionalFormatting>
  <conditionalFormatting sqref="S924:S925">
    <cfRule type="expression" dxfId="666" priority="87">
      <formula>$O924="신규 정정"</formula>
    </cfRule>
    <cfRule type="expression" dxfId="665" priority="88">
      <formula>$O924="신규"</formula>
    </cfRule>
    <cfRule type="expression" dxfId="664" priority="89">
      <formula>$O924="전송"</formula>
    </cfRule>
    <cfRule type="expression" dxfId="663" priority="90">
      <formula>$O924="임시저장"</formula>
    </cfRule>
    <cfRule type="expression" dxfId="662" priority="91">
      <formula>$T924="th-list"</formula>
    </cfRule>
  </conditionalFormatting>
  <conditionalFormatting sqref="S940:S941">
    <cfRule type="expression" dxfId="661" priority="43">
      <formula>$O940="신규 정정"</formula>
    </cfRule>
    <cfRule type="expression" dxfId="660" priority="44">
      <formula>$O940="신규"</formula>
    </cfRule>
    <cfRule type="expression" dxfId="659" priority="45">
      <formula>$O940="전송"</formula>
    </cfRule>
    <cfRule type="expression" dxfId="658" priority="46">
      <formula>$O940="임시저장"</formula>
    </cfRule>
    <cfRule type="expression" dxfId="657" priority="47">
      <formula>$T940="th-list"</formula>
    </cfRule>
  </conditionalFormatting>
  <conditionalFormatting sqref="S953:S954">
    <cfRule type="expression" dxfId="656" priority="131">
      <formula>$O953="신규 정정"</formula>
    </cfRule>
    <cfRule type="expression" dxfId="655" priority="132">
      <formula>$O953="신규"</formula>
    </cfRule>
    <cfRule type="expression" dxfId="654" priority="133">
      <formula>$O953="전송"</formula>
    </cfRule>
    <cfRule type="expression" dxfId="653" priority="134">
      <formula>$O953="임시저장"</formula>
    </cfRule>
    <cfRule type="expression" dxfId="652" priority="135">
      <formula>$T953="th-list"</formula>
    </cfRule>
  </conditionalFormatting>
  <conditionalFormatting sqref="S971:S974">
    <cfRule type="expression" dxfId="651" priority="120">
      <formula>$O971="신규 정정"</formula>
    </cfRule>
    <cfRule type="expression" dxfId="650" priority="121">
      <formula>$O971="신규"</formula>
    </cfRule>
    <cfRule type="expression" dxfId="649" priority="122">
      <formula>$O971="전송"</formula>
    </cfRule>
    <cfRule type="expression" dxfId="648" priority="123">
      <formula>$O971="임시저장"</formula>
    </cfRule>
    <cfRule type="expression" dxfId="647" priority="124">
      <formula>$T971="th-list"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46" priority="742">
      <formula>$T51="th-list"</formula>
    </cfRule>
  </conditionalFormatting>
  <conditionalFormatting sqref="S529:T536 S476:T480 S484:T485 T488:T489 T492:T497 Z497:AB497 Z502:AB506 X502:X509 T503:T509 T511:T514 X511:X524 T517:T524 Z556:AB561 X556:X588 T557:T587 Z584:AB588 T597:T602 X597:X602 Z597:AB602">
    <cfRule type="expression" dxfId="645" priority="523">
      <formula>$T476="th-list"</formula>
    </cfRule>
  </conditionalFormatting>
  <conditionalFormatting sqref="T10:T11">
    <cfRule type="expression" dxfId="644" priority="1543">
      <formula>$T10="th-list"</formula>
    </cfRule>
  </conditionalFormatting>
  <conditionalFormatting sqref="T19:T24 X19:X24 Z19:AB24 T26:T36 X26:X36 Z26:AB36 Z487:AB495 X487:X497 X663:X691 T676:T683 X781:X782 T782 X784 X795 X800 X802 X805:X831 T806:T808 T810:T823 T825:T831 Z830:AB866 T833:T836 X833:X866 T839:T854 T857:T865 T872:T882 X872:X882 T884:T887 X884:X887 Z884:AB887 Z537:AB538 Z548:AB549 T670 X727:X728 T10:T11">
    <cfRule type="expression" dxfId="643" priority="1542">
      <formula>$O10="심사 완료"</formula>
    </cfRule>
  </conditionalFormatting>
  <conditionalFormatting sqref="T19:T24 X19:X24 Z19:AB24 T26:T36 X26:X36 Z26:AB36 Z487:AB495 X487:X497">
    <cfRule type="expression" dxfId="642" priority="1400">
      <formula>$T19="th-list"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556">
    <cfRule type="expression" dxfId="641" priority="794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40" priority="793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X529:X549 T539:T549 T551:T554 X551:X554 Z551:AB554 T588 T604:T617">
    <cfRule type="expression" dxfId="639" priority="804">
      <formula>$O51="심사 완료"</formula>
    </cfRule>
  </conditionalFormatting>
  <conditionalFormatting sqref="T91:T92">
    <cfRule type="expression" dxfId="638" priority="771">
      <formula>$O91="심사 완료"</formula>
    </cfRule>
    <cfRule type="expression" dxfId="637" priority="772">
      <formula>$T91="th-list"</formula>
    </cfRule>
  </conditionalFormatting>
  <conditionalFormatting sqref="T98:T99">
    <cfRule type="expression" dxfId="636" priority="782">
      <formula>$O98="심사 완료"</formula>
    </cfRule>
    <cfRule type="expression" dxfId="635" priority="783">
      <formula>$T98="th-list"</formula>
    </cfRule>
  </conditionalFormatting>
  <conditionalFormatting sqref="T129:T130">
    <cfRule type="expression" dxfId="634" priority="747">
      <formula>$O129="심사 완료"</formula>
    </cfRule>
    <cfRule type="expression" dxfId="633" priority="748">
      <formula>$T129="th-list"</formula>
    </cfRule>
  </conditionalFormatting>
  <conditionalFormatting sqref="T137:T138">
    <cfRule type="expression" dxfId="632" priority="758">
      <formula>$O137="심사 완료"</formula>
    </cfRule>
    <cfRule type="expression" dxfId="631" priority="759">
      <formula>$T137="th-list"</formula>
    </cfRule>
  </conditionalFormatting>
  <conditionalFormatting sqref="T146:T161">
    <cfRule type="expression" dxfId="630" priority="736">
      <formula>$O146="심사 완료"</formula>
    </cfRule>
  </conditionalFormatting>
  <conditionalFormatting sqref="T173:T174">
    <cfRule type="expression" dxfId="629" priority="709">
      <formula>$O173="심사 완료"</formula>
    </cfRule>
    <cfRule type="expression" dxfId="628" priority="710">
      <formula>$T173="th-list"</formula>
    </cfRule>
  </conditionalFormatting>
  <conditionalFormatting sqref="T181:T182">
    <cfRule type="expression" dxfId="627" priority="720">
      <formula>$O181="심사 완료"</formula>
    </cfRule>
    <cfRule type="expression" dxfId="626" priority="721">
      <formula>$T181="th-list"</formula>
    </cfRule>
  </conditionalFormatting>
  <conditionalFormatting sqref="T190:T208">
    <cfRule type="expression" dxfId="625" priority="729">
      <formula>$O190="심사 완료"</formula>
    </cfRule>
    <cfRule type="expression" dxfId="624" priority="730">
      <formula>$T190="th-list"</formula>
    </cfRule>
  </conditionalFormatting>
  <conditionalFormatting sqref="T220:T221">
    <cfRule type="expression" dxfId="623" priority="685">
      <formula>$O220="심사 완료"</formula>
    </cfRule>
    <cfRule type="expression" dxfId="622" priority="686">
      <formula>$T220="th-list"</formula>
    </cfRule>
  </conditionalFormatting>
  <conditionalFormatting sqref="T227:T228">
    <cfRule type="expression" dxfId="621" priority="696">
      <formula>$O227="심사 완료"</formula>
    </cfRule>
    <cfRule type="expression" dxfId="620" priority="697">
      <formula>$T227="th-list"</formula>
    </cfRule>
  </conditionalFormatting>
  <conditionalFormatting sqref="T255:T256">
    <cfRule type="expression" dxfId="619" priority="665">
      <formula>$O255="심사 완료"</formula>
    </cfRule>
    <cfRule type="expression" dxfId="618" priority="666">
      <formula>$T255="th-list"</formula>
    </cfRule>
  </conditionalFormatting>
  <conditionalFormatting sqref="T262:T263">
    <cfRule type="expression" dxfId="617" priority="676">
      <formula>$O262="심사 완료"</formula>
    </cfRule>
    <cfRule type="expression" dxfId="616" priority="677">
      <formula>$T262="th-list"</formula>
    </cfRule>
  </conditionalFormatting>
  <conditionalFormatting sqref="T295:T296">
    <cfRule type="expression" dxfId="615" priority="645">
      <formula>$O295="심사 완료"</formula>
    </cfRule>
    <cfRule type="expression" dxfId="614" priority="646">
      <formula>$T295="th-list"</formula>
    </cfRule>
  </conditionalFormatting>
  <conditionalFormatting sqref="T302:T303">
    <cfRule type="expression" dxfId="613" priority="656">
      <formula>$O302="심사 완료"</formula>
    </cfRule>
    <cfRule type="expression" dxfId="612" priority="657">
      <formula>$T302="th-list"</formula>
    </cfRule>
  </conditionalFormatting>
  <conditionalFormatting sqref="T311:T316">
    <cfRule type="expression" dxfId="611" priority="616">
      <formula>$O311="심사 완료"</formula>
    </cfRule>
    <cfRule type="expression" dxfId="610" priority="617">
      <formula>$T311="th-list"</formula>
    </cfRule>
  </conditionalFormatting>
  <conditionalFormatting sqref="T318:T323">
    <cfRule type="expression" dxfId="609" priority="609">
      <formula>$O318="심사 완료"</formula>
    </cfRule>
    <cfRule type="expression" dxfId="608" priority="610">
      <formula>$T318="th-list"</formula>
    </cfRule>
  </conditionalFormatting>
  <conditionalFormatting sqref="T335:T336">
    <cfRule type="expression" dxfId="607" priority="625">
      <formula>$O335="심사 완료"</formula>
    </cfRule>
    <cfRule type="expression" dxfId="606" priority="626">
      <formula>$T335="th-list"</formula>
    </cfRule>
  </conditionalFormatting>
  <conditionalFormatting sqref="T342:T343">
    <cfRule type="expression" dxfId="605" priority="636">
      <formula>$O342="심사 완료"</formula>
    </cfRule>
    <cfRule type="expression" dxfId="604" priority="637">
      <formula>$T342="th-list"</formula>
    </cfRule>
  </conditionalFormatting>
  <conditionalFormatting sqref="T351:T355">
    <cfRule type="expression" dxfId="603" priority="602">
      <formula>$O351="심사 완료"</formula>
    </cfRule>
    <cfRule type="expression" dxfId="602" priority="603">
      <formula>$T351="th-list"</formula>
    </cfRule>
  </conditionalFormatting>
  <conditionalFormatting sqref="T357:T377">
    <cfRule type="expression" dxfId="601" priority="595">
      <formula>$O357="심사 완료"</formula>
    </cfRule>
    <cfRule type="expression" dxfId="600" priority="596">
      <formula>$T357="th-list"</formula>
    </cfRule>
  </conditionalFormatting>
  <conditionalFormatting sqref="T389:T390">
    <cfRule type="expression" dxfId="599" priority="575">
      <formula>$O389="심사 완료"</formula>
    </cfRule>
    <cfRule type="expression" dxfId="598" priority="576">
      <formula>$T389="th-list"</formula>
    </cfRule>
  </conditionalFormatting>
  <conditionalFormatting sqref="T397:T398">
    <cfRule type="expression" dxfId="597" priority="586">
      <formula>$O397="심사 완료"</formula>
    </cfRule>
    <cfRule type="expression" dxfId="596" priority="587">
      <formula>$T397="th-list"</formula>
    </cfRule>
  </conditionalFormatting>
  <conditionalFormatting sqref="T406:T410">
    <cfRule type="expression" dxfId="595" priority="566">
      <formula>$O406="심사 완료"</formula>
    </cfRule>
    <cfRule type="expression" dxfId="594" priority="567">
      <formula>$T406="th-list"</formula>
    </cfRule>
  </conditionalFormatting>
  <conditionalFormatting sqref="T457:T458">
    <cfRule type="expression" dxfId="593" priority="512">
      <formula>$O457="심사 완료"</formula>
    </cfRule>
    <cfRule type="expression" dxfId="592" priority="513">
      <formula>$T457="th-list"</formula>
    </cfRule>
  </conditionalFormatting>
  <conditionalFormatting sqref="T476:T480 T484:T485 T488:T489 T492:T497 Z497:AB497 Z502:AB506 X502:X509 T503:T509 T511:T514 X511:X524 T517:T524 T529:T536 Z556:AB561 T556:T587 X556:X588 Z584:AB588 T597:T602 X597:X602 Z597:AB602 Z529:AB535 Z508:AB524">
    <cfRule type="expression" dxfId="591" priority="524">
      <formula>$O476="심사 완료"</formula>
    </cfRule>
  </conditionalFormatting>
  <conditionalFormatting sqref="T490">
    <cfRule type="expression" dxfId="590" priority="509">
      <formula>$O490="심사 완료"</formula>
    </cfRule>
  </conditionalFormatting>
  <conditionalFormatting sqref="T645:T646">
    <cfRule type="expression" dxfId="589" priority="465">
      <formula>$O645="심사 완료"</formula>
    </cfRule>
    <cfRule type="expression" dxfId="588" priority="466">
      <formula>$T645="th-list"</formula>
    </cfRule>
  </conditionalFormatting>
  <conditionalFormatting sqref="T663:T669 T672:T673 T685:T691 T693:T696 T699:T714 Z690:AB713 X693:X714">
    <cfRule type="expression" dxfId="587" priority="477">
      <formula>$O663="심사 완료"</formula>
    </cfRule>
  </conditionalFormatting>
  <conditionalFormatting sqref="T663:T669 T672:T673 T685:T691 T693:T696 T699:T714">
    <cfRule type="expression" dxfId="586" priority="476">
      <formula>$T663="th-list"</formula>
    </cfRule>
  </conditionalFormatting>
  <conditionalFormatting sqref="T674">
    <cfRule type="expression" dxfId="585" priority="462">
      <formula>$O674="심사 완료"</formula>
    </cfRule>
  </conditionalFormatting>
  <conditionalFormatting sqref="T727:T728 T730:T733 X730:X733 Z730:AB733">
    <cfRule type="expression" dxfId="584" priority="483">
      <formula>$O727="심사 완료"</formula>
    </cfRule>
  </conditionalFormatting>
  <conditionalFormatting sqref="T772:T773">
    <cfRule type="expression" dxfId="583" priority="306">
      <formula>$O772="심사 완료"</formula>
    </cfRule>
    <cfRule type="expression" dxfId="582" priority="307">
      <formula>$T772="th-list"</formula>
    </cfRule>
  </conditionalFormatting>
  <conditionalFormatting sqref="T894:T895">
    <cfRule type="expression" dxfId="581" priority="103">
      <formula>$O894="심사 완료"</formula>
    </cfRule>
    <cfRule type="expression" dxfId="580" priority="104">
      <formula>$T894="th-list"</formula>
    </cfRule>
  </conditionalFormatting>
  <conditionalFormatting sqref="T909:T910">
    <cfRule type="expression" dxfId="579" priority="158">
      <formula>$O909="심사 완료"</formula>
    </cfRule>
    <cfRule type="expression" dxfId="578" priority="159">
      <formula>$T909="th-list"</formula>
    </cfRule>
  </conditionalFormatting>
  <conditionalFormatting sqref="T924:T925">
    <cfRule type="expression" dxfId="577" priority="81">
      <formula>$O924="심사 완료"</formula>
    </cfRule>
    <cfRule type="expression" dxfId="576" priority="82">
      <formula>$T924="th-list"</formula>
    </cfRule>
  </conditionalFormatting>
  <conditionalFormatting sqref="T940:T941">
    <cfRule type="expression" dxfId="575" priority="37">
      <formula>$O940="심사 완료"</formula>
    </cfRule>
    <cfRule type="expression" dxfId="574" priority="38">
      <formula>$T940="th-list"</formula>
    </cfRule>
  </conditionalFormatting>
  <conditionalFormatting sqref="T953:T954">
    <cfRule type="expression" dxfId="573" priority="125">
      <formula>$O953="심사 완료"</formula>
    </cfRule>
    <cfRule type="expression" dxfId="572" priority="126">
      <formula>$T953="th-list"</formula>
    </cfRule>
  </conditionalFormatting>
  <conditionalFormatting sqref="T971:T974">
    <cfRule type="expression" dxfId="571" priority="114">
      <formula>$O971="심사 완료"</formula>
    </cfRule>
    <cfRule type="expression" dxfId="570" priority="115">
      <formula>$T971="th-list"</formula>
    </cfRule>
  </conditionalFormatting>
  <conditionalFormatting sqref="X10:X11">
    <cfRule type="expression" dxfId="569" priority="1544">
      <formula>$O10="심사 완료"</formula>
    </cfRule>
    <cfRule type="expression" dxfId="568" priority="1545">
      <formula>$T10="th-list"</formula>
    </cfRule>
  </conditionalFormatting>
  <conditionalFormatting sqref="X44:X45">
    <cfRule type="expression" dxfId="567" priority="795">
      <formula>$O44="심사 완료"</formula>
    </cfRule>
    <cfRule type="expression" dxfId="566" priority="796">
      <formula>$T44="th-list"</formula>
    </cfRule>
  </conditionalFormatting>
  <conditionalFormatting sqref="X91:X92">
    <cfRule type="expression" dxfId="565" priority="773">
      <formula>$O91="심사 완료"</formula>
    </cfRule>
    <cfRule type="expression" dxfId="564" priority="774">
      <formula>$T91="th-list"</formula>
    </cfRule>
  </conditionalFormatting>
  <conditionalFormatting sqref="X98:X99">
    <cfRule type="expression" dxfId="563" priority="784">
      <formula>$O98="심사 완료"</formula>
    </cfRule>
    <cfRule type="expression" dxfId="562" priority="785">
      <formula>$T98="th-list"</formula>
    </cfRule>
  </conditionalFormatting>
  <conditionalFormatting sqref="X129:X130">
    <cfRule type="expression" dxfId="561" priority="749">
      <formula>$O129="심사 완료"</formula>
    </cfRule>
    <cfRule type="expression" dxfId="560" priority="750">
      <formula>$T129="th-list"</formula>
    </cfRule>
  </conditionalFormatting>
  <conditionalFormatting sqref="X137:X138">
    <cfRule type="expression" dxfId="559" priority="760">
      <formula>$O137="심사 완료"</formula>
    </cfRule>
    <cfRule type="expression" dxfId="558" priority="761">
      <formula>$T137="th-list"</formula>
    </cfRule>
  </conditionalFormatting>
  <conditionalFormatting sqref="X146:X161">
    <cfRule type="expression" dxfId="557" priority="737">
      <formula>$T146="th-list"</formula>
    </cfRule>
  </conditionalFormatting>
  <conditionalFormatting sqref="X173:X174">
    <cfRule type="expression" dxfId="556" priority="711">
      <formula>$O173="심사 완료"</formula>
    </cfRule>
    <cfRule type="expression" dxfId="555" priority="712">
      <formula>$T173="th-list"</formula>
    </cfRule>
  </conditionalFormatting>
  <conditionalFormatting sqref="X181:X182">
    <cfRule type="expression" dxfId="554" priority="722">
      <formula>$O181="심사 완료"</formula>
    </cfRule>
    <cfRule type="expression" dxfId="553" priority="723">
      <formula>$T181="th-list"</formula>
    </cfRule>
  </conditionalFormatting>
  <conditionalFormatting sqref="X220:X221">
    <cfRule type="expression" dxfId="552" priority="687">
      <formula>$O220="심사 완료"</formula>
    </cfRule>
    <cfRule type="expression" dxfId="551" priority="688">
      <formula>$T220="th-list"</formula>
    </cfRule>
  </conditionalFormatting>
  <conditionalFormatting sqref="X227:X228">
    <cfRule type="expression" dxfId="550" priority="698">
      <formula>$O227="심사 완료"</formula>
    </cfRule>
    <cfRule type="expression" dxfId="549" priority="699">
      <formula>$T227="th-list"</formula>
    </cfRule>
  </conditionalFormatting>
  <conditionalFormatting sqref="X255:X256">
    <cfRule type="expression" dxfId="548" priority="667">
      <formula>$O255="심사 완료"</formula>
    </cfRule>
    <cfRule type="expression" dxfId="547" priority="668">
      <formula>$T255="th-list"</formula>
    </cfRule>
  </conditionalFormatting>
  <conditionalFormatting sqref="X262:X263">
    <cfRule type="expression" dxfId="546" priority="678">
      <formula>$O262="심사 완료"</formula>
    </cfRule>
    <cfRule type="expression" dxfId="545" priority="679">
      <formula>$T262="th-list"</formula>
    </cfRule>
  </conditionalFormatting>
  <conditionalFormatting sqref="X295:X296">
    <cfRule type="expression" dxfId="544" priority="647">
      <formula>$O295="심사 완료"</formula>
    </cfRule>
    <cfRule type="expression" dxfId="543" priority="648">
      <formula>$T295="th-list"</formula>
    </cfRule>
  </conditionalFormatting>
  <conditionalFormatting sqref="X302:X303">
    <cfRule type="expression" dxfId="542" priority="658">
      <formula>$O302="심사 완료"</formula>
    </cfRule>
    <cfRule type="expression" dxfId="541" priority="659">
      <formula>$T302="th-list"</formula>
    </cfRule>
  </conditionalFormatting>
  <conditionalFormatting sqref="X335:X336">
    <cfRule type="expression" dxfId="540" priority="627">
      <formula>$O335="심사 완료"</formula>
    </cfRule>
    <cfRule type="expression" dxfId="539" priority="628">
      <formula>$T335="th-list"</formula>
    </cfRule>
  </conditionalFormatting>
  <conditionalFormatting sqref="X342:X343">
    <cfRule type="expression" dxfId="538" priority="638">
      <formula>$O342="심사 완료"</formula>
    </cfRule>
    <cfRule type="expression" dxfId="537" priority="639">
      <formula>$T342="th-list"</formula>
    </cfRule>
  </conditionalFormatting>
  <conditionalFormatting sqref="X389:X390">
    <cfRule type="expression" dxfId="536" priority="577">
      <formula>$O389="심사 완료"</formula>
    </cfRule>
    <cfRule type="expression" dxfId="535" priority="578">
      <formula>$T389="th-list"</formula>
    </cfRule>
  </conditionalFormatting>
  <conditionalFormatting sqref="X397:X398">
    <cfRule type="expression" dxfId="534" priority="588">
      <formula>$O397="심사 완료"</formula>
    </cfRule>
    <cfRule type="expression" dxfId="533" priority="589">
      <formula>$T397="th-list"</formula>
    </cfRule>
  </conditionalFormatting>
  <conditionalFormatting sqref="X457:X458">
    <cfRule type="expression" dxfId="532" priority="514">
      <formula>$O457="심사 완료"</formula>
    </cfRule>
    <cfRule type="expression" dxfId="531" priority="515">
      <formula>$T457="th-list"</formula>
    </cfRule>
  </conditionalFormatting>
  <conditionalFormatting sqref="X476:X485 T481:T483">
    <cfRule type="expression" dxfId="530" priority="425">
      <formula>$T476="th-list"</formula>
    </cfRule>
    <cfRule type="expression" dxfId="529" priority="426">
      <formula>$O476="심사 완료"</formula>
    </cfRule>
  </conditionalFormatting>
  <conditionalFormatting sqref="X591:X592 Z591:AB592">
    <cfRule type="expression" dxfId="528" priority="484">
      <formula>$T591="th-list"</formula>
    </cfRule>
    <cfRule type="expression" dxfId="527" priority="485">
      <formula>$O591="심사 완료"</formula>
    </cfRule>
  </conditionalFormatting>
  <conditionalFormatting sqref="X645:X646">
    <cfRule type="expression" dxfId="526" priority="467">
      <formula>$O645="심사 완료"</formula>
    </cfRule>
    <cfRule type="expression" dxfId="525" priority="468">
      <formula>$T645="th-list"</formula>
    </cfRule>
  </conditionalFormatting>
  <conditionalFormatting sqref="X693:X728 S717:T725 Z690:AB728">
    <cfRule type="expression" dxfId="524" priority="386">
      <formula>$T690="th-list"</formula>
    </cfRule>
  </conditionalFormatting>
  <conditionalFormatting sqref="X715:X726 T717:T725">
    <cfRule type="expression" dxfId="523" priority="385">
      <formula>$O715="심사 완료"</formula>
    </cfRule>
  </conditionalFormatting>
  <conditionalFormatting sqref="X772:X773">
    <cfRule type="expression" dxfId="522" priority="308">
      <formula>$O772="심사 완료"</formula>
    </cfRule>
    <cfRule type="expression" dxfId="521" priority="309">
      <formula>$T772="th-list"</formula>
    </cfRule>
  </conditionalFormatting>
  <conditionalFormatting sqref="X894:X895">
    <cfRule type="expression" dxfId="520" priority="105">
      <formula>$O894="심사 완료"</formula>
    </cfRule>
    <cfRule type="expression" dxfId="519" priority="106">
      <formula>$T894="th-list"</formula>
    </cfRule>
  </conditionalFormatting>
  <conditionalFormatting sqref="X909:X910">
    <cfRule type="expression" dxfId="518" priority="160">
      <formula>$O909="심사 완료"</formula>
    </cfRule>
    <cfRule type="expression" dxfId="517" priority="161">
      <formula>$T909="th-list"</formula>
    </cfRule>
  </conditionalFormatting>
  <conditionalFormatting sqref="X924:X925">
    <cfRule type="expression" dxfId="516" priority="83">
      <formula>$O924="심사 완료"</formula>
    </cfRule>
    <cfRule type="expression" dxfId="515" priority="84">
      <formula>$T924="th-list"</formula>
    </cfRule>
  </conditionalFormatting>
  <conditionalFormatting sqref="X940:X941">
    <cfRule type="expression" dxfId="514" priority="39">
      <formula>$O940="심사 완료"</formula>
    </cfRule>
    <cfRule type="expression" dxfId="513" priority="40">
      <formula>$T940="th-list"</formula>
    </cfRule>
  </conditionalFormatting>
  <conditionalFormatting sqref="X953:X954">
    <cfRule type="expression" dxfId="512" priority="127">
      <formula>$O953="심사 완료"</formula>
    </cfRule>
    <cfRule type="expression" dxfId="511" priority="128">
      <formula>$T953="th-list"</formula>
    </cfRule>
  </conditionalFormatting>
  <conditionalFormatting sqref="X971:X974">
    <cfRule type="expression" dxfId="510" priority="116">
      <formula>$O971="심사 완료"</formula>
    </cfRule>
    <cfRule type="expression" dxfId="509" priority="117">
      <formula>$T971="th-list"</formula>
    </cfRule>
  </conditionalFormatting>
  <conditionalFormatting sqref="Z7:AB7">
    <cfRule type="expression" dxfId="508" priority="1493">
      <formula>$O7="심사 완료"</formula>
    </cfRule>
    <cfRule type="expression" dxfId="507" priority="1494">
      <formula>$T7="th-list"</formula>
    </cfRule>
  </conditionalFormatting>
  <conditionalFormatting sqref="Z10:AB11">
    <cfRule type="expression" dxfId="506" priority="1546">
      <formula>$O10="심사 완료"</formula>
    </cfRule>
    <cfRule type="expression" dxfId="505" priority="1547">
      <formula>$T10="th-list"</formula>
    </cfRule>
  </conditionalFormatting>
  <conditionalFormatting sqref="Z44:AB45">
    <cfRule type="expression" dxfId="504" priority="797">
      <formula>$O44="심사 완료"</formula>
    </cfRule>
    <cfRule type="expression" dxfId="503" priority="798">
      <formula>$T44="th-list"</formula>
    </cfRule>
  </conditionalFormatting>
  <conditionalFormatting sqref="Z91:AB92">
    <cfRule type="expression" dxfId="502" priority="775">
      <formula>$O91="심사 완료"</formula>
    </cfRule>
    <cfRule type="expression" dxfId="501" priority="776">
      <formula>$T91="th-list"</formula>
    </cfRule>
  </conditionalFormatting>
  <conditionalFormatting sqref="Z129:AB130">
    <cfRule type="expression" dxfId="500" priority="751">
      <formula>$O129="심사 완료"</formula>
    </cfRule>
    <cfRule type="expression" dxfId="499" priority="752">
      <formula>$T129="th-list"</formula>
    </cfRule>
  </conditionalFormatting>
  <conditionalFormatting sqref="Z173:AB174">
    <cfRule type="expression" dxfId="498" priority="713">
      <formula>$O173="심사 완료"</formula>
    </cfRule>
    <cfRule type="expression" dxfId="497" priority="714">
      <formula>$T173="th-list"</formula>
    </cfRule>
  </conditionalFormatting>
  <conditionalFormatting sqref="Z220:AB221">
    <cfRule type="expression" dxfId="496" priority="689">
      <formula>$O220="심사 완료"</formula>
    </cfRule>
    <cfRule type="expression" dxfId="495" priority="690">
      <formula>$T220="th-list"</formula>
    </cfRule>
  </conditionalFormatting>
  <conditionalFormatting sqref="Z255:AB256">
    <cfRule type="expression" dxfId="494" priority="669">
      <formula>$O255="심사 완료"</formula>
    </cfRule>
    <cfRule type="expression" dxfId="493" priority="670">
      <formula>$T255="th-list"</formula>
    </cfRule>
  </conditionalFormatting>
  <conditionalFormatting sqref="Z295:AB296">
    <cfRule type="expression" dxfId="492" priority="649">
      <formula>$O295="심사 완료"</formula>
    </cfRule>
    <cfRule type="expression" dxfId="491" priority="650">
      <formula>$T295="th-list"</formula>
    </cfRule>
  </conditionalFormatting>
  <conditionalFormatting sqref="Z335:AB336">
    <cfRule type="expression" dxfId="490" priority="629">
      <formula>$O335="심사 완료"</formula>
    </cfRule>
    <cfRule type="expression" dxfId="489" priority="630">
      <formula>$T335="th-list"</formula>
    </cfRule>
  </conditionalFormatting>
  <conditionalFormatting sqref="Z389:AB390">
    <cfRule type="expression" dxfId="488" priority="579">
      <formula>$O389="심사 완료"</formula>
    </cfRule>
    <cfRule type="expression" dxfId="487" priority="580">
      <formula>$T389="th-list"</formula>
    </cfRule>
  </conditionalFormatting>
  <conditionalFormatting sqref="Z438:AB438">
    <cfRule type="expression" dxfId="486" priority="510">
      <formula>$O438="심사 완료"</formula>
    </cfRule>
    <cfRule type="expression" dxfId="485" priority="511">
      <formula>$T438="th-list"</formula>
    </cfRule>
  </conditionalFormatting>
  <conditionalFormatting sqref="Z457:AB458">
    <cfRule type="expression" dxfId="484" priority="516">
      <formula>$O457="심사 완료"</formula>
    </cfRule>
    <cfRule type="expression" dxfId="483" priority="517">
      <formula>$T457="th-list"</formula>
    </cfRule>
  </conditionalFormatting>
  <conditionalFormatting sqref="Z476:AB485">
    <cfRule type="expression" dxfId="482" priority="423">
      <formula>$T476="th-list"</formula>
    </cfRule>
    <cfRule type="expression" dxfId="481" priority="424">
      <formula>$O476="심사 완료"</formula>
    </cfRule>
  </conditionalFormatting>
  <conditionalFormatting sqref="Z508:AB525">
    <cfRule type="expression" dxfId="480" priority="487">
      <formula>$T508="th-list"</formula>
    </cfRule>
  </conditionalFormatting>
  <conditionalFormatting sqref="Z525:AB525">
    <cfRule type="expression" dxfId="479" priority="486">
      <formula>$O525="심사 완료"</formula>
    </cfRule>
  </conditionalFormatting>
  <conditionalFormatting sqref="Z529:AB549">
    <cfRule type="expression" dxfId="478" priority="504">
      <formula>$T529="th-list"</formula>
    </cfRule>
  </conditionalFormatting>
  <conditionalFormatting sqref="Z536:AB536">
    <cfRule type="expression" dxfId="477" priority="503">
      <formula>$O536="심사 완료"</formula>
    </cfRule>
  </conditionalFormatting>
  <conditionalFormatting sqref="Z604:AB614 T604:T617 X604:X617 Z616:AB617">
    <cfRule type="expression" dxfId="476" priority="488">
      <formula>$T604="th-list"</formula>
    </cfRule>
  </conditionalFormatting>
  <conditionalFormatting sqref="Z604:AB614 X604:X617 Z616:AB617">
    <cfRule type="expression" dxfId="475" priority="494">
      <formula>$O604="심사 완료"</formula>
    </cfRule>
  </conditionalFormatting>
  <conditionalFormatting sqref="Z627:AB627">
    <cfRule type="expression" dxfId="474" priority="463">
      <formula>$O627="심사 완료"</formula>
    </cfRule>
    <cfRule type="expression" dxfId="473" priority="464">
      <formula>$T627="th-list"</formula>
    </cfRule>
  </conditionalFormatting>
  <conditionalFormatting sqref="Z645:AB646">
    <cfRule type="expression" dxfId="472" priority="469">
      <formula>$O645="심사 완료"</formula>
    </cfRule>
    <cfRule type="expression" dxfId="471" priority="470">
      <formula>$T645="th-list"</formula>
    </cfRule>
  </conditionalFormatting>
  <conditionalFormatting sqref="Z663:AB679">
    <cfRule type="expression" dxfId="470" priority="421">
      <formula>$T663="th-list"</formula>
    </cfRule>
    <cfRule type="expression" dxfId="469" priority="422">
      <formula>$O663="심사 완료"</formula>
    </cfRule>
  </conditionalFormatting>
  <conditionalFormatting sqref="Z681:AB688">
    <cfRule type="expression" dxfId="468" priority="419">
      <formula>$T681="th-list"</formula>
    </cfRule>
    <cfRule type="expression" dxfId="467" priority="420">
      <formula>$O681="심사 완료"</formula>
    </cfRule>
  </conditionalFormatting>
  <conditionalFormatting sqref="Z714:AB728">
    <cfRule type="expression" dxfId="466" priority="384">
      <formula>$O714="심사 완료"</formula>
    </cfRule>
  </conditionalFormatting>
  <conditionalFormatting sqref="Z741:AB741">
    <cfRule type="expression" dxfId="465" priority="341">
      <formula>$O741="심사 완료"</formula>
    </cfRule>
    <cfRule type="expression" dxfId="464" priority="342">
      <formula>$T741="th-list"</formula>
    </cfRule>
  </conditionalFormatting>
  <conditionalFormatting sqref="Z772:AB773">
    <cfRule type="expression" dxfId="463" priority="310">
      <formula>$O772="심사 완료"</formula>
    </cfRule>
    <cfRule type="expression" dxfId="462" priority="311">
      <formula>$T772="th-list"</formula>
    </cfRule>
  </conditionalFormatting>
  <conditionalFormatting sqref="Z781:AB782 Z784:AB784 Z805:AB828 AC840:AE841 AC847:AE848 AC857:AE865 Z872:AB882 AC878:AE879">
    <cfRule type="expression" dxfId="461" priority="432">
      <formula>$T781="th-list"</formula>
    </cfRule>
    <cfRule type="expression" dxfId="460" priority="433">
      <formula>$O781="심사 완료"</formula>
    </cfRule>
  </conditionalFormatting>
  <conditionalFormatting sqref="Z795:AB795">
    <cfRule type="expression" dxfId="459" priority="186">
      <formula>$T795="th-list"</formula>
    </cfRule>
    <cfRule type="expression" dxfId="458" priority="187">
      <formula>$O795="심사 완료"</formula>
    </cfRule>
  </conditionalFormatting>
  <conditionalFormatting sqref="Z800:AB800">
    <cfRule type="expression" dxfId="457" priority="184">
      <formula>$T800="th-list"</formula>
    </cfRule>
    <cfRule type="expression" dxfId="456" priority="185">
      <formula>$O800="심사 완료"</formula>
    </cfRule>
  </conditionalFormatting>
  <conditionalFormatting sqref="Z802:AB802">
    <cfRule type="expression" dxfId="455" priority="182">
      <formula>$T802="th-list"</formula>
    </cfRule>
    <cfRule type="expression" dxfId="454" priority="183">
      <formula>$O802="심사 완료"</formula>
    </cfRule>
  </conditionalFormatting>
  <conditionalFormatting sqref="Z894:AB895">
    <cfRule type="expression" dxfId="453" priority="107">
      <formula>$O894="심사 완료"</formula>
    </cfRule>
    <cfRule type="expression" dxfId="452" priority="108">
      <formula>$T894="th-list"</formula>
    </cfRule>
  </conditionalFormatting>
  <conditionalFormatting sqref="Z909:AB910">
    <cfRule type="expression" dxfId="451" priority="162">
      <formula>$O909="심사 완료"</formula>
    </cfRule>
    <cfRule type="expression" dxfId="450" priority="163">
      <formula>$T909="th-list"</formula>
    </cfRule>
  </conditionalFormatting>
  <conditionalFormatting sqref="Z924:AB925">
    <cfRule type="expression" dxfId="449" priority="85">
      <formula>$O924="심사 완료"</formula>
    </cfRule>
    <cfRule type="expression" dxfId="448" priority="86">
      <formula>$T924="th-list"</formula>
    </cfRule>
  </conditionalFormatting>
  <conditionalFormatting sqref="Z940:AB941">
    <cfRule type="expression" dxfId="447" priority="41">
      <formula>$O940="심사 완료"</formula>
    </cfRule>
    <cfRule type="expression" dxfId="446" priority="42">
      <formula>$T940="th-list"</formula>
    </cfRule>
  </conditionalFormatting>
  <conditionalFormatting sqref="Z953:AB954">
    <cfRule type="expression" dxfId="445" priority="129">
      <formula>$O953="심사 완료"</formula>
    </cfRule>
    <cfRule type="expression" dxfId="444" priority="130">
      <formula>$T953="th-list"</formula>
    </cfRule>
  </conditionalFormatting>
  <conditionalFormatting sqref="Z971:AB974">
    <cfRule type="expression" dxfId="443" priority="118">
      <formula>$O971="심사 완료"</formula>
    </cfRule>
    <cfRule type="expression" dxfId="442" priority="119">
      <formula>$T971="th-list"</formula>
    </cfRule>
  </conditionalFormatting>
  <conditionalFormatting sqref="Z539:AE547">
    <cfRule type="expression" dxfId="441" priority="394">
      <formula>$O539="심사 완료"</formula>
    </cfRule>
  </conditionalFormatting>
  <conditionalFormatting sqref="AC485:AE485">
    <cfRule type="expression" dxfId="440" priority="505">
      <formula>$T485="th-list"</formula>
    </cfRule>
    <cfRule type="expression" dxfId="439" priority="506">
      <formula>$O485="심사 완료"</formula>
    </cfRule>
  </conditionalFormatting>
  <conditionalFormatting sqref="AC518:AE519">
    <cfRule type="expression" dxfId="438" priority="507">
      <formula>$T518="th-list"</formula>
    </cfRule>
    <cfRule type="expression" dxfId="437" priority="508">
      <formula>$O518="심사 완료"</formula>
    </cfRule>
  </conditionalFormatting>
  <conditionalFormatting sqref="AC529:AE530">
    <cfRule type="expression" dxfId="436" priority="501">
      <formula>$T529="th-list"</formula>
    </cfRule>
    <cfRule type="expression" dxfId="435" priority="502">
      <formula>$O529="심사 완료"</formula>
    </cfRule>
  </conditionalFormatting>
  <conditionalFormatting sqref="AC539:AE547">
    <cfRule type="expression" dxfId="434" priority="393">
      <formula>$T539="th-list"</formula>
    </cfRule>
  </conditionalFormatting>
  <conditionalFormatting sqref="AC669:AE669">
    <cfRule type="expression" dxfId="433" priority="458">
      <formula>$T669="th-list"</formula>
    </cfRule>
    <cfRule type="expression" dxfId="432" priority="459">
      <formula>$O669="심사 완료"</formula>
    </cfRule>
  </conditionalFormatting>
  <conditionalFormatting sqref="AC700:AE701">
    <cfRule type="expression" dxfId="431" priority="460">
      <formula>$T700="th-list"</formula>
    </cfRule>
    <cfRule type="expression" dxfId="430" priority="461">
      <formula>$O700="심사 완료"</formula>
    </cfRule>
  </conditionalFormatting>
  <conditionalFormatting sqref="AC707:AE708">
    <cfRule type="expression" dxfId="429" priority="454">
      <formula>$T707="th-list"</formula>
    </cfRule>
    <cfRule type="expression" dxfId="428" priority="455">
      <formula>$O707="심사 완료"</formula>
    </cfRule>
  </conditionalFormatting>
  <conditionalFormatting sqref="AC717:AE725">
    <cfRule type="expression" dxfId="427" priority="368">
      <formula>$T717="th-list"</formula>
    </cfRule>
    <cfRule type="expression" dxfId="426" priority="369">
      <formula>$O717="심사 완료"</formula>
    </cfRule>
  </conditionalFormatting>
  <conditionalFormatting sqref="AC77:AF77">
    <cfRule type="expression" dxfId="425" priority="791">
      <formula>$O77="심사 완료"</formula>
    </cfRule>
    <cfRule type="expression" dxfId="424" priority="792">
      <formula>$T77="th-list"</formula>
    </cfRule>
  </conditionalFormatting>
  <conditionalFormatting sqref="AC113:AF113">
    <cfRule type="expression" dxfId="423" priority="769">
      <formula>$O113="심사 완료"</formula>
    </cfRule>
    <cfRule type="expression" dxfId="422" priority="770">
      <formula>$T113="th-list"</formula>
    </cfRule>
  </conditionalFormatting>
  <conditionalFormatting sqref="AC116:AF116">
    <cfRule type="expression" dxfId="421" priority="767">
      <formula>$O116="심사 완료"</formula>
    </cfRule>
    <cfRule type="expression" dxfId="420" priority="768">
      <formula>$T116="th-list"</formula>
    </cfRule>
  </conditionalFormatting>
  <conditionalFormatting sqref="AC157:AF157">
    <cfRule type="expression" dxfId="419" priority="745">
      <formula>$O157="심사 완료"</formula>
    </cfRule>
    <cfRule type="expression" dxfId="418" priority="746">
      <formula>$T157="th-list"</formula>
    </cfRule>
  </conditionalFormatting>
  <conditionalFormatting sqref="AC160:AF160">
    <cfRule type="expression" dxfId="417" priority="743">
      <formula>$O160="심사 완료"</formula>
    </cfRule>
    <cfRule type="expression" dxfId="416" priority="744">
      <formula>$T160="th-list"</formula>
    </cfRule>
  </conditionalFormatting>
  <conditionalFormatting sqref="AC204:AF204">
    <cfRule type="expression" dxfId="415" priority="707">
      <formula>$O204="심사 완료"</formula>
    </cfRule>
    <cfRule type="expression" dxfId="414" priority="708">
      <formula>$T204="th-list"</formula>
    </cfRule>
  </conditionalFormatting>
  <conditionalFormatting sqref="AC207:AF207">
    <cfRule type="expression" dxfId="413" priority="705">
      <formula>$O207="심사 완료"</formula>
    </cfRule>
    <cfRule type="expression" dxfId="412" priority="706">
      <formula>$T207="th-list"</formula>
    </cfRule>
  </conditionalFormatting>
  <conditionalFormatting sqref="AC376:AF376">
    <cfRule type="expression" dxfId="411" priority="623">
      <formula>$O376="심사 완료"</formula>
    </cfRule>
    <cfRule type="expression" dxfId="410" priority="624">
      <formula>$T376="th-list"</formula>
    </cfRule>
  </conditionalFormatting>
  <conditionalFormatting sqref="AC425:AF425">
    <cfRule type="expression" dxfId="409" priority="573">
      <formula>$O425="심사 완료"</formula>
    </cfRule>
    <cfRule type="expression" dxfId="408" priority="574">
      <formula>$T425="th-list"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522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522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522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522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522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522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522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522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522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490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522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490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Taxpayer's Name&lt;br&gt;(납세자 이름)</v>
      </c>
      <c r="Q11" s="18" t="str">
        <f>IF(O11&lt;&gt;"", VLOOKUP(O11, [1]Label!$A:$B, 2, FALSE), "")</f>
        <v>Taxpayer's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522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490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522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490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522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490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491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522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490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522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490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522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490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522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490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522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522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367</v>
      </c>
      <c r="AD20" s="77" t="s">
        <v>368</v>
      </c>
      <c r="AE20" s="77" t="s">
        <v>369</v>
      </c>
      <c r="AF20" s="73"/>
    </row>
    <row r="21" spans="1:32" s="16" customFormat="1" ht="17.45" customHeight="1">
      <c r="A21" s="12" t="s">
        <v>522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375</v>
      </c>
      <c r="AD21" s="47" t="s">
        <v>376</v>
      </c>
      <c r="AE21" s="47" t="s">
        <v>377</v>
      </c>
      <c r="AF21" s="56"/>
    </row>
    <row r="22" spans="1:32" s="16" customFormat="1" ht="17.45" customHeight="1">
      <c r="A22" s="12" t="s">
        <v>522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522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e">
        <f t="shared" si="6"/>
        <v>#N/A</v>
      </c>
      <c r="Q23" s="18" t="e">
        <f>IF(O23&lt;&gt;"", VLOOKUP(O23, [1]Label!$A:$B, 2, FALSE), "")</f>
        <v>#N/A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522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522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522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513</v>
      </c>
      <c r="S26" s="101"/>
      <c r="T26" s="101"/>
      <c r="U26" s="101"/>
      <c r="V26" s="102"/>
      <c r="W26" s="102"/>
      <c r="X26" s="102"/>
      <c r="Y26" s="102"/>
      <c r="Z26" s="105" t="s">
        <v>502</v>
      </c>
      <c r="AA26" s="105" t="s">
        <v>502</v>
      </c>
      <c r="AB26" s="105" t="s">
        <v>502</v>
      </c>
      <c r="AC26" s="105"/>
      <c r="AD26" s="105"/>
      <c r="AE26" s="105"/>
      <c r="AF26" s="106"/>
    </row>
    <row r="27" spans="1:32" s="107" customFormat="1" ht="17.45" customHeight="1">
      <c r="A27" s="100" t="s">
        <v>522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513</v>
      </c>
      <c r="S27" s="101"/>
      <c r="T27" s="101"/>
      <c r="U27" s="101"/>
      <c r="V27" s="102"/>
      <c r="W27" s="102"/>
      <c r="X27" s="102"/>
      <c r="Y27" s="102"/>
      <c r="Z27" s="105" t="s">
        <v>503</v>
      </c>
      <c r="AA27" s="105" t="s">
        <v>503</v>
      </c>
      <c r="AB27" s="105" t="s">
        <v>503</v>
      </c>
      <c r="AC27" s="105"/>
      <c r="AD27" s="105"/>
      <c r="AE27" s="105"/>
      <c r="AF27" s="106"/>
    </row>
    <row r="28" spans="1:32" s="107" customFormat="1" ht="17.45" customHeight="1">
      <c r="A28" s="100" t="s">
        <v>522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513</v>
      </c>
      <c r="S28" s="101"/>
      <c r="T28" s="101"/>
      <c r="U28" s="101"/>
      <c r="V28" s="102"/>
      <c r="W28" s="102"/>
      <c r="X28" s="102"/>
      <c r="Y28" s="102"/>
      <c r="Z28" s="105" t="s">
        <v>504</v>
      </c>
      <c r="AA28" s="105" t="s">
        <v>504</v>
      </c>
      <c r="AB28" s="105" t="s">
        <v>504</v>
      </c>
      <c r="AC28" s="105"/>
      <c r="AD28" s="105"/>
      <c r="AE28" s="105"/>
      <c r="AF28" s="106"/>
    </row>
    <row r="29" spans="1:32" s="107" customFormat="1" ht="17.45" customHeight="1">
      <c r="A29" s="100" t="s">
        <v>522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513</v>
      </c>
      <c r="S29" s="101"/>
      <c r="T29" s="101"/>
      <c r="U29" s="101"/>
      <c r="V29" s="102"/>
      <c r="W29" s="102"/>
      <c r="X29" s="102"/>
      <c r="Y29" s="102"/>
      <c r="Z29" s="105" t="s">
        <v>505</v>
      </c>
      <c r="AA29" s="105" t="s">
        <v>505</v>
      </c>
      <c r="AB29" s="105" t="s">
        <v>505</v>
      </c>
      <c r="AC29" s="105"/>
      <c r="AD29" s="105"/>
      <c r="AE29" s="105"/>
      <c r="AF29" s="106"/>
    </row>
    <row r="30" spans="1:32" s="107" customFormat="1" ht="17.45" customHeight="1">
      <c r="A30" s="100" t="s">
        <v>522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513</v>
      </c>
      <c r="S30" s="101"/>
      <c r="T30" s="101"/>
      <c r="U30" s="101"/>
      <c r="V30" s="102"/>
      <c r="W30" s="102"/>
      <c r="X30" s="102"/>
      <c r="Y30" s="102"/>
      <c r="Z30" s="105" t="s">
        <v>506</v>
      </c>
      <c r="AA30" s="105" t="s">
        <v>506</v>
      </c>
      <c r="AB30" s="105" t="s">
        <v>506</v>
      </c>
      <c r="AC30" s="105"/>
      <c r="AD30" s="105"/>
      <c r="AE30" s="105"/>
      <c r="AF30" s="106"/>
    </row>
    <row r="31" spans="1:32" s="107" customFormat="1" ht="17.45" customHeight="1">
      <c r="A31" s="100" t="s">
        <v>522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513</v>
      </c>
      <c r="S31" s="101"/>
      <c r="T31" s="101"/>
      <c r="U31" s="101"/>
      <c r="V31" s="102"/>
      <c r="W31" s="102"/>
      <c r="X31" s="102"/>
      <c r="Y31" s="102"/>
      <c r="Z31" s="105" t="s">
        <v>507</v>
      </c>
      <c r="AA31" s="105" t="s">
        <v>507</v>
      </c>
      <c r="AB31" s="105" t="s">
        <v>507</v>
      </c>
      <c r="AC31" s="105"/>
      <c r="AD31" s="105"/>
      <c r="AE31" s="105"/>
      <c r="AF31" s="106"/>
    </row>
    <row r="32" spans="1:32" s="107" customFormat="1" ht="17.45" customHeight="1">
      <c r="A32" s="100" t="s">
        <v>522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513</v>
      </c>
      <c r="S32" s="101"/>
      <c r="T32" s="101"/>
      <c r="U32" s="101"/>
      <c r="V32" s="102"/>
      <c r="W32" s="102"/>
      <c r="X32" s="102"/>
      <c r="Y32" s="102"/>
      <c r="Z32" s="105" t="s">
        <v>508</v>
      </c>
      <c r="AA32" s="105" t="s">
        <v>508</v>
      </c>
      <c r="AB32" s="105" t="s">
        <v>508</v>
      </c>
      <c r="AC32" s="105"/>
      <c r="AD32" s="105"/>
      <c r="AE32" s="105"/>
      <c r="AF32" s="106"/>
    </row>
    <row r="33" spans="1:32" s="107" customFormat="1" ht="17.45" customHeight="1">
      <c r="A33" s="100" t="s">
        <v>522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513</v>
      </c>
      <c r="S33" s="101"/>
      <c r="T33" s="101"/>
      <c r="U33" s="101"/>
      <c r="V33" s="102"/>
      <c r="W33" s="102"/>
      <c r="X33" s="102"/>
      <c r="Y33" s="102"/>
      <c r="Z33" s="105" t="s">
        <v>509</v>
      </c>
      <c r="AA33" s="105" t="s">
        <v>509</v>
      </c>
      <c r="AB33" s="105" t="s">
        <v>509</v>
      </c>
      <c r="AC33" s="105"/>
      <c r="AD33" s="105"/>
      <c r="AE33" s="105"/>
      <c r="AF33" s="106"/>
    </row>
    <row r="34" spans="1:32" s="107" customFormat="1" ht="17.45" customHeight="1">
      <c r="A34" s="100" t="s">
        <v>522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513</v>
      </c>
      <c r="S34" s="101"/>
      <c r="T34" s="101"/>
      <c r="U34" s="101"/>
      <c r="V34" s="102"/>
      <c r="W34" s="102"/>
      <c r="X34" s="102"/>
      <c r="Y34" s="102"/>
      <c r="Z34" s="105" t="s">
        <v>510</v>
      </c>
      <c r="AA34" s="105" t="s">
        <v>510</v>
      </c>
      <c r="AB34" s="105" t="s">
        <v>510</v>
      </c>
      <c r="AC34" s="105"/>
      <c r="AD34" s="105"/>
      <c r="AE34" s="105"/>
      <c r="AF34" s="106"/>
    </row>
    <row r="35" spans="1:32" s="107" customFormat="1" ht="17.45" customHeight="1">
      <c r="A35" s="100" t="s">
        <v>522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513</v>
      </c>
      <c r="S35" s="101"/>
      <c r="T35" s="101"/>
      <c r="U35" s="101"/>
      <c r="V35" s="102"/>
      <c r="W35" s="102"/>
      <c r="X35" s="102"/>
      <c r="Y35" s="102"/>
      <c r="Z35" s="105" t="s">
        <v>511</v>
      </c>
      <c r="AA35" s="105" t="s">
        <v>511</v>
      </c>
      <c r="AB35" s="105" t="s">
        <v>511</v>
      </c>
      <c r="AC35" s="105"/>
      <c r="AD35" s="105"/>
      <c r="AE35" s="105"/>
      <c r="AF35" s="106"/>
    </row>
    <row r="36" spans="1:32" s="107" customFormat="1" ht="17.45" customHeight="1">
      <c r="A36" s="100" t="s">
        <v>522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513</v>
      </c>
      <c r="S36" s="101"/>
      <c r="T36" s="101"/>
      <c r="U36" s="101"/>
      <c r="V36" s="102"/>
      <c r="W36" s="102"/>
      <c r="X36" s="102"/>
      <c r="Y36" s="102"/>
      <c r="Z36" s="105" t="s">
        <v>512</v>
      </c>
      <c r="AA36" s="105" t="s">
        <v>512</v>
      </c>
      <c r="AB36" s="105" t="s">
        <v>512</v>
      </c>
      <c r="AC36" s="105"/>
      <c r="AD36" s="105"/>
      <c r="AE36" s="105"/>
      <c r="AF36" s="106"/>
    </row>
    <row r="37" spans="1:32" s="20" customFormat="1" ht="17.45" customHeight="1">
      <c r="A37" s="17" t="s">
        <v>523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523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523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Taxpayer's Name&lt;br&gt;(납세자 이름)</v>
      </c>
      <c r="Q39" s="18" t="str">
        <f>IF(O39&lt;&gt;"", VLOOKUP(O39, [1]Label!$A:$B, 2, FALSE), "")</f>
        <v>Taxpayer's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523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e">
        <f t="shared" si="8"/>
        <v>#N/A</v>
      </c>
      <c r="Q40" s="18" t="e">
        <f>IF(O40&lt;&gt;"", VLOOKUP(O40, [1]Label!$A:$B, 2, FALSE), "")</f>
        <v>#N/A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523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523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523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523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523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523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523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Taxpayer's Name&lt;br&gt;(납세자 이름)</v>
      </c>
      <c r="Q47" s="18" t="str">
        <f>IF(O47&lt;&gt;"", VLOOKUP(O47, [1]Label!$A:$B, 2, FALSE), "")</f>
        <v>Taxpayer's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523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e">
        <f t="shared" si="10"/>
        <v>#N/A</v>
      </c>
      <c r="Q48" s="18" t="e">
        <f>IF(O48&lt;&gt;"", VLOOKUP(O48, [1]Label!$A:$B, 2, FALSE), "")</f>
        <v>#N/A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523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e">
        <f t="shared" si="10"/>
        <v>#N/A</v>
      </c>
      <c r="Q49" s="18" t="e">
        <f>IF(O49&lt;&gt;"", VLOOKUP(O49, [1]Label!$A:$B, 2, FALSE), "")</f>
        <v>#N/A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523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523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490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523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490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Taxpayer's Name&lt;br&gt;(납세자 이름)</v>
      </c>
      <c r="Q52" s="18" t="str">
        <f>IF(O52&lt;&gt;"", VLOOKUP(O52, [1]Label!$A:$B, 2, FALSE), "")</f>
        <v>Taxpayer's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523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490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523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490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523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490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491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523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490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523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490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523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490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523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490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523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523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523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523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523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523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523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523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523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523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523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523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523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523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523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523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523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523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523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523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523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523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523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523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524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524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524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Taxpayer's Name&lt;br&gt;(납세자 이름)</v>
      </c>
      <c r="Q86" s="18" t="str">
        <f>IF(O86&lt;&gt;"", VLOOKUP(O86, [1]Label!$A:$B, 2, FALSE), "")</f>
        <v>Taxpayer's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524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e">
        <f t="shared" si="15"/>
        <v>#N/A</v>
      </c>
      <c r="Q87" s="18" t="e">
        <f>IF(O87&lt;&gt;"", VLOOKUP(O87, [1]Label!$A:$B, 2, FALSE), "")</f>
        <v>#N/A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524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524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524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524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524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524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Taxpayer's Name&lt;br&gt;(납세자 이름)</v>
      </c>
      <c r="Q93" s="18" t="str">
        <f>IF(O93&lt;&gt;"", VLOOKUP(O93, [1]Label!$A:$B, 2, FALSE), "")</f>
        <v>Taxpayer's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524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524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e">
        <f t="shared" si="17"/>
        <v>#N/A</v>
      </c>
      <c r="Q95" s="18" t="e">
        <f>IF(O95&lt;&gt;"", VLOOKUP(O95, [1]Label!$A:$B, 2, FALSE), "")</f>
        <v>#N/A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524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e">
        <f t="shared" si="17"/>
        <v>#N/A</v>
      </c>
      <c r="Q96" s="18" t="e">
        <f>IF(O96&lt;&gt;"", VLOOKUP(O96, [1]Label!$A:$B, 2, FALSE), "")</f>
        <v>#N/A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524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524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490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524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490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Taxpayer's Name&lt;br&gt;(납세자 이름)</v>
      </c>
      <c r="Q99" s="18" t="str">
        <f>IF(O99&lt;&gt;"", VLOOKUP(O99, [1]Label!$A:$B, 2, FALSE), "")</f>
        <v>Taxpayer's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524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490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524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490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524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490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491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524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490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524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490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524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490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524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490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524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524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524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524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524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524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524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524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524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524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524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524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524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524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524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525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525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525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525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e">
        <f t="shared" si="20"/>
        <v>#N/A</v>
      </c>
      <c r="Q125" s="18" t="e">
        <f>IF(O125&lt;&gt;"", VLOOKUP(O125, [1]Label!$A:$B, 2, FALSE), "")</f>
        <v>#N/A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525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525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525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525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525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525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Taxpayer's Name&lt;br&gt;(납세자 이름)</v>
      </c>
      <c r="Q131" s="18" t="str">
        <f>IF(O131&lt;&gt;"", VLOOKUP(O131, [1]Label!$A:$B, 2, FALSE), "")</f>
        <v>Taxpayer's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525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525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525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e">
        <f>IF(O134&lt;&gt;"",Q134&amp;"&lt;br&gt;("&amp;O134&amp;")","")</f>
        <v>#N/A</v>
      </c>
      <c r="Q134" s="18" t="e">
        <f>IF(O134&lt;&gt;"", VLOOKUP(O134, [1]Label!$A:$B, 2, FALSE), "")</f>
        <v>#N/A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525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e">
        <f t="shared" si="22"/>
        <v>#N/A</v>
      </c>
      <c r="Q135" s="18" t="e">
        <f>IF(O135&lt;&gt;"", VLOOKUP(O135, [1]Label!$A:$B, 2, FALSE), "")</f>
        <v>#N/A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525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525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490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525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490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Taxpayer's Name&lt;br&gt;(납세자 이름)</v>
      </c>
      <c r="Q138" s="18" t="str">
        <f>IF(O138&lt;&gt;"", VLOOKUP(O138, [1]Label!$A:$B, 2, FALSE), "")</f>
        <v>Taxpayer's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525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490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525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490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525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490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491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525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490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525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490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525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490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525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490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525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525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525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525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525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525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525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525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525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525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525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525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525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525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525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525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525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525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525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525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526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526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526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526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e">
        <f t="shared" si="26"/>
        <v>#N/A</v>
      </c>
      <c r="Q169" s="18" t="e">
        <f>IF(O169&lt;&gt;"", VLOOKUP(O169, [1]Label!$A:$B, 2, FALSE), "")</f>
        <v>#N/A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526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526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526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526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526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526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Taxpayer's Name&lt;br&gt;(납세자 이름)</v>
      </c>
      <c r="Q175" s="18" t="str">
        <f>IF(O175&lt;&gt;"", VLOOKUP(O175, [1]Label!$A:$B, 2, FALSE), "")</f>
        <v>Taxpayer's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526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526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526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e">
        <f>IF(O178&lt;&gt;"",Q178&amp;"&lt;br&gt;("&amp;O178&amp;")","")</f>
        <v>#N/A</v>
      </c>
      <c r="Q178" s="18" t="e">
        <f>IF(O178&lt;&gt;"", VLOOKUP(O178, [1]Label!$A:$B, 2, FALSE), "")</f>
        <v>#N/A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526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e">
        <f t="shared" ref="P179" si="34">IF(O179&lt;&gt;"",Q179&amp;"&lt;br&gt;("&amp;O179&amp;")","")</f>
        <v>#N/A</v>
      </c>
      <c r="Q179" s="18" t="e">
        <f>IF(O179&lt;&gt;"", VLOOKUP(O179, [1]Label!$A:$B, 2, FALSE), "")</f>
        <v>#N/A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526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526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490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526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490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Taxpayer's Name&lt;br&gt;(납세자 이름)</v>
      </c>
      <c r="Q182" s="18" t="str">
        <f>IF(O182&lt;&gt;"", VLOOKUP(O182, [1]Label!$A:$B, 2, FALSE), "")</f>
        <v>Taxpayer's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526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490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526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490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526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490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491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526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490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526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490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526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490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526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490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526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526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526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526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526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526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526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526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526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526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526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526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526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526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526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526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526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526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526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526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526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526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526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527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527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527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Taxpayer's Name&lt;br&gt;(납세자 이름)</v>
      </c>
      <c r="Q215" s="18" t="str">
        <f>IF(O215&lt;&gt;"", VLOOKUP(O215, [1]Label!$A:$B, 2, FALSE), "")</f>
        <v>Taxpayer's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527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e">
        <f t="shared" si="36"/>
        <v>#N/A</v>
      </c>
      <c r="Q216" s="18" t="e">
        <f>IF(O216&lt;&gt;"", VLOOKUP(O216, [1]Label!$A:$B, 2, FALSE), "")</f>
        <v>#N/A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527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527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527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527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527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527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527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Taxpayer's Name&lt;br&gt;(납세자 이름)</v>
      </c>
      <c r="Q223" s="18" t="str">
        <f>IF(O223&lt;&gt;"", VLOOKUP(O223, [1]Label!$A:$B, 2, FALSE), "")</f>
        <v>Taxpayer's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527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e">
        <f t="shared" si="38"/>
        <v>#N/A</v>
      </c>
      <c r="Q224" s="18" t="e">
        <f>IF(O224&lt;&gt;"", VLOOKUP(O224, [1]Label!$A:$B, 2, FALSE), "")</f>
        <v>#N/A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527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e">
        <f t="shared" si="38"/>
        <v>#N/A</v>
      </c>
      <c r="Q225" s="18" t="e">
        <f>IF(O225&lt;&gt;"", VLOOKUP(O225, [1]Label!$A:$B, 2, FALSE), "")</f>
        <v>#N/A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527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527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490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527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490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Taxpayer's Name&lt;br&gt;(납세자 이름)</v>
      </c>
      <c r="Q228" s="18" t="str">
        <f>IF(O228&lt;&gt;"", VLOOKUP(O228, [1]Label!$A:$B, 2, FALSE), "")</f>
        <v>Taxpayer's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527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490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527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490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527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490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491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527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490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527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490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527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490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527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490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527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527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527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527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527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527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527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527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527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527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527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527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528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528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528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Taxpayer's Name&lt;br&gt;(납세자 이름)</v>
      </c>
      <c r="Q250" s="18" t="str">
        <f>IF(O250&lt;&gt;"", VLOOKUP(O250, [1]Label!$A:$B, 2, FALSE), "")</f>
        <v>Taxpayer's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528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e">
        <f t="shared" si="44"/>
        <v>#N/A</v>
      </c>
      <c r="Q251" s="18" t="e">
        <f>IF(O251&lt;&gt;"", VLOOKUP(O251, [1]Label!$A:$B, 2, FALSE), "")</f>
        <v>#N/A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528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528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528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528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528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528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Taxpayer's Name&lt;br&gt;(납세자 이름)</v>
      </c>
      <c r="Q257" s="18" t="str">
        <f>IF(O257&lt;&gt;"", VLOOKUP(O257, [1]Label!$A:$B, 2, FALSE), "")</f>
        <v>Taxpayer's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528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528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e">
        <f t="shared" si="46"/>
        <v>#N/A</v>
      </c>
      <c r="Q259" s="18" t="e">
        <f>IF(O259&lt;&gt;"", VLOOKUP(O259, [1]Label!$A:$B, 2, FALSE), "")</f>
        <v>#N/A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528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e">
        <f t="shared" si="46"/>
        <v>#N/A</v>
      </c>
      <c r="Q260" s="18" t="e">
        <f>IF(O260&lt;&gt;"", VLOOKUP(O260, [1]Label!$A:$B, 2, FALSE), "")</f>
        <v>#N/A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528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528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490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528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490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Taxpayer's Name&lt;br&gt;(납세자 이름)</v>
      </c>
      <c r="Q263" s="18" t="str">
        <f>IF(O263&lt;&gt;"", VLOOKUP(O263, [1]Label!$A:$B, 2, FALSE), "")</f>
        <v>Taxpayer's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528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490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528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490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528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490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491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528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490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528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490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528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490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528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490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528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528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528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528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528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528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528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528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528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528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528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528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528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528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528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528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528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529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529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529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529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e">
        <f t="shared" si="49"/>
        <v>#N/A</v>
      </c>
      <c r="Q291" s="18" t="e">
        <f>IF(O291&lt;&gt;"", VLOOKUP(O291, [1]Label!$A:$B, 2, FALSE), "")</f>
        <v>#N/A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529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529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529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529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529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529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Taxpayer's Name&lt;br&gt;(납세자 이름)</v>
      </c>
      <c r="Q297" s="18" t="str">
        <f>IF(O297&lt;&gt;"", VLOOKUP(O297, [1]Label!$A:$B, 2, FALSE), "")</f>
        <v>Taxpayer's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529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529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e">
        <f t="shared" ref="P299" si="56">IF(O299&lt;&gt;"",Q299&amp;"&lt;br&gt;("&amp;O299&amp;")","")</f>
        <v>#N/A</v>
      </c>
      <c r="Q299" s="18" t="e">
        <f>IF(O299&lt;&gt;"", VLOOKUP(O299, [1]Label!$A:$B, 2, FALSE), "")</f>
        <v>#N/A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529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e">
        <f>IF(O300&lt;&gt;"",Q300&amp;"&lt;br&gt;("&amp;O300&amp;")","")</f>
        <v>#N/A</v>
      </c>
      <c r="Q300" s="18" t="e">
        <f>IF(O300&lt;&gt;"", VLOOKUP(O300, [1]Label!$A:$B, 2, FALSE), "")</f>
        <v>#N/A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529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529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490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529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490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Taxpayer's Name&lt;br&gt;(납세자 이름)</v>
      </c>
      <c r="Q303" s="18" t="str">
        <f>IF(O303&lt;&gt;"", VLOOKUP(O303, [1]Label!$A:$B, 2, FALSE), "")</f>
        <v>Taxpayer's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529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490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529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490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529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490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491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529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490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529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490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529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490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529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490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529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529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529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529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529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529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529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529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529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529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529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529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529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529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529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529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529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530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Taxpayer's Name&lt;br&gt;(납세자 이름)</v>
      </c>
      <c r="Q330" s="18" t="str">
        <f>IF(O330&lt;&gt;"", VLOOKUP(O330, [1]Label!$A:$B, 2, FALSE), "")</f>
        <v>Taxpayer's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e">
        <f t="shared" si="63"/>
        <v>#N/A</v>
      </c>
      <c r="Q331" s="18" t="e">
        <f>IF(O331&lt;&gt;"", VLOOKUP(O331, [1]Label!$A:$B, 2, FALSE), "")</f>
        <v>#N/A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530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530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530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530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530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530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Taxpayer's Name&lt;br&gt;(납세자 이름)</v>
      </c>
      <c r="Q337" s="18" t="str">
        <f>IF(O337&lt;&gt;"", VLOOKUP(O337, [1]Label!$A:$B, 2, FALSE), "")</f>
        <v>Taxpayer's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530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e">
        <f>IF(O340&lt;&gt;"",Q340&amp;"&lt;br&gt;("&amp;O340&amp;")","")</f>
        <v>#N/A</v>
      </c>
      <c r="Q340" s="18" t="e">
        <f>IF(O340&lt;&gt;"", VLOOKUP(O340, [1]Label!$A:$B, 2, FALSE), "")</f>
        <v>#N/A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530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530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490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530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490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Taxpayer's Name&lt;br&gt;(납세자 이름)</v>
      </c>
      <c r="Q343" s="18" t="str">
        <f>IF(O343&lt;&gt;"", VLOOKUP(O343, [1]Label!$A:$B, 2, FALSE), "")</f>
        <v>Taxpayer's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530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490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530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490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530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490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491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530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490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530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490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530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490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530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490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530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530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530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530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530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530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530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530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530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530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530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530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530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530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530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530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530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530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530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530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530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530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530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530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530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530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530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530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530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530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530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531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531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531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531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e">
        <f t="shared" si="72"/>
        <v>#N/A</v>
      </c>
      <c r="Q385" s="18" t="e">
        <f>IF(O385&lt;&gt;"", VLOOKUP(O385, [1]Label!$A:$B, 2, FALSE), "")</f>
        <v>#N/A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531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531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531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531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531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531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Taxpayer's Name&lt;br&gt;(납세자 이름)</v>
      </c>
      <c r="Q391" s="18" t="str">
        <f>IF(O391&lt;&gt;"", VLOOKUP(O391, [1]Label!$A:$B, 2, FALSE), "")</f>
        <v>Taxpayer's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531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531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531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e">
        <f>IF(O394&lt;&gt;"",Q394&amp;"&lt;br&gt;("&amp;O394&amp;")","")</f>
        <v>#N/A</v>
      </c>
      <c r="Q394" s="18" t="e">
        <f>IF(O394&lt;&gt;"", VLOOKUP(O394, [1]Label!$A:$B, 2, FALSE), "")</f>
        <v>#N/A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531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e">
        <f t="shared" ref="P395" si="79">IF(O395&lt;&gt;"",Q395&amp;"&lt;br&gt;("&amp;O395&amp;")","")</f>
        <v>#N/A</v>
      </c>
      <c r="Q395" s="18" t="e">
        <f>IF(O395&lt;&gt;"", VLOOKUP(O395, [1]Label!$A:$B, 2, FALSE), "")</f>
        <v>#N/A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531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531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490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531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490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Taxpayer's Name&lt;br&gt;(납세자 이름)</v>
      </c>
      <c r="Q398" s="18" t="str">
        <f>IF(O398&lt;&gt;"", VLOOKUP(O398, [1]Label!$A:$B, 2, FALSE), "")</f>
        <v>Taxpayer's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531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490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531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490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531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490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491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531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490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531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490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531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490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531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490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531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531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531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531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531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531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531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531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531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531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531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531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531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531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531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531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531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531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531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531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531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531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531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531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531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535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535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535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535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535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535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333</v>
      </c>
      <c r="AD436" s="12" t="s">
        <v>333</v>
      </c>
      <c r="AE436" s="12" t="s">
        <v>333</v>
      </c>
      <c r="AF436" s="52"/>
    </row>
    <row r="437" spans="1:32" s="16" customFormat="1" ht="18.600000000000001" customHeight="1">
      <c r="A437" s="39" t="s">
        <v>535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334</v>
      </c>
      <c r="AD437" s="12" t="s">
        <v>334</v>
      </c>
      <c r="AE437" s="12" t="s">
        <v>334</v>
      </c>
      <c r="AF437" s="52"/>
    </row>
    <row r="438" spans="1:32" s="16" customFormat="1" ht="18.600000000000001" customHeight="1">
      <c r="A438" s="39" t="s">
        <v>535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342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335</v>
      </c>
      <c r="AD438" s="12" t="s">
        <v>335</v>
      </c>
      <c r="AE438" s="12" t="s">
        <v>335</v>
      </c>
      <c r="AF438" s="52"/>
    </row>
    <row r="439" spans="1:32" s="16" customFormat="1" ht="18.600000000000001" customHeight="1">
      <c r="A439" s="39" t="s">
        <v>535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Taxpayer's Name&lt;br&gt;(납세자 이름)</v>
      </c>
      <c r="Q439" s="18" t="str">
        <f>IF(O439&lt;&gt;"", VLOOKUP(O439, [1]Label!$A:$B, 2, FALSE), "")</f>
        <v>Taxpayer's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336</v>
      </c>
      <c r="AD439" s="12" t="s">
        <v>336</v>
      </c>
      <c r="AE439" s="12" t="s">
        <v>336</v>
      </c>
      <c r="AF439" s="52"/>
    </row>
    <row r="440" spans="1:32" s="16" customFormat="1" ht="18.600000000000001" customHeight="1">
      <c r="A440" s="39" t="s">
        <v>535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535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491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535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337</v>
      </c>
      <c r="AD442" s="12" t="s">
        <v>337</v>
      </c>
      <c r="AE442" s="12" t="s">
        <v>337</v>
      </c>
      <c r="AF442" s="52"/>
    </row>
    <row r="443" spans="1:32" s="16" customFormat="1" ht="18.600000000000001" customHeight="1">
      <c r="A443" s="39" t="s">
        <v>535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338</v>
      </c>
      <c r="AD443" s="12" t="s">
        <v>338</v>
      </c>
      <c r="AE443" s="12" t="s">
        <v>338</v>
      </c>
      <c r="AF443" s="52"/>
    </row>
    <row r="444" spans="1:32" s="16" customFormat="1" ht="18.600000000000001" customHeight="1">
      <c r="A444" s="39" t="s">
        <v>535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339</v>
      </c>
      <c r="AD444" s="12" t="s">
        <v>339</v>
      </c>
      <c r="AE444" s="12" t="s">
        <v>339</v>
      </c>
      <c r="AF444" s="52"/>
    </row>
    <row r="445" spans="1:32" s="11" customFormat="1" ht="18.600000000000001" customHeight="1">
      <c r="A445" s="39" t="s">
        <v>535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340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535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341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535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532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532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532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532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532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488</v>
      </c>
      <c r="AD452" s="12" t="s">
        <v>488</v>
      </c>
      <c r="AE452" s="12" t="s">
        <v>488</v>
      </c>
      <c r="AF452" s="52"/>
    </row>
    <row r="453" spans="1:32" s="11" customFormat="1" ht="18.600000000000001" customHeight="1">
      <c r="A453" s="12" t="s">
        <v>532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532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532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532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532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489</v>
      </c>
      <c r="AD457" s="78" t="s">
        <v>489</v>
      </c>
      <c r="AE457" s="78" t="s">
        <v>489</v>
      </c>
      <c r="AF457" s="97"/>
    </row>
    <row r="458" spans="1:32" s="16" customFormat="1" ht="18.600000000000001" customHeight="1">
      <c r="A458" s="12" t="s">
        <v>532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532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342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532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Taxpayer's Name&lt;br&gt;(납세자 이름)</v>
      </c>
      <c r="Q460" s="18" t="str">
        <f>IF(O460&lt;&gt;"", VLOOKUP(O460, [1]Label!$A:$B, 2, FALSE), "")</f>
        <v>Taxpayer's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532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532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532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532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532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532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532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532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532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490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532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490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Taxpayer's Name&lt;br&gt;(납세자 이름)</v>
      </c>
      <c r="Q470" s="18" t="str">
        <f>IF(O470&lt;&gt;"", VLOOKUP(O470, [1]Label!$A:$B, 2, FALSE), "")</f>
        <v>Taxpayer's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532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490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532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490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532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490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491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532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490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532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490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532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490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532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490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532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492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493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494</v>
      </c>
      <c r="AA478" s="8" t="s">
        <v>494</v>
      </c>
      <c r="AB478" s="8" t="s">
        <v>494</v>
      </c>
      <c r="AC478" s="8"/>
      <c r="AD478" s="8"/>
      <c r="AE478" s="8"/>
    </row>
    <row r="479" spans="1:32" ht="18.600000000000001" customHeight="1">
      <c r="A479" s="12" t="s">
        <v>532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492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495</v>
      </c>
      <c r="O479" s="43" t="s">
        <v>496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532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492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495</v>
      </c>
      <c r="O480" s="43" t="s">
        <v>497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532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492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495</v>
      </c>
      <c r="O481" s="43" t="s">
        <v>498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532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492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495</v>
      </c>
      <c r="O482" s="43" t="s">
        <v>499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532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492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495</v>
      </c>
      <c r="O483" s="43" t="s">
        <v>500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532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492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495</v>
      </c>
      <c r="O484" s="43" t="s">
        <v>501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532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492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532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532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521</v>
      </c>
      <c r="T487" s="13"/>
      <c r="U487" s="13"/>
      <c r="V487" s="14"/>
      <c r="W487" s="14"/>
      <c r="X487" s="14"/>
      <c r="Y487" s="14"/>
      <c r="Z487" s="15" t="s">
        <v>515</v>
      </c>
      <c r="AA487" s="15" t="s">
        <v>515</v>
      </c>
      <c r="AB487" s="15" t="s">
        <v>515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532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367</v>
      </c>
      <c r="AD488" s="77" t="s">
        <v>368</v>
      </c>
      <c r="AE488" s="77" t="s">
        <v>369</v>
      </c>
      <c r="AF488" s="56"/>
    </row>
    <row r="489" spans="1:32" s="16" customFormat="1" ht="17.45" customHeight="1">
      <c r="A489" s="12" t="s">
        <v>532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375</v>
      </c>
      <c r="AD489" s="47" t="s">
        <v>376</v>
      </c>
      <c r="AE489" s="47" t="s">
        <v>377</v>
      </c>
      <c r="AF489" s="56"/>
    </row>
    <row r="490" spans="1:32" s="16" customFormat="1" ht="17.45" customHeight="1">
      <c r="A490" s="12" t="s">
        <v>532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532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e">
        <f t="shared" si="109"/>
        <v>#N/A</v>
      </c>
      <c r="Q491" s="18" t="e">
        <f>IF(O491&lt;&gt;"", VLOOKUP(O491, [1]Label!$A:$B, 2, FALSE), "")</f>
        <v>#N/A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532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532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396</v>
      </c>
      <c r="AD493" s="15" t="s">
        <v>396</v>
      </c>
      <c r="AE493" s="15" t="s">
        <v>396</v>
      </c>
      <c r="AF493" s="56"/>
    </row>
    <row r="494" spans="1:32" s="37" customFormat="1" ht="18.600000000000001" customHeight="1">
      <c r="A494" s="12" t="s">
        <v>532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532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532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532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532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532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532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532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532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532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532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532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532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533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533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533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342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533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533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384</v>
      </c>
      <c r="AD511" s="12" t="s">
        <v>384</v>
      </c>
      <c r="AE511" s="12" t="s">
        <v>384</v>
      </c>
      <c r="AF511" s="52"/>
    </row>
    <row r="512" spans="1:32" s="16" customFormat="1" ht="18.600000000000001" customHeight="1">
      <c r="A512" s="39" t="s">
        <v>533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533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533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533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533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533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386</v>
      </c>
      <c r="AD517" s="12" t="s">
        <v>386</v>
      </c>
      <c r="AE517" s="12" t="s">
        <v>386</v>
      </c>
      <c r="AF517" s="52"/>
    </row>
    <row r="518" spans="1:32" s="16" customFormat="1" ht="18.600000000000001" customHeight="1">
      <c r="A518" s="39" t="s">
        <v>533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387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388</v>
      </c>
      <c r="AD518" s="12" t="s">
        <v>388</v>
      </c>
      <c r="AE518" s="12" t="s">
        <v>388</v>
      </c>
      <c r="AF518" s="52"/>
    </row>
    <row r="519" spans="1:32" s="16" customFormat="1" ht="18.600000000000001" customHeight="1">
      <c r="A519" s="39" t="s">
        <v>533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533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342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533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Taxpayer's Name&lt;br&gt;(납세자 이름)</v>
      </c>
      <c r="Q521" s="18" t="str">
        <f>IF(O521&lt;&gt;"", VLOOKUP(O521, [1]Label!$A:$B, 2, FALSE), "")</f>
        <v>Taxpayer's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533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533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533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533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384</v>
      </c>
      <c r="AD525" s="12" t="s">
        <v>384</v>
      </c>
      <c r="AE525" s="12" t="s">
        <v>384</v>
      </c>
      <c r="AF525" s="52"/>
    </row>
    <row r="526" spans="1:32" s="16" customFormat="1" ht="18.600000000000001" customHeight="1">
      <c r="A526" s="39" t="s">
        <v>533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533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533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533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387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533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389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488</v>
      </c>
      <c r="AD530" s="12" t="s">
        <v>488</v>
      </c>
      <c r="AE530" s="12" t="s">
        <v>488</v>
      </c>
      <c r="AF530" s="52"/>
    </row>
    <row r="531" spans="1:32" s="16" customFormat="1" ht="18.600000000000001" customHeight="1">
      <c r="A531" s="39" t="s">
        <v>533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533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490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533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490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Taxpayer's Name&lt;br&gt;(납세자 이름)</v>
      </c>
      <c r="Q533" s="18" t="str">
        <f>IF(O533&lt;&gt;"", VLOOKUP(O533, [1]Label!$A:$B, 2, FALSE), "")</f>
        <v>Taxpayer's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533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490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533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490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533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490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491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533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490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533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490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533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490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533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490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533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492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493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494</v>
      </c>
      <c r="AA541" s="8" t="s">
        <v>494</v>
      </c>
      <c r="AB541" s="8" t="s">
        <v>494</v>
      </c>
      <c r="AC541" s="8"/>
      <c r="AD541" s="8"/>
      <c r="AE541" s="8"/>
    </row>
    <row r="542" spans="1:32" ht="18.600000000000001" customHeight="1">
      <c r="A542" s="39" t="s">
        <v>533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492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495</v>
      </c>
      <c r="O542" s="43" t="s">
        <v>496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533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492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495</v>
      </c>
      <c r="O543" s="43" t="s">
        <v>497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533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492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495</v>
      </c>
      <c r="O544" s="43" t="s">
        <v>498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533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492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495</v>
      </c>
      <c r="O545" s="43" t="s">
        <v>499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533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492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495</v>
      </c>
      <c r="O546" s="43" t="s">
        <v>500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533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492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495</v>
      </c>
      <c r="O547" s="43" t="s">
        <v>501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533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492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533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533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390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533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390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364</v>
      </c>
      <c r="AA551" s="47" t="s">
        <v>365</v>
      </c>
      <c r="AB551" s="47" t="s">
        <v>366</v>
      </c>
      <c r="AC551" s="47" t="s">
        <v>364</v>
      </c>
      <c r="AD551" s="47" t="s">
        <v>365</v>
      </c>
      <c r="AE551" s="47" t="s">
        <v>366</v>
      </c>
      <c r="AF551" s="59"/>
    </row>
    <row r="552" spans="1:32" ht="17.45" customHeight="1">
      <c r="A552" s="39" t="s">
        <v>533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390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375</v>
      </c>
      <c r="AA552" s="47" t="s">
        <v>376</v>
      </c>
      <c r="AB552" s="47" t="s">
        <v>377</v>
      </c>
      <c r="AC552" s="47" t="s">
        <v>375</v>
      </c>
      <c r="AD552" s="47" t="s">
        <v>376</v>
      </c>
      <c r="AE552" s="47" t="s">
        <v>377</v>
      </c>
      <c r="AF552" s="59"/>
    </row>
    <row r="553" spans="1:32" s="11" customFormat="1" ht="18.600000000000001" customHeight="1">
      <c r="A553" s="39" t="s">
        <v>533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390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533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390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533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390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533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390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515</v>
      </c>
      <c r="AA556" s="15" t="s">
        <v>515</v>
      </c>
      <c r="AB556" s="15" t="s">
        <v>515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533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390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367</v>
      </c>
      <c r="AD557" s="77" t="s">
        <v>368</v>
      </c>
      <c r="AE557" s="77" t="s">
        <v>369</v>
      </c>
      <c r="AF557" s="56"/>
    </row>
    <row r="558" spans="1:32" s="16" customFormat="1" ht="17.45" customHeight="1">
      <c r="A558" s="39" t="s">
        <v>533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390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375</v>
      </c>
      <c r="AD558" s="47" t="s">
        <v>376</v>
      </c>
      <c r="AE558" s="47" t="s">
        <v>377</v>
      </c>
      <c r="AF558" s="56"/>
    </row>
    <row r="559" spans="1:32" s="16" customFormat="1" ht="17.45" customHeight="1">
      <c r="A559" s="39" t="s">
        <v>533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390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533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390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e">
        <f t="shared" si="139"/>
        <v>#N/A</v>
      </c>
      <c r="Q560" s="18" t="e">
        <f>IF(O560&lt;&gt;"", VLOOKUP(O560, [1]Label!$A:$B, 2, FALSE), "")</f>
        <v>#N/A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533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390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533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390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396</v>
      </c>
      <c r="AD562" s="15" t="s">
        <v>396</v>
      </c>
      <c r="AE562" s="15" t="s">
        <v>396</v>
      </c>
      <c r="AF562" s="56"/>
    </row>
    <row r="563" spans="1:32" s="16" customFormat="1" ht="17.45" customHeight="1">
      <c r="A563" s="39" t="s">
        <v>533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390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487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539</v>
      </c>
      <c r="AD563" s="15" t="s">
        <v>539</v>
      </c>
      <c r="AE563" s="15" t="s">
        <v>539</v>
      </c>
      <c r="AF563" s="56"/>
    </row>
    <row r="564" spans="1:32" s="37" customFormat="1" ht="18.600000000000001" customHeight="1">
      <c r="A564" s="39" t="s">
        <v>533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390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533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391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397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533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391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398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533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391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399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533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391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533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391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392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533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391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533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391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471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473</v>
      </c>
      <c r="AD571" s="15" t="s">
        <v>473</v>
      </c>
      <c r="AE571" s="15" t="s">
        <v>473</v>
      </c>
      <c r="AF571" s="56"/>
    </row>
    <row r="572" spans="1:32" s="16" customFormat="1" ht="17.45" customHeight="1">
      <c r="A572" s="39" t="s">
        <v>533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391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344</v>
      </c>
      <c r="P572" s="13" t="e">
        <f t="shared" si="140"/>
        <v>#N/A</v>
      </c>
      <c r="Q572" s="18" t="e">
        <f>IF(O572&lt;&gt;"", VLOOKUP(O572, [1]Label!$A:$B, 2, FALSE), "")</f>
        <v>#N/A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533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391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343</v>
      </c>
      <c r="P573" s="13" t="e">
        <f t="shared" si="140"/>
        <v>#N/A</v>
      </c>
      <c r="Q573" s="18" t="e">
        <f>IF(O573&lt;&gt;"", VLOOKUP(O573, [1]Label!$A:$B, 2, FALSE), "")</f>
        <v>#N/A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533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391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358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362</v>
      </c>
      <c r="AD574" s="15" t="s">
        <v>362</v>
      </c>
      <c r="AE574" s="15" t="s">
        <v>362</v>
      </c>
      <c r="AF574" s="56"/>
    </row>
    <row r="575" spans="1:32" s="16" customFormat="1" ht="17.45" customHeight="1">
      <c r="A575" s="39" t="s">
        <v>533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391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359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476</v>
      </c>
      <c r="AD575" s="15" t="s">
        <v>476</v>
      </c>
      <c r="AE575" s="15" t="s">
        <v>476</v>
      </c>
      <c r="AF575" s="56"/>
    </row>
    <row r="576" spans="1:32" s="37" customFormat="1" ht="17.45" customHeight="1">
      <c r="A576" s="32" t="s">
        <v>533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391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393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533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391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471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472</v>
      </c>
      <c r="AD577" s="15" t="s">
        <v>472</v>
      </c>
      <c r="AE577" s="15" t="s">
        <v>472</v>
      </c>
      <c r="AF577" s="56"/>
    </row>
    <row r="578" spans="1:32" s="16" customFormat="1" ht="17.45" customHeight="1">
      <c r="A578" s="39" t="s">
        <v>533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391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343</v>
      </c>
      <c r="P578" s="13" t="e">
        <f t="shared" si="140"/>
        <v>#N/A</v>
      </c>
      <c r="Q578" s="18" t="e">
        <f>IF(O578&lt;&gt;"", VLOOKUP(O578, [1]Label!$A:$B, 2, FALSE), "")</f>
        <v>#N/A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533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391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e">
        <f t="shared" si="140"/>
        <v>#N/A</v>
      </c>
      <c r="Q579" s="18" t="e">
        <f>IF(O579&lt;&gt;"", VLOOKUP(O579, [1]Label!$A:$B, 2, FALSE), "")</f>
        <v>#N/A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533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391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e">
        <f t="shared" si="140"/>
        <v>#N/A</v>
      </c>
      <c r="Q580" s="18" t="e">
        <f>IF(O580&lt;&gt;"", VLOOKUP(O580, [1]Label!$A:$B, 2, FALSE), "")</f>
        <v>#N/A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533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391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373</v>
      </c>
      <c r="AA581" s="15" t="s">
        <v>373</v>
      </c>
      <c r="AB581" s="15" t="s">
        <v>373</v>
      </c>
      <c r="AC581" s="15" t="s">
        <v>373</v>
      </c>
      <c r="AD581" s="15" t="s">
        <v>373</v>
      </c>
      <c r="AE581" s="15" t="s">
        <v>373</v>
      </c>
      <c r="AF581" s="56"/>
    </row>
    <row r="582" spans="1:32" s="16" customFormat="1" ht="17.45" customHeight="1">
      <c r="A582" s="39" t="s">
        <v>533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391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372</v>
      </c>
      <c r="AD582" s="15" t="s">
        <v>372</v>
      </c>
      <c r="AE582" s="15" t="s">
        <v>372</v>
      </c>
      <c r="AF582" s="56"/>
    </row>
    <row r="583" spans="1:32" s="16" customFormat="1" ht="17.45" customHeight="1">
      <c r="A583" s="39" t="s">
        <v>533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391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533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391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394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533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391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348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374</v>
      </c>
      <c r="AD585" s="44" t="s">
        <v>374</v>
      </c>
      <c r="AE585" s="44" t="s">
        <v>374</v>
      </c>
      <c r="AF585" s="53"/>
    </row>
    <row r="586" spans="1:32" s="7" customFormat="1" ht="17.45" customHeight="1">
      <c r="A586" s="39" t="s">
        <v>533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391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349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378</v>
      </c>
      <c r="AA586" s="77" t="s">
        <v>378</v>
      </c>
      <c r="AB586" s="77" t="s">
        <v>378</v>
      </c>
      <c r="AC586" s="77" t="s">
        <v>407</v>
      </c>
      <c r="AD586" s="77" t="s">
        <v>407</v>
      </c>
      <c r="AE586" s="77" t="s">
        <v>330</v>
      </c>
      <c r="AF586" s="73"/>
    </row>
    <row r="587" spans="1:32" s="16" customFormat="1" ht="17.45" customHeight="1">
      <c r="A587" s="39" t="s">
        <v>533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391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350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379</v>
      </c>
      <c r="AA587" s="15" t="s">
        <v>379</v>
      </c>
      <c r="AB587" s="15" t="s">
        <v>380</v>
      </c>
      <c r="AC587" s="15"/>
      <c r="AD587" s="15"/>
      <c r="AE587" s="15"/>
      <c r="AF587" s="56"/>
    </row>
    <row r="588" spans="1:32" s="16" customFormat="1" ht="17.45" customHeight="1">
      <c r="A588" s="39" t="s">
        <v>533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391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381</v>
      </c>
      <c r="AA588" s="15" t="s">
        <v>381</v>
      </c>
      <c r="AB588" s="15" t="s">
        <v>381</v>
      </c>
      <c r="AC588" s="15" t="s">
        <v>406</v>
      </c>
      <c r="AD588" s="15" t="s">
        <v>406</v>
      </c>
      <c r="AE588" s="15" t="s">
        <v>406</v>
      </c>
      <c r="AF588" s="56"/>
    </row>
    <row r="589" spans="1:32" s="37" customFormat="1" ht="17.45" customHeight="1">
      <c r="A589" s="32" t="s">
        <v>533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391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533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391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395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533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391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533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391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474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475</v>
      </c>
      <c r="AD592" s="15" t="s">
        <v>475</v>
      </c>
      <c r="AE592" s="15" t="s">
        <v>475</v>
      </c>
      <c r="AF592" s="56"/>
    </row>
    <row r="593" spans="1:32" s="16" customFormat="1" ht="17.45" customHeight="1">
      <c r="A593" s="39" t="s">
        <v>533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391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352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382</v>
      </c>
      <c r="AA593" s="15" t="s">
        <v>382</v>
      </c>
      <c r="AB593" s="15" t="s">
        <v>382</v>
      </c>
      <c r="AC593" s="15" t="s">
        <v>401</v>
      </c>
      <c r="AD593" s="15" t="s">
        <v>401</v>
      </c>
      <c r="AE593" s="15" t="s">
        <v>401</v>
      </c>
      <c r="AF593" s="56"/>
    </row>
    <row r="594" spans="1:32" s="16" customFormat="1" ht="17.45" customHeight="1">
      <c r="A594" s="39" t="s">
        <v>533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391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357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483</v>
      </c>
      <c r="AD594" s="15" t="s">
        <v>483</v>
      </c>
      <c r="AE594" s="15" t="s">
        <v>483</v>
      </c>
      <c r="AF594" s="56"/>
    </row>
    <row r="595" spans="1:32" s="16" customFormat="1" ht="17.45" customHeight="1">
      <c r="A595" s="39" t="s">
        <v>533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391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353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402</v>
      </c>
      <c r="AD595" s="15" t="s">
        <v>402</v>
      </c>
      <c r="AE595" s="15" t="s">
        <v>402</v>
      </c>
      <c r="AF595" s="56"/>
    </row>
    <row r="596" spans="1:32" s="16" customFormat="1" ht="17.45" customHeight="1">
      <c r="A596" s="39" t="s">
        <v>533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391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349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378</v>
      </c>
      <c r="AA596" s="77" t="s">
        <v>378</v>
      </c>
      <c r="AB596" s="77" t="s">
        <v>378</v>
      </c>
      <c r="AC596" s="77" t="s">
        <v>403</v>
      </c>
      <c r="AD596" s="77" t="s">
        <v>403</v>
      </c>
      <c r="AE596" s="77" t="s">
        <v>403</v>
      </c>
      <c r="AF596" s="56"/>
    </row>
    <row r="597" spans="1:32" s="16" customFormat="1" ht="17.45" customHeight="1">
      <c r="A597" s="39" t="s">
        <v>533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391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354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379</v>
      </c>
      <c r="AA597" s="15" t="s">
        <v>379</v>
      </c>
      <c r="AB597" s="15" t="s">
        <v>380</v>
      </c>
      <c r="AC597" s="15" t="s">
        <v>404</v>
      </c>
      <c r="AD597" s="15" t="s">
        <v>404</v>
      </c>
      <c r="AE597" s="15" t="s">
        <v>404</v>
      </c>
      <c r="AF597" s="56"/>
    </row>
    <row r="598" spans="1:32" s="16" customFormat="1" ht="17.45" customHeight="1">
      <c r="A598" s="39" t="s">
        <v>533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391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533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391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474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478</v>
      </c>
      <c r="AD599" s="15" t="s">
        <v>478</v>
      </c>
      <c r="AE599" s="15" t="s">
        <v>478</v>
      </c>
      <c r="AF599" s="56"/>
    </row>
    <row r="600" spans="1:32" s="16" customFormat="1" ht="17.45" customHeight="1">
      <c r="A600" s="39" t="s">
        <v>533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391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352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479</v>
      </c>
      <c r="AD600" s="15" t="s">
        <v>479</v>
      </c>
      <c r="AE600" s="15" t="s">
        <v>479</v>
      </c>
      <c r="AF600" s="56"/>
    </row>
    <row r="601" spans="1:32" s="16" customFormat="1" ht="17.45" customHeight="1">
      <c r="A601" s="39" t="s">
        <v>533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391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357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480</v>
      </c>
      <c r="AD601" s="15" t="s">
        <v>480</v>
      </c>
      <c r="AE601" s="15" t="s">
        <v>480</v>
      </c>
      <c r="AF601" s="56"/>
    </row>
    <row r="602" spans="1:32" s="16" customFormat="1" ht="17.45" customHeight="1">
      <c r="A602" s="39" t="s">
        <v>533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391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353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481</v>
      </c>
      <c r="AD602" s="15" t="s">
        <v>481</v>
      </c>
      <c r="AE602" s="15" t="s">
        <v>481</v>
      </c>
      <c r="AF602" s="56"/>
    </row>
    <row r="603" spans="1:32" s="16" customFormat="1" ht="17.45" customHeight="1">
      <c r="A603" s="39" t="s">
        <v>533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391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349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378</v>
      </c>
      <c r="AA603" s="77" t="s">
        <v>378</v>
      </c>
      <c r="AB603" s="77" t="s">
        <v>378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533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391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354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379</v>
      </c>
      <c r="AA604" s="15" t="s">
        <v>379</v>
      </c>
      <c r="AB604" s="15" t="s">
        <v>380</v>
      </c>
      <c r="AC604" s="15"/>
      <c r="AD604" s="15"/>
      <c r="AE604" s="15"/>
      <c r="AF604" s="56"/>
    </row>
    <row r="605" spans="1:32" s="16" customFormat="1" ht="17.45" customHeight="1">
      <c r="A605" s="39" t="s">
        <v>533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391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355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482</v>
      </c>
      <c r="AD605" s="15" t="s">
        <v>482</v>
      </c>
      <c r="AE605" s="15" t="s">
        <v>482</v>
      </c>
      <c r="AF605" s="56"/>
    </row>
    <row r="606" spans="1:32" s="16" customFormat="1" ht="17.45" customHeight="1">
      <c r="A606" s="39" t="s">
        <v>533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391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356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538</v>
      </c>
      <c r="AA606" s="46" t="s">
        <v>538</v>
      </c>
      <c r="AB606" s="46" t="s">
        <v>538</v>
      </c>
      <c r="AC606" s="15"/>
      <c r="AD606" s="15"/>
      <c r="AE606" s="15"/>
      <c r="AF606" s="56"/>
    </row>
    <row r="607" spans="1:32" s="37" customFormat="1" ht="17.45" customHeight="1">
      <c r="A607" s="39" t="s">
        <v>533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391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533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391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544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533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391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545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546</v>
      </c>
      <c r="S609" s="13"/>
      <c r="T609" s="13"/>
      <c r="U609" s="13"/>
      <c r="V609" s="14"/>
      <c r="W609" s="14"/>
      <c r="X609" s="14"/>
      <c r="Y609" s="14"/>
      <c r="Z609" s="15" t="s">
        <v>547</v>
      </c>
      <c r="AA609" s="15" t="s">
        <v>547</v>
      </c>
      <c r="AB609" s="15" t="s">
        <v>547</v>
      </c>
      <c r="AC609" s="15"/>
      <c r="AD609" s="15"/>
      <c r="AE609" s="15"/>
      <c r="AF609" s="56"/>
    </row>
    <row r="610" spans="1:32" s="16" customFormat="1" ht="17.45" customHeight="1">
      <c r="A610" s="39" t="s">
        <v>533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391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545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546</v>
      </c>
      <c r="S610" s="13"/>
      <c r="T610" s="13"/>
      <c r="U610" s="13"/>
      <c r="V610" s="14"/>
      <c r="W610" s="14"/>
      <c r="X610" s="14"/>
      <c r="Y610" s="14"/>
      <c r="Z610" s="15" t="s">
        <v>548</v>
      </c>
      <c r="AA610" s="15" t="s">
        <v>548</v>
      </c>
      <c r="AB610" s="15" t="s">
        <v>548</v>
      </c>
      <c r="AC610" s="15"/>
      <c r="AD610" s="15"/>
      <c r="AE610" s="15"/>
      <c r="AF610" s="56"/>
    </row>
    <row r="611" spans="1:32" s="16" customFormat="1" ht="17.45" customHeight="1">
      <c r="A611" s="39" t="s">
        <v>533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391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545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546</v>
      </c>
      <c r="S611" s="13"/>
      <c r="T611" s="13"/>
      <c r="U611" s="13"/>
      <c r="V611" s="14"/>
      <c r="W611" s="14"/>
      <c r="X611" s="14"/>
      <c r="Y611" s="14"/>
      <c r="Z611" s="15" t="s">
        <v>549</v>
      </c>
      <c r="AA611" s="15" t="s">
        <v>549</v>
      </c>
      <c r="AB611" s="15" t="s">
        <v>549</v>
      </c>
      <c r="AC611" s="15"/>
      <c r="AD611" s="15"/>
      <c r="AE611" s="15"/>
      <c r="AF611" s="56"/>
    </row>
    <row r="612" spans="1:32" s="16" customFormat="1" ht="17.45" customHeight="1">
      <c r="A612" s="39" t="s">
        <v>533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391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545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546</v>
      </c>
      <c r="S612" s="13"/>
      <c r="T612" s="13"/>
      <c r="U612" s="13"/>
      <c r="V612" s="14"/>
      <c r="W612" s="14"/>
      <c r="X612" s="14"/>
      <c r="Y612" s="14"/>
      <c r="Z612" s="15" t="s">
        <v>550</v>
      </c>
      <c r="AA612" s="15" t="s">
        <v>550</v>
      </c>
      <c r="AB612" s="15" t="s">
        <v>550</v>
      </c>
      <c r="AC612" s="15"/>
      <c r="AD612" s="15"/>
      <c r="AE612" s="15"/>
      <c r="AF612" s="56"/>
    </row>
    <row r="613" spans="1:32" s="16" customFormat="1" ht="17.45" customHeight="1">
      <c r="A613" s="39" t="s">
        <v>533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391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545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546</v>
      </c>
      <c r="S613" s="13"/>
      <c r="T613" s="13"/>
      <c r="U613" s="13"/>
      <c r="V613" s="14"/>
      <c r="W613" s="14"/>
      <c r="X613" s="14"/>
      <c r="Y613" s="14"/>
      <c r="Z613" s="15" t="s">
        <v>551</v>
      </c>
      <c r="AA613" s="15" t="s">
        <v>551</v>
      </c>
      <c r="AB613" s="15" t="s">
        <v>551</v>
      </c>
      <c r="AC613" s="15"/>
      <c r="AD613" s="15"/>
      <c r="AE613" s="15"/>
      <c r="AF613" s="56"/>
    </row>
    <row r="614" spans="1:32" s="16" customFormat="1" ht="17.45" customHeight="1">
      <c r="A614" s="39" t="s">
        <v>533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391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545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546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533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391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545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546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533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391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545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546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533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391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545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546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533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533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533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533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536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409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442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536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410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536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426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536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411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443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465</v>
      </c>
      <c r="AA625" s="44" t="s">
        <v>465</v>
      </c>
      <c r="AB625" s="44" t="s">
        <v>465</v>
      </c>
      <c r="AC625" s="44"/>
      <c r="AD625" s="44"/>
      <c r="AE625" s="44"/>
      <c r="AF625" s="53"/>
    </row>
    <row r="626" spans="1:32" s="37" customFormat="1" ht="17.45" customHeight="1">
      <c r="A626" s="32" t="s">
        <v>536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427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443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466</v>
      </c>
      <c r="AA626" s="44" t="s">
        <v>466</v>
      </c>
      <c r="AB626" s="44" t="s">
        <v>466</v>
      </c>
      <c r="AC626" s="44"/>
      <c r="AD626" s="44"/>
      <c r="AE626" s="44"/>
      <c r="AF626" s="53"/>
    </row>
    <row r="627" spans="1:32" s="37" customFormat="1" ht="17.45" customHeight="1">
      <c r="A627" s="32" t="s">
        <v>536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412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443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467</v>
      </c>
      <c r="AA627" s="44" t="s">
        <v>467</v>
      </c>
      <c r="AB627" s="44" t="s">
        <v>467</v>
      </c>
      <c r="AC627" s="44"/>
      <c r="AD627" s="44"/>
      <c r="AE627" s="44"/>
      <c r="AF627" s="53"/>
    </row>
    <row r="628" spans="1:32" s="37" customFormat="1" ht="17.45" customHeight="1">
      <c r="A628" s="32" t="s">
        <v>536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428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445</v>
      </c>
      <c r="AA628" s="44" t="s">
        <v>458</v>
      </c>
      <c r="AB628" s="44" t="s">
        <v>444</v>
      </c>
      <c r="AC628" s="44" t="s">
        <v>445</v>
      </c>
      <c r="AD628" s="44" t="s">
        <v>458</v>
      </c>
      <c r="AE628" s="44" t="s">
        <v>444</v>
      </c>
      <c r="AF628" s="53"/>
    </row>
    <row r="629" spans="1:32" s="37" customFormat="1" ht="17.45" customHeight="1">
      <c r="A629" s="32" t="s">
        <v>536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413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443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468</v>
      </c>
      <c r="AA629" s="44" t="s">
        <v>468</v>
      </c>
      <c r="AB629" s="44" t="s">
        <v>468</v>
      </c>
      <c r="AC629" s="44"/>
      <c r="AD629" s="44"/>
      <c r="AE629" s="44"/>
      <c r="AF629" s="53"/>
    </row>
    <row r="630" spans="1:32" s="37" customFormat="1" ht="17.45" customHeight="1">
      <c r="A630" s="32" t="s">
        <v>536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429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447</v>
      </c>
      <c r="AA630" s="44" t="s">
        <v>459</v>
      </c>
      <c r="AB630" s="44" t="s">
        <v>446</v>
      </c>
      <c r="AC630" s="44" t="s">
        <v>447</v>
      </c>
      <c r="AD630" s="44" t="s">
        <v>459</v>
      </c>
      <c r="AE630" s="44" t="s">
        <v>446</v>
      </c>
      <c r="AF630" s="53"/>
    </row>
    <row r="631" spans="1:32" s="37" customFormat="1" ht="17.45" customHeight="1">
      <c r="A631" s="32" t="s">
        <v>536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414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449</v>
      </c>
      <c r="AA631" s="44" t="s">
        <v>460</v>
      </c>
      <c r="AB631" s="44" t="s">
        <v>448</v>
      </c>
      <c r="AC631" s="44" t="s">
        <v>449</v>
      </c>
      <c r="AD631" s="44" t="s">
        <v>460</v>
      </c>
      <c r="AE631" s="44" t="s">
        <v>448</v>
      </c>
      <c r="AF631" s="53"/>
    </row>
    <row r="632" spans="1:32" s="37" customFormat="1" ht="17.45" customHeight="1">
      <c r="A632" s="32" t="s">
        <v>536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430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536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415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536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431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536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416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536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432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536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417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443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469</v>
      </c>
      <c r="AA637" s="44" t="s">
        <v>469</v>
      </c>
      <c r="AB637" s="44" t="s">
        <v>469</v>
      </c>
      <c r="AC637" s="44"/>
      <c r="AD637" s="44"/>
      <c r="AE637" s="44"/>
      <c r="AF637" s="53"/>
    </row>
    <row r="638" spans="1:32" s="37" customFormat="1" ht="17.45" customHeight="1">
      <c r="A638" s="32" t="s">
        <v>536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433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536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418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536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434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536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419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536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435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536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420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451</v>
      </c>
      <c r="AA643" s="44" t="s">
        <v>461</v>
      </c>
      <c r="AB643" s="44" t="s">
        <v>450</v>
      </c>
      <c r="AC643" s="44" t="s">
        <v>451</v>
      </c>
      <c r="AD643" s="44" t="s">
        <v>461</v>
      </c>
      <c r="AE643" s="44" t="s">
        <v>450</v>
      </c>
      <c r="AF643" s="53"/>
    </row>
    <row r="644" spans="1:32" s="37" customFormat="1" ht="17.45" customHeight="1">
      <c r="A644" s="32" t="s">
        <v>536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436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453</v>
      </c>
      <c r="AA644" s="44" t="s">
        <v>462</v>
      </c>
      <c r="AB644" s="44" t="s">
        <v>452</v>
      </c>
      <c r="AC644" s="44" t="s">
        <v>453</v>
      </c>
      <c r="AD644" s="44" t="s">
        <v>462</v>
      </c>
      <c r="AE644" s="44" t="s">
        <v>452</v>
      </c>
      <c r="AF644" s="53"/>
    </row>
    <row r="645" spans="1:32" s="37" customFormat="1" ht="17.45" customHeight="1">
      <c r="A645" s="32" t="s">
        <v>536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421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455</v>
      </c>
      <c r="AA645" s="44" t="s">
        <v>463</v>
      </c>
      <c r="AB645" s="44" t="s">
        <v>454</v>
      </c>
      <c r="AC645" s="44" t="s">
        <v>455</v>
      </c>
      <c r="AD645" s="44" t="s">
        <v>463</v>
      </c>
      <c r="AE645" s="44" t="s">
        <v>454</v>
      </c>
      <c r="AF645" s="53"/>
    </row>
    <row r="646" spans="1:32" s="37" customFormat="1" ht="17.45" customHeight="1">
      <c r="A646" s="32" t="s">
        <v>536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437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536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422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536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438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536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423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457</v>
      </c>
      <c r="AA649" s="44" t="s">
        <v>464</v>
      </c>
      <c r="AB649" s="44" t="s">
        <v>456</v>
      </c>
      <c r="AC649" s="44" t="s">
        <v>457</v>
      </c>
      <c r="AD649" s="44" t="s">
        <v>464</v>
      </c>
      <c r="AE649" s="44" t="s">
        <v>456</v>
      </c>
      <c r="AF649" s="53"/>
    </row>
    <row r="650" spans="1:32" s="37" customFormat="1" ht="17.45" customHeight="1">
      <c r="A650" s="32" t="s">
        <v>536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439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536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424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536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440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536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425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443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470</v>
      </c>
      <c r="AA653" s="44" t="s">
        <v>470</v>
      </c>
      <c r="AB653" s="44" t="s">
        <v>470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537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342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537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Taxpayer's Name&lt;br&gt;(납세자 이름)</v>
      </c>
      <c r="Q655" s="18" t="str">
        <f>IF(O655&lt;&gt;"", VLOOKUP(O655, [1]Label!$A:$B, 2, FALSE), "")</f>
        <v>Taxpayer's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537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537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397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537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364</v>
      </c>
      <c r="AA658" s="47" t="s">
        <v>365</v>
      </c>
      <c r="AB658" s="47" t="s">
        <v>366</v>
      </c>
      <c r="AC658" s="47" t="s">
        <v>364</v>
      </c>
      <c r="AD658" s="47" t="s">
        <v>365</v>
      </c>
      <c r="AE658" s="47" t="s">
        <v>366</v>
      </c>
      <c r="AF658" s="59"/>
    </row>
    <row r="659" spans="1:32" ht="17.45" customHeight="1">
      <c r="A659" s="39" t="s">
        <v>537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375</v>
      </c>
      <c r="AA659" s="47" t="s">
        <v>376</v>
      </c>
      <c r="AB659" s="47" t="s">
        <v>377</v>
      </c>
      <c r="AC659" s="47" t="s">
        <v>375</v>
      </c>
      <c r="AD659" s="47" t="s">
        <v>376</v>
      </c>
      <c r="AE659" s="47" t="s">
        <v>377</v>
      </c>
      <c r="AF659" s="59"/>
    </row>
    <row r="660" spans="1:32" s="11" customFormat="1" ht="18.600000000000001" customHeight="1">
      <c r="A660" s="39" t="s">
        <v>537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537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537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537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537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367</v>
      </c>
      <c r="AD664" s="77" t="s">
        <v>368</v>
      </c>
      <c r="AE664" s="77" t="s">
        <v>369</v>
      </c>
      <c r="AF664" s="56"/>
    </row>
    <row r="665" spans="1:32" s="16" customFormat="1" ht="17.45" customHeight="1">
      <c r="A665" s="39" t="s">
        <v>537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375</v>
      </c>
      <c r="AD665" s="47" t="s">
        <v>376</v>
      </c>
      <c r="AE665" s="47" t="s">
        <v>377</v>
      </c>
      <c r="AF665" s="56"/>
    </row>
    <row r="666" spans="1:32" s="16" customFormat="1" ht="17.45" customHeight="1">
      <c r="A666" s="39" t="s">
        <v>537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537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396</v>
      </c>
      <c r="AD667" s="15" t="s">
        <v>396</v>
      </c>
      <c r="AE667" s="15" t="s">
        <v>396</v>
      </c>
      <c r="AF667" s="56"/>
    </row>
    <row r="668" spans="1:32" s="37" customFormat="1" ht="18.600000000000001" customHeight="1">
      <c r="A668" s="39" t="s">
        <v>537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537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537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537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537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537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537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537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537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537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537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537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537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537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537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537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340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537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341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534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534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534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342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534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534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518</v>
      </c>
      <c r="AD689" s="39" t="s">
        <v>518</v>
      </c>
      <c r="AE689" s="39" t="s">
        <v>518</v>
      </c>
      <c r="AF689" s="57"/>
    </row>
    <row r="690" spans="1:32" ht="18.600000000000001" customHeight="1">
      <c r="A690" s="39" t="s">
        <v>534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534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534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534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534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534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519</v>
      </c>
      <c r="AD695" s="12" t="s">
        <v>519</v>
      </c>
      <c r="AE695" s="12" t="s">
        <v>519</v>
      </c>
      <c r="AF695" s="52"/>
    </row>
    <row r="696" spans="1:32" s="16" customFormat="1" ht="18.600000000000001" customHeight="1">
      <c r="A696" s="39" t="s">
        <v>534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534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342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534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Taxpayer's Name&lt;br&gt;(납세자 이름)</v>
      </c>
      <c r="Q698" s="18" t="str">
        <f>IF(O698&lt;&gt;"", VLOOKUP(O698, [1]Label!$A:$B, 2, FALSE), "")</f>
        <v>Taxpayer's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534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534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534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534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520</v>
      </c>
      <c r="AD702" s="12" t="s">
        <v>520</v>
      </c>
      <c r="AE702" s="12" t="s">
        <v>520</v>
      </c>
      <c r="AF702" s="52"/>
    </row>
    <row r="703" spans="1:32" s="16" customFormat="1" ht="18.600000000000001" customHeight="1">
      <c r="A703" s="39" t="s">
        <v>534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534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534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534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516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384</v>
      </c>
      <c r="AD706" s="12" t="s">
        <v>384</v>
      </c>
      <c r="AE706" s="12" t="s">
        <v>384</v>
      </c>
      <c r="AF706" s="52"/>
    </row>
    <row r="707" spans="1:32" s="16" customFormat="1" ht="18.600000000000001" customHeight="1">
      <c r="A707" s="39" t="s">
        <v>534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389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534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534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490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534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490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Taxpayer's Name&lt;br&gt;(납세자 이름)</v>
      </c>
      <c r="Q710" s="18" t="str">
        <f>IF(O710&lt;&gt;"", VLOOKUP(O710, [1]Label!$A:$B, 2, FALSE), "")</f>
        <v>Taxpayer's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534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490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534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490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534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490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491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534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490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534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490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534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490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534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490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534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492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493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494</v>
      </c>
      <c r="AA718" s="8" t="s">
        <v>494</v>
      </c>
      <c r="AB718" s="8" t="s">
        <v>494</v>
      </c>
      <c r="AC718" s="8"/>
      <c r="AD718" s="8"/>
      <c r="AE718" s="8"/>
    </row>
    <row r="719" spans="1:32" ht="18.600000000000001" customHeight="1">
      <c r="A719" s="39" t="s">
        <v>534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492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495</v>
      </c>
      <c r="O719" s="43" t="s">
        <v>496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534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492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495</v>
      </c>
      <c r="O720" s="43" t="s">
        <v>497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534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492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495</v>
      </c>
      <c r="O721" s="43" t="s">
        <v>498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534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492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495</v>
      </c>
      <c r="O722" s="43" t="s">
        <v>499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534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492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495</v>
      </c>
      <c r="O723" s="43" t="s">
        <v>500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534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492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495</v>
      </c>
      <c r="O724" s="43" t="s">
        <v>501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534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534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390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534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390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364</v>
      </c>
      <c r="AA727" s="47" t="s">
        <v>365</v>
      </c>
      <c r="AB727" s="47" t="s">
        <v>366</v>
      </c>
      <c r="AC727" s="47" t="s">
        <v>364</v>
      </c>
      <c r="AD727" s="47" t="s">
        <v>365</v>
      </c>
      <c r="AE727" s="47" t="s">
        <v>366</v>
      </c>
      <c r="AF727" s="59"/>
    </row>
    <row r="728" spans="1:32" ht="17.45" customHeight="1">
      <c r="A728" s="39" t="s">
        <v>534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390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375</v>
      </c>
      <c r="AA728" s="47" t="s">
        <v>376</v>
      </c>
      <c r="AB728" s="47" t="s">
        <v>377</v>
      </c>
      <c r="AC728" s="47" t="s">
        <v>375</v>
      </c>
      <c r="AD728" s="47" t="s">
        <v>376</v>
      </c>
      <c r="AE728" s="47" t="s">
        <v>377</v>
      </c>
      <c r="AF728" s="59"/>
    </row>
    <row r="729" spans="1:32" s="11" customFormat="1" ht="18.600000000000001" customHeight="1">
      <c r="A729" s="39" t="s">
        <v>534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390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534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390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534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390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534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390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515</v>
      </c>
      <c r="AA732" s="15" t="s">
        <v>515</v>
      </c>
      <c r="AB732" s="15" t="s">
        <v>515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534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390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367</v>
      </c>
      <c r="AD733" s="77" t="s">
        <v>368</v>
      </c>
      <c r="AE733" s="77" t="s">
        <v>369</v>
      </c>
      <c r="AF733" s="56"/>
    </row>
    <row r="734" spans="1:32" s="16" customFormat="1" ht="17.45" customHeight="1">
      <c r="A734" s="39" t="s">
        <v>534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390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375</v>
      </c>
      <c r="AD734" s="47" t="s">
        <v>376</v>
      </c>
      <c r="AE734" s="47" t="s">
        <v>377</v>
      </c>
      <c r="AF734" s="56"/>
    </row>
    <row r="735" spans="1:32" s="16" customFormat="1" ht="17.45" customHeight="1">
      <c r="A735" s="39" t="s">
        <v>534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390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534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390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396</v>
      </c>
      <c r="AD736" s="15" t="s">
        <v>396</v>
      </c>
      <c r="AE736" s="15" t="s">
        <v>396</v>
      </c>
      <c r="AF736" s="56"/>
    </row>
    <row r="737" spans="1:32" s="16" customFormat="1" ht="17.45" customHeight="1">
      <c r="A737" s="39" t="s">
        <v>534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390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487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477</v>
      </c>
      <c r="AD737" s="15" t="s">
        <v>477</v>
      </c>
      <c r="AE737" s="15" t="s">
        <v>477</v>
      </c>
      <c r="AF737" s="56"/>
    </row>
    <row r="738" spans="1:32" s="37" customFormat="1" ht="17.45" customHeight="1">
      <c r="A738" s="39" t="s">
        <v>534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390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534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391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397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534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391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398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400</v>
      </c>
      <c r="AD740" s="15" t="s">
        <v>400</v>
      </c>
      <c r="AE740" s="15" t="s">
        <v>400</v>
      </c>
      <c r="AF740" s="56"/>
    </row>
    <row r="741" spans="1:32" s="16" customFormat="1" ht="17.45" customHeight="1">
      <c r="A741" s="39" t="s">
        <v>534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391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399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371</v>
      </c>
      <c r="AD741" s="15" t="s">
        <v>371</v>
      </c>
      <c r="AE741" s="15" t="s">
        <v>371</v>
      </c>
      <c r="AF741" s="56"/>
    </row>
    <row r="742" spans="1:32" s="37" customFormat="1" ht="17.45" customHeight="1">
      <c r="A742" s="39" t="s">
        <v>534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391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534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391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392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534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391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534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391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471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473</v>
      </c>
      <c r="AD745" s="15" t="s">
        <v>473</v>
      </c>
      <c r="AE745" s="15" t="s">
        <v>473</v>
      </c>
      <c r="AF745" s="56"/>
    </row>
    <row r="746" spans="1:32" s="16" customFormat="1" ht="17.45" customHeight="1">
      <c r="A746" s="39" t="s">
        <v>534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391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344</v>
      </c>
      <c r="P746" s="13" t="e">
        <f t="shared" si="182"/>
        <v>#N/A</v>
      </c>
      <c r="Q746" s="18" t="e">
        <f>IF(O746&lt;&gt;"", VLOOKUP(O746, [1]Label!$A:$B, 2, FALSE), "")</f>
        <v>#N/A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360</v>
      </c>
      <c r="AD746" s="15" t="s">
        <v>360</v>
      </c>
      <c r="AE746" s="15" t="s">
        <v>360</v>
      </c>
      <c r="AF746" s="56"/>
    </row>
    <row r="747" spans="1:32" s="16" customFormat="1" ht="17.45" customHeight="1">
      <c r="A747" s="39" t="s">
        <v>534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391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343</v>
      </c>
      <c r="P747" s="13" t="e">
        <f t="shared" si="182"/>
        <v>#N/A</v>
      </c>
      <c r="Q747" s="18" t="e">
        <f>IF(O747&lt;&gt;"", VLOOKUP(O747, [1]Label!$A:$B, 2, FALSE), "")</f>
        <v>#N/A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361</v>
      </c>
      <c r="AD747" s="15" t="s">
        <v>361</v>
      </c>
      <c r="AE747" s="15" t="s">
        <v>361</v>
      </c>
      <c r="AF747" s="56"/>
    </row>
    <row r="748" spans="1:32" s="16" customFormat="1" ht="17.45" customHeight="1">
      <c r="A748" s="39" t="s">
        <v>534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391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358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362</v>
      </c>
      <c r="AD748" s="15" t="s">
        <v>362</v>
      </c>
      <c r="AE748" s="15" t="s">
        <v>362</v>
      </c>
      <c r="AF748" s="56"/>
    </row>
    <row r="749" spans="1:32" s="16" customFormat="1" ht="17.45" customHeight="1">
      <c r="A749" s="39" t="s">
        <v>534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391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359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476</v>
      </c>
      <c r="AD749" s="15" t="s">
        <v>476</v>
      </c>
      <c r="AE749" s="15" t="s">
        <v>476</v>
      </c>
      <c r="AF749" s="56"/>
    </row>
    <row r="750" spans="1:32" s="84" customFormat="1" ht="17.45" customHeight="1">
      <c r="A750" s="39" t="s">
        <v>534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391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540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542</v>
      </c>
      <c r="AD750" s="82" t="s">
        <v>542</v>
      </c>
      <c r="AE750" s="82" t="s">
        <v>542</v>
      </c>
      <c r="AF750" s="83"/>
    </row>
    <row r="751" spans="1:32" s="84" customFormat="1" ht="17.45" customHeight="1">
      <c r="A751" s="39" t="s">
        <v>534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391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541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543</v>
      </c>
      <c r="AD751" s="82" t="s">
        <v>543</v>
      </c>
      <c r="AE751" s="82" t="s">
        <v>543</v>
      </c>
      <c r="AF751" s="83"/>
    </row>
    <row r="752" spans="1:32" s="37" customFormat="1" ht="17.45" customHeight="1">
      <c r="A752" s="39" t="s">
        <v>534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391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393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534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391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471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472</v>
      </c>
      <c r="AD753" s="15" t="s">
        <v>472</v>
      </c>
      <c r="AE753" s="15" t="s">
        <v>472</v>
      </c>
      <c r="AF753" s="56"/>
    </row>
    <row r="754" spans="1:32" s="16" customFormat="1" ht="17.45" customHeight="1">
      <c r="A754" s="39" t="s">
        <v>534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391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343</v>
      </c>
      <c r="P754" s="13" t="e">
        <f t="shared" si="182"/>
        <v>#N/A</v>
      </c>
      <c r="Q754" s="18" t="e">
        <f>IF(O754&lt;&gt;"", VLOOKUP(O754, [1]Label!$A:$B, 2, FALSE), "")</f>
        <v>#N/A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370</v>
      </c>
      <c r="AD754" s="15" t="s">
        <v>370</v>
      </c>
      <c r="AE754" s="15" t="s">
        <v>370</v>
      </c>
      <c r="AF754" s="56"/>
    </row>
    <row r="755" spans="1:32" s="16" customFormat="1" ht="17.45" customHeight="1">
      <c r="A755" s="39" t="s">
        <v>534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391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344</v>
      </c>
      <c r="P755" s="13" t="e">
        <f t="shared" si="182"/>
        <v>#N/A</v>
      </c>
      <c r="Q755" s="18" t="e">
        <f>IF(O755&lt;&gt;"", VLOOKUP(O755, [1]Label!$A:$B, 2, FALSE), "")</f>
        <v>#N/A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371</v>
      </c>
      <c r="AD755" s="15" t="s">
        <v>371</v>
      </c>
      <c r="AE755" s="15" t="s">
        <v>371</v>
      </c>
      <c r="AF755" s="56"/>
    </row>
    <row r="756" spans="1:32" s="16" customFormat="1" ht="17.45" customHeight="1">
      <c r="A756" s="39" t="s">
        <v>534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391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345</v>
      </c>
      <c r="P756" s="13" t="e">
        <f t="shared" si="182"/>
        <v>#N/A</v>
      </c>
      <c r="Q756" s="18" t="e">
        <f>IF(O756&lt;&gt;"", VLOOKUP(O756, [1]Label!$A:$B, 2, FALSE), "")</f>
        <v>#N/A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534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391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346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373</v>
      </c>
      <c r="AA757" s="15" t="s">
        <v>373</v>
      </c>
      <c r="AB757" s="15" t="s">
        <v>373</v>
      </c>
      <c r="AC757" s="15" t="s">
        <v>373</v>
      </c>
      <c r="AD757" s="15" t="s">
        <v>373</v>
      </c>
      <c r="AE757" s="15" t="s">
        <v>373</v>
      </c>
      <c r="AF757" s="56"/>
    </row>
    <row r="758" spans="1:32" s="16" customFormat="1" ht="17.45" customHeight="1">
      <c r="A758" s="39" t="s">
        <v>534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391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347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372</v>
      </c>
      <c r="AD758" s="15" t="s">
        <v>372</v>
      </c>
      <c r="AE758" s="15" t="s">
        <v>372</v>
      </c>
      <c r="AF758" s="56"/>
    </row>
    <row r="759" spans="1:32" s="16" customFormat="1" ht="17.45" customHeight="1">
      <c r="A759" s="39" t="s">
        <v>534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391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534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391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394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534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391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348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374</v>
      </c>
      <c r="AD761" s="44" t="s">
        <v>374</v>
      </c>
      <c r="AE761" s="44" t="s">
        <v>374</v>
      </c>
      <c r="AF761" s="53"/>
    </row>
    <row r="762" spans="1:32" s="7" customFormat="1" ht="17.45" customHeight="1">
      <c r="A762" s="39" t="s">
        <v>534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391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349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378</v>
      </c>
      <c r="AA762" s="77" t="s">
        <v>378</v>
      </c>
      <c r="AB762" s="77" t="s">
        <v>378</v>
      </c>
      <c r="AC762" s="77" t="s">
        <v>407</v>
      </c>
      <c r="AD762" s="77" t="s">
        <v>407</v>
      </c>
      <c r="AE762" s="77" t="s">
        <v>330</v>
      </c>
      <c r="AF762" s="73"/>
    </row>
    <row r="763" spans="1:32" s="16" customFormat="1" ht="17.45" customHeight="1">
      <c r="A763" s="39" t="s">
        <v>534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391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350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379</v>
      </c>
      <c r="AA763" s="15" t="s">
        <v>379</v>
      </c>
      <c r="AB763" s="15" t="s">
        <v>380</v>
      </c>
      <c r="AC763" s="15"/>
      <c r="AD763" s="15"/>
      <c r="AE763" s="15"/>
      <c r="AF763" s="56"/>
    </row>
    <row r="764" spans="1:32" s="16" customFormat="1" ht="17.45" customHeight="1">
      <c r="A764" s="39" t="s">
        <v>534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391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351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381</v>
      </c>
      <c r="AA764" s="15" t="s">
        <v>381</v>
      </c>
      <c r="AB764" s="15" t="s">
        <v>381</v>
      </c>
      <c r="AC764" s="15" t="s">
        <v>406</v>
      </c>
      <c r="AD764" s="15" t="s">
        <v>406</v>
      </c>
      <c r="AE764" s="15" t="s">
        <v>406</v>
      </c>
      <c r="AF764" s="56"/>
    </row>
    <row r="765" spans="1:32" s="37" customFormat="1" ht="17.45" customHeight="1">
      <c r="A765" s="39" t="s">
        <v>534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391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534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391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395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534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391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534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391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474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475</v>
      </c>
      <c r="AD768" s="15" t="s">
        <v>475</v>
      </c>
      <c r="AE768" s="15" t="s">
        <v>475</v>
      </c>
      <c r="AF768" s="56"/>
    </row>
    <row r="769" spans="1:32" s="16" customFormat="1" ht="17.45" customHeight="1">
      <c r="A769" s="39" t="s">
        <v>534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391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352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382</v>
      </c>
      <c r="AA769" s="15" t="s">
        <v>382</v>
      </c>
      <c r="AB769" s="15" t="s">
        <v>382</v>
      </c>
      <c r="AC769" s="15" t="s">
        <v>401</v>
      </c>
      <c r="AD769" s="15" t="s">
        <v>401</v>
      </c>
      <c r="AE769" s="15" t="s">
        <v>401</v>
      </c>
      <c r="AF769" s="56"/>
    </row>
    <row r="770" spans="1:32" s="16" customFormat="1" ht="17.45" customHeight="1">
      <c r="A770" s="39" t="s">
        <v>534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391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357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483</v>
      </c>
      <c r="AD770" s="15" t="s">
        <v>483</v>
      </c>
      <c r="AE770" s="15" t="s">
        <v>483</v>
      </c>
      <c r="AF770" s="56"/>
    </row>
    <row r="771" spans="1:32" s="16" customFormat="1" ht="17.45" customHeight="1">
      <c r="A771" s="39" t="s">
        <v>534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391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353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402</v>
      </c>
      <c r="AD771" s="15" t="s">
        <v>402</v>
      </c>
      <c r="AE771" s="15" t="s">
        <v>402</v>
      </c>
      <c r="AF771" s="56"/>
    </row>
    <row r="772" spans="1:32" s="16" customFormat="1" ht="17.45" customHeight="1">
      <c r="A772" s="39" t="s">
        <v>534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391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349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378</v>
      </c>
      <c r="AA772" s="77" t="s">
        <v>378</v>
      </c>
      <c r="AB772" s="77" t="s">
        <v>378</v>
      </c>
      <c r="AC772" s="77" t="s">
        <v>403</v>
      </c>
      <c r="AD772" s="77" t="s">
        <v>403</v>
      </c>
      <c r="AE772" s="77" t="s">
        <v>403</v>
      </c>
      <c r="AF772" s="56"/>
    </row>
    <row r="773" spans="1:32" s="16" customFormat="1" ht="17.45" customHeight="1">
      <c r="A773" s="39" t="s">
        <v>534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391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354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379</v>
      </c>
      <c r="AA773" s="15" t="s">
        <v>379</v>
      </c>
      <c r="AB773" s="15" t="s">
        <v>380</v>
      </c>
      <c r="AC773" s="15" t="s">
        <v>404</v>
      </c>
      <c r="AD773" s="15" t="s">
        <v>404</v>
      </c>
      <c r="AE773" s="15" t="s">
        <v>404</v>
      </c>
      <c r="AF773" s="56"/>
    </row>
    <row r="774" spans="1:32" s="16" customFormat="1" ht="17.45" customHeight="1">
      <c r="A774" s="39" t="s">
        <v>534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391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355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405</v>
      </c>
      <c r="AD774" s="15" t="s">
        <v>405</v>
      </c>
      <c r="AE774" s="15" t="s">
        <v>405</v>
      </c>
      <c r="AF774" s="56"/>
    </row>
    <row r="775" spans="1:32" s="16" customFormat="1" ht="17.45" customHeight="1">
      <c r="A775" s="39" t="s">
        <v>534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391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474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478</v>
      </c>
      <c r="AD775" s="15" t="s">
        <v>478</v>
      </c>
      <c r="AE775" s="15" t="s">
        <v>478</v>
      </c>
      <c r="AF775" s="56"/>
    </row>
    <row r="776" spans="1:32" s="16" customFormat="1" ht="17.45" customHeight="1">
      <c r="A776" s="39" t="s">
        <v>534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391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352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479</v>
      </c>
      <c r="AD776" s="15" t="s">
        <v>479</v>
      </c>
      <c r="AE776" s="15" t="s">
        <v>479</v>
      </c>
      <c r="AF776" s="56"/>
    </row>
    <row r="777" spans="1:32" s="16" customFormat="1" ht="17.45" customHeight="1">
      <c r="A777" s="39" t="s">
        <v>534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391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357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480</v>
      </c>
      <c r="AD777" s="15" t="s">
        <v>480</v>
      </c>
      <c r="AE777" s="15" t="s">
        <v>480</v>
      </c>
      <c r="AF777" s="56"/>
    </row>
    <row r="778" spans="1:32" s="16" customFormat="1" ht="17.45" customHeight="1">
      <c r="A778" s="39" t="s">
        <v>534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391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353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481</v>
      </c>
      <c r="AD778" s="15" t="s">
        <v>481</v>
      </c>
      <c r="AE778" s="15" t="s">
        <v>481</v>
      </c>
      <c r="AF778" s="56"/>
    </row>
    <row r="779" spans="1:32" s="16" customFormat="1" ht="17.45" customHeight="1">
      <c r="A779" s="39" t="s">
        <v>534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391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349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378</v>
      </c>
      <c r="AA779" s="77" t="s">
        <v>378</v>
      </c>
      <c r="AB779" s="77" t="s">
        <v>378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534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391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354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379</v>
      </c>
      <c r="AA780" s="15" t="s">
        <v>379</v>
      </c>
      <c r="AB780" s="15" t="s">
        <v>380</v>
      </c>
      <c r="AC780" s="15"/>
      <c r="AD780" s="15"/>
      <c r="AE780" s="15"/>
      <c r="AF780" s="56"/>
    </row>
    <row r="781" spans="1:32" s="16" customFormat="1" ht="17.45" customHeight="1">
      <c r="A781" s="39" t="s">
        <v>534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391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355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482</v>
      </c>
      <c r="AD781" s="15" t="s">
        <v>482</v>
      </c>
      <c r="AE781" s="15" t="s">
        <v>482</v>
      </c>
      <c r="AF781" s="56"/>
    </row>
    <row r="782" spans="1:32" s="16" customFormat="1" ht="17.45" customHeight="1">
      <c r="A782" s="39" t="s">
        <v>534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391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356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538</v>
      </c>
      <c r="AA782" s="46" t="s">
        <v>538</v>
      </c>
      <c r="AB782" s="46" t="s">
        <v>538</v>
      </c>
      <c r="AC782" s="15"/>
      <c r="AD782" s="15"/>
      <c r="AE782" s="15"/>
      <c r="AF782" s="56"/>
    </row>
    <row r="783" spans="1:32" s="16" customFormat="1" ht="17.45" customHeight="1">
      <c r="A783" s="39" t="s">
        <v>534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534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534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534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534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407" priority="414">
      <formula>$O10="신규 정정"</formula>
    </cfRule>
    <cfRule type="expression" dxfId="406" priority="415">
      <formula>$O10="신규"</formula>
    </cfRule>
    <cfRule type="expression" dxfId="405" priority="416">
      <formula>$O10="전송"</formula>
    </cfRule>
    <cfRule type="expression" dxfId="404" priority="417">
      <formula>$O10="임시저장"</formula>
    </cfRule>
    <cfRule type="expression" dxfId="403" priority="418">
      <formula>$T10="th-list"</formula>
    </cfRule>
  </conditionalFormatting>
  <conditionalFormatting sqref="S44:S45">
    <cfRule type="expression" dxfId="402" priority="394">
      <formula>$O44="신규 정정"</formula>
    </cfRule>
    <cfRule type="expression" dxfId="401" priority="395">
      <formula>$O44="신규"</formula>
    </cfRule>
    <cfRule type="expression" dxfId="400" priority="396">
      <formula>$O44="전송"</formula>
    </cfRule>
    <cfRule type="expression" dxfId="399" priority="397">
      <formula>$O44="임시저장"</formula>
    </cfRule>
    <cfRule type="expression" dxfId="398" priority="398">
      <formula>$T44="th-list"</formula>
    </cfRule>
  </conditionalFormatting>
  <conditionalFormatting sqref="S51:S52 S60:S64 S66:S79 S107:S117 S236:S242 S271:S276 S278:S283 S412:S426">
    <cfRule type="expression" dxfId="397" priority="400">
      <formula>$O51="신규 정정"</formula>
    </cfRule>
    <cfRule type="expression" dxfId="396" priority="401">
      <formula>$O51="신규"</formula>
    </cfRule>
    <cfRule type="expression" dxfId="395" priority="402">
      <formula>$O51="전송"</formula>
    </cfRule>
    <cfRule type="expression" dxfId="394" priority="403">
      <formula>$O51="임시저장"</formula>
    </cfRule>
    <cfRule type="expression" dxfId="393" priority="404">
      <formula>$T51="th-list"</formula>
    </cfRule>
  </conditionalFormatting>
  <conditionalFormatting sqref="S91:S92">
    <cfRule type="expression" dxfId="392" priority="372">
      <formula>$O91="신규 정정"</formula>
    </cfRule>
    <cfRule type="expression" dxfId="391" priority="373">
      <formula>$O91="신규"</formula>
    </cfRule>
    <cfRule type="expression" dxfId="390" priority="374">
      <formula>$O91="전송"</formula>
    </cfRule>
    <cfRule type="expression" dxfId="389" priority="375">
      <formula>$O91="임시저장"</formula>
    </cfRule>
    <cfRule type="expression" dxfId="388" priority="376">
      <formula>$T91="th-list"</formula>
    </cfRule>
  </conditionalFormatting>
  <conditionalFormatting sqref="S98:S99">
    <cfRule type="expression" dxfId="387" priority="381">
      <formula>$O98="신규 정정"</formula>
    </cfRule>
    <cfRule type="expression" dxfId="386" priority="382">
      <formula>$O98="신규"</formula>
    </cfRule>
    <cfRule type="expression" dxfId="385" priority="383">
      <formula>$O98="전송"</formula>
    </cfRule>
    <cfRule type="expression" dxfId="384" priority="384">
      <formula>$O98="임시저장"</formula>
    </cfRule>
    <cfRule type="expression" dxfId="383" priority="385">
      <formula>$T98="th-list"</formula>
    </cfRule>
  </conditionalFormatting>
  <conditionalFormatting sqref="S129:S130">
    <cfRule type="expression" dxfId="382" priority="348">
      <formula>$O129="신규 정정"</formula>
    </cfRule>
    <cfRule type="expression" dxfId="381" priority="349">
      <formula>$O129="신규"</formula>
    </cfRule>
    <cfRule type="expression" dxfId="380" priority="350">
      <formula>$O129="전송"</formula>
    </cfRule>
    <cfRule type="expression" dxfId="379" priority="351">
      <formula>$O129="임시저장"</formula>
    </cfRule>
    <cfRule type="expression" dxfId="378" priority="352">
      <formula>$T129="th-list"</formula>
    </cfRule>
  </conditionalFormatting>
  <conditionalFormatting sqref="S137:S138">
    <cfRule type="expression" dxfId="377" priority="357">
      <formula>$O137="신규 정정"</formula>
    </cfRule>
    <cfRule type="expression" dxfId="376" priority="358">
      <formula>$O137="신규"</formula>
    </cfRule>
    <cfRule type="expression" dxfId="375" priority="359">
      <formula>$O137="전송"</formula>
    </cfRule>
    <cfRule type="expression" dxfId="374" priority="360">
      <formula>$O137="임시저장"</formula>
    </cfRule>
    <cfRule type="expression" dxfId="373" priority="361">
      <formula>$T137="th-list"</formula>
    </cfRule>
  </conditionalFormatting>
  <conditionalFormatting sqref="S173:S174">
    <cfRule type="expression" dxfId="372" priority="310">
      <formula>$O173="신규 정정"</formula>
    </cfRule>
    <cfRule type="expression" dxfId="371" priority="311">
      <formula>$O173="신규"</formula>
    </cfRule>
    <cfRule type="expression" dxfId="370" priority="312">
      <formula>$O173="전송"</formula>
    </cfRule>
    <cfRule type="expression" dxfId="369" priority="313">
      <formula>$O173="임시저장"</formula>
    </cfRule>
    <cfRule type="expression" dxfId="368" priority="314">
      <formula>$T173="th-list"</formula>
    </cfRule>
  </conditionalFormatting>
  <conditionalFormatting sqref="S181:S182">
    <cfRule type="expression" dxfId="367" priority="319">
      <formula>$O181="신규 정정"</formula>
    </cfRule>
    <cfRule type="expression" dxfId="366" priority="320">
      <formula>$O181="신규"</formula>
    </cfRule>
    <cfRule type="expression" dxfId="365" priority="321">
      <formula>$O181="전송"</formula>
    </cfRule>
    <cfRule type="expression" dxfId="364" priority="322">
      <formula>$O181="임시저장"</formula>
    </cfRule>
    <cfRule type="expression" dxfId="363" priority="323">
      <formula>$T181="th-list"</formula>
    </cfRule>
  </conditionalFormatting>
  <conditionalFormatting sqref="S190:S208">
    <cfRule type="expression" dxfId="362" priority="326">
      <formula>$O190="신규 정정"</formula>
    </cfRule>
    <cfRule type="expression" dxfId="361" priority="327">
      <formula>$O190="신규"</formula>
    </cfRule>
    <cfRule type="expression" dxfId="360" priority="328">
      <formula>$O190="전송"</formula>
    </cfRule>
    <cfRule type="expression" dxfId="359" priority="329">
      <formula>$O190="임시저장"</formula>
    </cfRule>
    <cfRule type="expression" dxfId="358" priority="330">
      <formula>$T190="th-list"</formula>
    </cfRule>
  </conditionalFormatting>
  <conditionalFormatting sqref="S220:S221">
    <cfRule type="expression" dxfId="357" priority="286">
      <formula>$O220="신규 정정"</formula>
    </cfRule>
    <cfRule type="expression" dxfId="356" priority="287">
      <formula>$O220="신규"</formula>
    </cfRule>
    <cfRule type="expression" dxfId="355" priority="288">
      <formula>$O220="전송"</formula>
    </cfRule>
    <cfRule type="expression" dxfId="354" priority="289">
      <formula>$O220="임시저장"</formula>
    </cfRule>
    <cfRule type="expression" dxfId="353" priority="290">
      <formula>$T220="th-list"</formula>
    </cfRule>
  </conditionalFormatting>
  <conditionalFormatting sqref="S227:S228">
    <cfRule type="expression" dxfId="352" priority="295">
      <formula>$O227="신규 정정"</formula>
    </cfRule>
    <cfRule type="expression" dxfId="351" priority="296">
      <formula>$O227="신규"</formula>
    </cfRule>
    <cfRule type="expression" dxfId="350" priority="297">
      <formula>$O227="전송"</formula>
    </cfRule>
    <cfRule type="expression" dxfId="349" priority="298">
      <formula>$O227="임시저장"</formula>
    </cfRule>
    <cfRule type="expression" dxfId="348" priority="299">
      <formula>$T227="th-list"</formula>
    </cfRule>
  </conditionalFormatting>
  <conditionalFormatting sqref="S255:S256">
    <cfRule type="expression" dxfId="347" priority="266">
      <formula>$O255="신규 정정"</formula>
    </cfRule>
    <cfRule type="expression" dxfId="346" priority="267">
      <formula>$O255="신규"</formula>
    </cfRule>
    <cfRule type="expression" dxfId="345" priority="268">
      <formula>$O255="전송"</formula>
    </cfRule>
    <cfRule type="expression" dxfId="344" priority="269">
      <formula>$O255="임시저장"</formula>
    </cfRule>
    <cfRule type="expression" dxfId="343" priority="270">
      <formula>$T255="th-list"</formula>
    </cfRule>
  </conditionalFormatting>
  <conditionalFormatting sqref="S262:S263">
    <cfRule type="expression" dxfId="342" priority="275">
      <formula>$O262="신규 정정"</formula>
    </cfRule>
    <cfRule type="expression" dxfId="341" priority="276">
      <formula>$O262="신규"</formula>
    </cfRule>
    <cfRule type="expression" dxfId="340" priority="277">
      <formula>$O262="전송"</formula>
    </cfRule>
    <cfRule type="expression" dxfId="339" priority="278">
      <formula>$O262="임시저장"</formula>
    </cfRule>
    <cfRule type="expression" dxfId="338" priority="279">
      <formula>$T262="th-list"</formula>
    </cfRule>
  </conditionalFormatting>
  <conditionalFormatting sqref="S295:S296">
    <cfRule type="expression" dxfId="337" priority="246">
      <formula>$O295="신규 정정"</formula>
    </cfRule>
    <cfRule type="expression" dxfId="336" priority="247">
      <formula>$O295="신규"</formula>
    </cfRule>
    <cfRule type="expression" dxfId="335" priority="248">
      <formula>$O295="전송"</formula>
    </cfRule>
    <cfRule type="expression" dxfId="334" priority="249">
      <formula>$O295="임시저장"</formula>
    </cfRule>
    <cfRule type="expression" dxfId="333" priority="250">
      <formula>$T295="th-list"</formula>
    </cfRule>
  </conditionalFormatting>
  <conditionalFormatting sqref="S302:S303">
    <cfRule type="expression" dxfId="332" priority="255">
      <formula>$O302="신규 정정"</formula>
    </cfRule>
    <cfRule type="expression" dxfId="331" priority="256">
      <formula>$O302="신규"</formula>
    </cfRule>
    <cfRule type="expression" dxfId="330" priority="257">
      <formula>$O302="전송"</formula>
    </cfRule>
    <cfRule type="expression" dxfId="329" priority="258">
      <formula>$O302="임시저장"</formula>
    </cfRule>
    <cfRule type="expression" dxfId="328" priority="259">
      <formula>$T302="th-list"</formula>
    </cfRule>
  </conditionalFormatting>
  <conditionalFormatting sqref="S311:S316">
    <cfRule type="expression" dxfId="327" priority="213">
      <formula>$O311="신규 정정"</formula>
    </cfRule>
    <cfRule type="expression" dxfId="326" priority="214">
      <formula>$O311="신규"</formula>
    </cfRule>
    <cfRule type="expression" dxfId="325" priority="215">
      <formula>$O311="전송"</formula>
    </cfRule>
    <cfRule type="expression" dxfId="324" priority="216">
      <formula>$O311="임시저장"</formula>
    </cfRule>
    <cfRule type="expression" dxfId="323" priority="217">
      <formula>$T311="th-list"</formula>
    </cfRule>
  </conditionalFormatting>
  <conditionalFormatting sqref="S318:S323">
    <cfRule type="expression" dxfId="322" priority="206">
      <formula>$O318="신규 정정"</formula>
    </cfRule>
    <cfRule type="expression" dxfId="321" priority="207">
      <formula>$O318="신규"</formula>
    </cfRule>
    <cfRule type="expression" dxfId="320" priority="208">
      <formula>$O318="전송"</formula>
    </cfRule>
    <cfRule type="expression" dxfId="319" priority="209">
      <formula>$O318="임시저장"</formula>
    </cfRule>
    <cfRule type="expression" dxfId="318" priority="210">
      <formula>$T318="th-list"</formula>
    </cfRule>
  </conditionalFormatting>
  <conditionalFormatting sqref="S335:S336">
    <cfRule type="expression" dxfId="317" priority="226">
      <formula>$O335="신규 정정"</formula>
    </cfRule>
    <cfRule type="expression" dxfId="316" priority="227">
      <formula>$O335="신규"</formula>
    </cfRule>
    <cfRule type="expression" dxfId="315" priority="228">
      <formula>$O335="전송"</formula>
    </cfRule>
    <cfRule type="expression" dxfId="314" priority="229">
      <formula>$O335="임시저장"</formula>
    </cfRule>
    <cfRule type="expression" dxfId="313" priority="230">
      <formula>$T335="th-list"</formula>
    </cfRule>
  </conditionalFormatting>
  <conditionalFormatting sqref="S342:S343">
    <cfRule type="expression" dxfId="312" priority="235">
      <formula>$O342="신규 정정"</formula>
    </cfRule>
    <cfRule type="expression" dxfId="311" priority="236">
      <formula>$O342="신규"</formula>
    </cfRule>
    <cfRule type="expression" dxfId="310" priority="237">
      <formula>$O342="전송"</formula>
    </cfRule>
    <cfRule type="expression" dxfId="309" priority="238">
      <formula>$O342="임시저장"</formula>
    </cfRule>
    <cfRule type="expression" dxfId="308" priority="239">
      <formula>$T342="th-list"</formula>
    </cfRule>
  </conditionalFormatting>
  <conditionalFormatting sqref="S351:S355">
    <cfRule type="expression" dxfId="307" priority="199">
      <formula>$O351="신규 정정"</formula>
    </cfRule>
    <cfRule type="expression" dxfId="306" priority="200">
      <formula>$O351="신규"</formula>
    </cfRule>
    <cfRule type="expression" dxfId="305" priority="201">
      <formula>$O351="전송"</formula>
    </cfRule>
    <cfRule type="expression" dxfId="304" priority="202">
      <formula>$O351="임시저장"</formula>
    </cfRule>
    <cfRule type="expression" dxfId="303" priority="203">
      <formula>$T351="th-list"</formula>
    </cfRule>
  </conditionalFormatting>
  <conditionalFormatting sqref="S357:S377">
    <cfRule type="expression" dxfId="302" priority="192">
      <formula>$O357="신규 정정"</formula>
    </cfRule>
    <cfRule type="expression" dxfId="301" priority="193">
      <formula>$O357="신규"</formula>
    </cfRule>
    <cfRule type="expression" dxfId="300" priority="194">
      <formula>$O357="전송"</formula>
    </cfRule>
    <cfRule type="expression" dxfId="299" priority="195">
      <formula>$O357="임시저장"</formula>
    </cfRule>
    <cfRule type="expression" dxfId="298" priority="196">
      <formula>$T357="th-list"</formula>
    </cfRule>
  </conditionalFormatting>
  <conditionalFormatting sqref="S389:S390">
    <cfRule type="expression" dxfId="297" priority="176">
      <formula>$O389="신규 정정"</formula>
    </cfRule>
    <cfRule type="expression" dxfId="296" priority="177">
      <formula>$O389="신규"</formula>
    </cfRule>
    <cfRule type="expression" dxfId="295" priority="178">
      <formula>$O389="전송"</formula>
    </cfRule>
    <cfRule type="expression" dxfId="294" priority="179">
      <formula>$O389="임시저장"</formula>
    </cfRule>
    <cfRule type="expression" dxfId="293" priority="180">
      <formula>$T389="th-list"</formula>
    </cfRule>
  </conditionalFormatting>
  <conditionalFormatting sqref="S397:S398">
    <cfRule type="expression" dxfId="292" priority="185">
      <formula>$O397="신규 정정"</formula>
    </cfRule>
    <cfRule type="expression" dxfId="291" priority="186">
      <formula>$O397="신규"</formula>
    </cfRule>
    <cfRule type="expression" dxfId="290" priority="187">
      <formula>$O397="전송"</formula>
    </cfRule>
    <cfRule type="expression" dxfId="289" priority="188">
      <formula>$O397="임시저장"</formula>
    </cfRule>
    <cfRule type="expression" dxfId="288" priority="189">
      <formula>$T397="th-list"</formula>
    </cfRule>
  </conditionalFormatting>
  <conditionalFormatting sqref="S406:S410">
    <cfRule type="expression" dxfId="287" priority="163">
      <formula>$O406="신규 정정"</formula>
    </cfRule>
    <cfRule type="expression" dxfId="286" priority="164">
      <formula>$O406="신규"</formula>
    </cfRule>
    <cfRule type="expression" dxfId="285" priority="165">
      <formula>$O406="전송"</formula>
    </cfRule>
    <cfRule type="expression" dxfId="284" priority="166">
      <formula>$O406="임시저장"</formula>
    </cfRule>
    <cfRule type="expression" dxfId="283" priority="167">
      <formula>$T406="th-list"</formula>
    </cfRule>
  </conditionalFormatting>
  <conditionalFormatting sqref="S469:S470">
    <cfRule type="expression" dxfId="282" priority="138">
      <formula>$O469="신규 정정"</formula>
    </cfRule>
    <cfRule type="expression" dxfId="281" priority="139">
      <formula>$O469="신규"</formula>
    </cfRule>
    <cfRule type="expression" dxfId="280" priority="140">
      <formula>$O469="전송"</formula>
    </cfRule>
    <cfRule type="expression" dxfId="279" priority="141">
      <formula>$O469="임시저장"</formula>
    </cfRule>
    <cfRule type="expression" dxfId="278" priority="142">
      <formula>$T469="th-list"</formula>
    </cfRule>
  </conditionalFormatting>
  <conditionalFormatting sqref="S486:S493">
    <cfRule type="expression" dxfId="277" priority="55">
      <formula>$O486="신규 정정"</formula>
    </cfRule>
    <cfRule type="expression" dxfId="276" priority="56">
      <formula>$O486="신규"</formula>
    </cfRule>
    <cfRule type="expression" dxfId="275" priority="57">
      <formula>$O486="전송"</formula>
    </cfRule>
    <cfRule type="expression" dxfId="274" priority="58">
      <formula>$O486="임시저장"</formula>
    </cfRule>
  </conditionalFormatting>
  <conditionalFormatting sqref="S493">
    <cfRule type="expression" dxfId="273" priority="59">
      <formula>$T493="th-list"</formula>
    </cfRule>
  </conditionalFormatting>
  <conditionalFormatting sqref="S497:S506">
    <cfRule type="expression" dxfId="272" priority="125">
      <formula>$O497="신규 정정"</formula>
    </cfRule>
    <cfRule type="expression" dxfId="271" priority="126">
      <formula>$O497="신규"</formula>
    </cfRule>
    <cfRule type="expression" dxfId="270" priority="127">
      <formula>$O497="전송"</formula>
    </cfRule>
    <cfRule type="expression" dxfId="269" priority="128">
      <formula>$O497="임시저장"</formula>
    </cfRule>
  </conditionalFormatting>
  <conditionalFormatting sqref="S532:S533">
    <cfRule type="expression" dxfId="268" priority="118">
      <formula>$O532="신규 정정"</formula>
    </cfRule>
    <cfRule type="expression" dxfId="267" priority="119">
      <formula>$O532="신규"</formula>
    </cfRule>
    <cfRule type="expression" dxfId="266" priority="120">
      <formula>$O532="전송"</formula>
    </cfRule>
    <cfRule type="expression" dxfId="265" priority="121">
      <formula>$O532="임시저장"</formula>
    </cfRule>
    <cfRule type="expression" dxfId="264" priority="122">
      <formula>$T532="th-list"</formula>
    </cfRule>
  </conditionalFormatting>
  <conditionalFormatting sqref="S555:S563">
    <cfRule type="expression" dxfId="263" priority="41">
      <formula>$O555="신규 정정"</formula>
    </cfRule>
    <cfRule type="expression" dxfId="262" priority="42">
      <formula>$O555="신규"</formula>
    </cfRule>
    <cfRule type="expression" dxfId="261" priority="43">
      <formula>$O555="전송"</formula>
    </cfRule>
    <cfRule type="expression" dxfId="260" priority="44">
      <formula>$O555="임시저장"</formula>
    </cfRule>
  </conditionalFormatting>
  <conditionalFormatting sqref="S560:S561">
    <cfRule type="expression" dxfId="259" priority="45">
      <formula>$T560="th-list"</formula>
    </cfRule>
  </conditionalFormatting>
  <conditionalFormatting sqref="S566:S567 S568:T568 S570:S575 S577:S583 S585:S588 S591:S606 S662:S667 S775:S782 Z582:AB598 S609:T619 S622:S653 X622:X653 Z650:AB653 S786:T786 Z786:AB786">
    <cfRule type="expression" dxfId="258" priority="160">
      <formula>$T566="th-list"</formula>
    </cfRule>
  </conditionalFormatting>
  <conditionalFormatting sqref="S599:S606 S609:S619 S622:S653 S786 S146:S161">
    <cfRule type="expression" dxfId="257" priority="333">
      <formula>$O146="신규 정정"</formula>
    </cfRule>
    <cfRule type="expression" dxfId="256" priority="334">
      <formula>$O146="신규"</formula>
    </cfRule>
    <cfRule type="expression" dxfId="255" priority="335">
      <formula>$O146="전송"</formula>
    </cfRule>
    <cfRule type="expression" dxfId="254" priority="336">
      <formula>$O146="임시저장"</formula>
    </cfRule>
  </conditionalFormatting>
  <conditionalFormatting sqref="S669:S682">
    <cfRule type="expression" dxfId="253" priority="95">
      <formula>$O669="신규 정정"</formula>
    </cfRule>
    <cfRule type="expression" dxfId="252" priority="96">
      <formula>$O669="신규"</formula>
    </cfRule>
    <cfRule type="expression" dxfId="251" priority="97">
      <formula>$O669="전송"</formula>
    </cfRule>
    <cfRule type="expression" dxfId="250" priority="98">
      <formula>$O669="임시저장"</formula>
    </cfRule>
    <cfRule type="expression" dxfId="249" priority="99">
      <formula>$T669="th-list"</formula>
    </cfRule>
  </conditionalFormatting>
  <conditionalFormatting sqref="S709:S710">
    <cfRule type="expression" dxfId="248" priority="77">
      <formula>$O709="신규 정정"</formula>
    </cfRule>
    <cfRule type="expression" dxfId="247" priority="78">
      <formula>$O709="신규"</formula>
    </cfRule>
    <cfRule type="expression" dxfId="246" priority="79">
      <formula>$O709="전송"</formula>
    </cfRule>
    <cfRule type="expression" dxfId="245" priority="80">
      <formula>$O709="임시저장"</formula>
    </cfRule>
    <cfRule type="expression" dxfId="244" priority="81">
      <formula>$T709="th-list"</formula>
    </cfRule>
  </conditionalFormatting>
  <conditionalFormatting sqref="S731:S737 S740:S741 S742:T742 S753:S759 S761:S764 S767:S774 S738:T738 S783:T784">
    <cfRule type="expression" dxfId="243" priority="88">
      <formula>$T731="th-list"</formula>
    </cfRule>
  </conditionalFormatting>
  <conditionalFormatting sqref="S731:S737 S740:S742 S753:S759 S761:S764 S767:S774">
    <cfRule type="expression" dxfId="242" priority="84">
      <formula>$O731="신규 정정"</formula>
    </cfRule>
    <cfRule type="expression" dxfId="241" priority="85">
      <formula>$O731="신규"</formula>
    </cfRule>
    <cfRule type="expression" dxfId="240" priority="86">
      <formula>$O731="전송"</formula>
    </cfRule>
    <cfRule type="expression" dxfId="239" priority="87">
      <formula>$O731="임시저장"</formula>
    </cfRule>
  </conditionalFormatting>
  <conditionalFormatting sqref="S738 S775:S784 S495 S566:S568 S570:S575 S577:S583 S585:S588 S591:S598 S662:S667">
    <cfRule type="expression" dxfId="238" priority="156">
      <formula>$O495="신규 정정"</formula>
    </cfRule>
    <cfRule type="expression" dxfId="237" priority="157">
      <formula>$O495="신규"</formula>
    </cfRule>
    <cfRule type="expression" dxfId="236" priority="158">
      <formula>$O495="전송"</formula>
    </cfRule>
    <cfRule type="expression" dxfId="235" priority="159">
      <formula>$O495="임시저장"</formula>
    </cfRule>
  </conditionalFormatting>
  <conditionalFormatting sqref="S744:S751">
    <cfRule type="expression" dxfId="234" priority="29">
      <formula>$O744="신규 정정"</formula>
    </cfRule>
    <cfRule type="expression" dxfId="233" priority="30">
      <formula>$O744="신규"</formula>
    </cfRule>
    <cfRule type="expression" dxfId="232" priority="31">
      <formula>$O744="전송"</formula>
    </cfRule>
    <cfRule type="expression" dxfId="231" priority="32">
      <formula>$O744="임시저장"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30" priority="337">
      <formula>$T51="th-list"</formula>
    </cfRule>
  </conditionalFormatting>
  <conditionalFormatting sqref="S486:T492">
    <cfRule type="expression" dxfId="229" priority="131">
      <formula>$T486="th-list"</formula>
    </cfRule>
  </conditionalFormatting>
  <conditionalFormatting sqref="S495:T495 T19:T24 X19:X24 Z19:AB24 T26:T36 X26:X36 Z26:AB36 X495 Z495:AB495 Z565:AB573">
    <cfRule type="expression" dxfId="228" priority="405">
      <formula>$T19="th-list"</formula>
    </cfRule>
  </conditionalFormatting>
  <conditionalFormatting sqref="S497:T506 X497:X506 Z497:AB506">
    <cfRule type="expression" dxfId="227" priority="129">
      <formula>$T497="th-list"</formula>
    </cfRule>
  </conditionalFormatting>
  <conditionalFormatting sqref="S555:T559 S562:T563 X585:X619 X565:X583 T566:T567 T570:T575 Z575:AB580 T577:T583 T585:T588 T591:T606 Z622:AB627 T623:T653 T662:T667 X662:X667 Z662:AB667">
    <cfRule type="expression" dxfId="226" priority="123">
      <formula>$T555="th-list"</formula>
    </cfRule>
  </conditionalFormatting>
  <conditionalFormatting sqref="S744:T751 X731:X759">
    <cfRule type="expression" dxfId="225" priority="33">
      <formula>$T731="th-list"</formula>
    </cfRule>
  </conditionalFormatting>
  <conditionalFormatting sqref="T10:T11">
    <cfRule type="expression" dxfId="224" priority="409">
      <formula>$T10="th-list"</formula>
    </cfRule>
  </conditionalFormatting>
  <conditionalFormatting sqref="T19:T24 X19:X24 Z19:AB24 T26:T36 X26:X36 Z26:AB36 T495 X495 Z495:AB495 Z565:AB573 X622:X653 Z650:AB653 T786 Z786:AB786 Z618:AB619 T738 T10:T11">
    <cfRule type="expression" dxfId="223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22" priority="389">
      <formula>$T44="th-list"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221" priority="388">
      <formula>$O44="심사 완료"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20" priority="399">
      <formula>$O51="심사 완료"</formula>
    </cfRule>
  </conditionalFormatting>
  <conditionalFormatting sqref="T91:T92">
    <cfRule type="expression" dxfId="219" priority="366">
      <formula>$O91="심사 완료"</formula>
    </cfRule>
    <cfRule type="expression" dxfId="218" priority="367">
      <formula>$T91="th-list"</formula>
    </cfRule>
  </conditionalFormatting>
  <conditionalFormatting sqref="T98:T99">
    <cfRule type="expression" dxfId="217" priority="377">
      <formula>$O98="심사 완료"</formula>
    </cfRule>
    <cfRule type="expression" dxfId="216" priority="378">
      <formula>$T98="th-list"</formula>
    </cfRule>
  </conditionalFormatting>
  <conditionalFormatting sqref="T129:T130">
    <cfRule type="expression" dxfId="215" priority="342">
      <formula>$O129="심사 완료"</formula>
    </cfRule>
    <cfRule type="expression" dxfId="214" priority="343">
      <formula>$T129="th-list"</formula>
    </cfRule>
  </conditionalFormatting>
  <conditionalFormatting sqref="T137:T138">
    <cfRule type="expression" dxfId="213" priority="353">
      <formula>$O137="심사 완료"</formula>
    </cfRule>
    <cfRule type="expression" dxfId="212" priority="354">
      <formula>$T137="th-list"</formula>
    </cfRule>
  </conditionalFormatting>
  <conditionalFormatting sqref="T146:T161">
    <cfRule type="expression" dxfId="211" priority="331">
      <formula>$O146="심사 완료"</formula>
    </cfRule>
  </conditionalFormatting>
  <conditionalFormatting sqref="T173:T174">
    <cfRule type="expression" dxfId="210" priority="304">
      <formula>$O173="심사 완료"</formula>
    </cfRule>
    <cfRule type="expression" dxfId="209" priority="305">
      <formula>$T173="th-list"</formula>
    </cfRule>
  </conditionalFormatting>
  <conditionalFormatting sqref="T181:T182">
    <cfRule type="expression" dxfId="208" priority="315">
      <formula>$O181="심사 완료"</formula>
    </cfRule>
    <cfRule type="expression" dxfId="207" priority="316">
      <formula>$T181="th-list"</formula>
    </cfRule>
  </conditionalFormatting>
  <conditionalFormatting sqref="T190:T208">
    <cfRule type="expression" dxfId="206" priority="324">
      <formula>$O190="심사 완료"</formula>
    </cfRule>
    <cfRule type="expression" dxfId="205" priority="325">
      <formula>$T190="th-list"</formula>
    </cfRule>
  </conditionalFormatting>
  <conditionalFormatting sqref="T220:T221">
    <cfRule type="expression" dxfId="204" priority="280">
      <formula>$O220="심사 완료"</formula>
    </cfRule>
    <cfRule type="expression" dxfId="203" priority="281">
      <formula>$T220="th-list"</formula>
    </cfRule>
  </conditionalFormatting>
  <conditionalFormatting sqref="T227:T228">
    <cfRule type="expression" dxfId="202" priority="291">
      <formula>$O227="심사 완료"</formula>
    </cfRule>
    <cfRule type="expression" dxfId="201" priority="292">
      <formula>$T227="th-list"</formula>
    </cfRule>
  </conditionalFormatting>
  <conditionalFormatting sqref="T255:T256">
    <cfRule type="expression" dxfId="200" priority="260">
      <formula>$O255="심사 완료"</formula>
    </cfRule>
    <cfRule type="expression" dxfId="199" priority="261">
      <formula>$T255="th-list"</formula>
    </cfRule>
  </conditionalFormatting>
  <conditionalFormatting sqref="T262:T263">
    <cfRule type="expression" dxfId="198" priority="271">
      <formula>$O262="심사 완료"</formula>
    </cfRule>
    <cfRule type="expression" dxfId="197" priority="272">
      <formula>$T262="th-list"</formula>
    </cfRule>
  </conditionalFormatting>
  <conditionalFormatting sqref="T295:T296">
    <cfRule type="expression" dxfId="196" priority="240">
      <formula>$O295="심사 완료"</formula>
    </cfRule>
    <cfRule type="expression" dxfId="195" priority="241">
      <formula>$T295="th-list"</formula>
    </cfRule>
  </conditionalFormatting>
  <conditionalFormatting sqref="T302:T303">
    <cfRule type="expression" dxfId="194" priority="251">
      <formula>$O302="심사 완료"</formula>
    </cfRule>
    <cfRule type="expression" dxfId="193" priority="252">
      <formula>$T302="th-list"</formula>
    </cfRule>
  </conditionalFormatting>
  <conditionalFormatting sqref="T311:T316">
    <cfRule type="expression" dxfId="192" priority="211">
      <formula>$O311="심사 완료"</formula>
    </cfRule>
    <cfRule type="expression" dxfId="191" priority="212">
      <formula>$T311="th-list"</formula>
    </cfRule>
  </conditionalFormatting>
  <conditionalFormatting sqref="T318:T323">
    <cfRule type="expression" dxfId="190" priority="204">
      <formula>$O318="심사 완료"</formula>
    </cfRule>
    <cfRule type="expression" dxfId="189" priority="205">
      <formula>$T318="th-list"</formula>
    </cfRule>
  </conditionalFormatting>
  <conditionalFormatting sqref="T335:T336">
    <cfRule type="expression" dxfId="188" priority="220">
      <formula>$O335="심사 완료"</formula>
    </cfRule>
    <cfRule type="expression" dxfId="187" priority="221">
      <formula>$T335="th-list"</formula>
    </cfRule>
  </conditionalFormatting>
  <conditionalFormatting sqref="T342:T343">
    <cfRule type="expression" dxfId="186" priority="231">
      <formula>$O342="심사 완료"</formula>
    </cfRule>
    <cfRule type="expression" dxfId="185" priority="232">
      <formula>$T342="th-list"</formula>
    </cfRule>
  </conditionalFormatting>
  <conditionalFormatting sqref="T351:T355">
    <cfRule type="expression" dxfId="184" priority="197">
      <formula>$O351="심사 완료"</formula>
    </cfRule>
    <cfRule type="expression" dxfId="183" priority="198">
      <formula>$T351="th-list"</formula>
    </cfRule>
  </conditionalFormatting>
  <conditionalFormatting sqref="T357:T377">
    <cfRule type="expression" dxfId="182" priority="190">
      <formula>$O357="심사 완료"</formula>
    </cfRule>
    <cfRule type="expression" dxfId="181" priority="191">
      <formula>$T357="th-list"</formula>
    </cfRule>
  </conditionalFormatting>
  <conditionalFormatting sqref="T389:T390">
    <cfRule type="expression" dxfId="180" priority="170">
      <formula>$O389="심사 완료"</formula>
    </cfRule>
    <cfRule type="expression" dxfId="179" priority="171">
      <formula>$T389="th-list"</formula>
    </cfRule>
  </conditionalFormatting>
  <conditionalFormatting sqref="T397:T398">
    <cfRule type="expression" dxfId="178" priority="181">
      <formula>$O397="심사 완료"</formula>
    </cfRule>
    <cfRule type="expression" dxfId="177" priority="182">
      <formula>$T397="th-list"</formula>
    </cfRule>
  </conditionalFormatting>
  <conditionalFormatting sqref="T406:T410">
    <cfRule type="expression" dxfId="176" priority="161">
      <formula>$O406="심사 완료"</formula>
    </cfRule>
    <cfRule type="expression" dxfId="175" priority="162">
      <formula>$T406="th-list"</formula>
    </cfRule>
  </conditionalFormatting>
  <conditionalFormatting sqref="T469:T470">
    <cfRule type="expression" dxfId="174" priority="133">
      <formula>$T469="th-list"</formula>
    </cfRule>
  </conditionalFormatting>
  <conditionalFormatting sqref="T486:T492 T469:T470">
    <cfRule type="expression" dxfId="173" priority="132">
      <formula>$O469="심사 완료"</formula>
    </cfRule>
  </conditionalFormatting>
  <conditionalFormatting sqref="T497:T506 X497:X506 Z497:AB506">
    <cfRule type="expression" dxfId="172" priority="130">
      <formula>$O497="심사 완료"</formula>
    </cfRule>
  </conditionalFormatting>
  <conditionalFormatting sqref="T532:T533">
    <cfRule type="expression" dxfId="171" priority="112">
      <formula>$O532="심사 완료"</formula>
    </cfRule>
    <cfRule type="expression" dxfId="170" priority="113">
      <formula>$T532="th-list"</formula>
    </cfRule>
  </conditionalFormatting>
  <conditionalFormatting sqref="T555:T559 T562:T563 X565:X583 T566:T567 T570:T575 Z575:AB580 T577:T583 T585:T588 X585:X606 T591:T606 Z622:AB627 T622:T653 T662:T667 X662:X667 Z662:AB667 Z582:AB605">
    <cfRule type="expression" dxfId="169" priority="124">
      <formula>$O555="심사 완료"</formula>
    </cfRule>
  </conditionalFormatting>
  <conditionalFormatting sqref="T568">
    <cfRule type="expression" dxfId="168" priority="109">
      <formula>$O568="심사 완료"</formula>
    </cfRule>
  </conditionalFormatting>
  <conditionalFormatting sqref="T709:T710">
    <cfRule type="expression" dxfId="167" priority="71">
      <formula>$O709="심사 완료"</formula>
    </cfRule>
    <cfRule type="expression" dxfId="166" priority="72">
      <formula>$T709="th-list"</formula>
    </cfRule>
  </conditionalFormatting>
  <conditionalFormatting sqref="T731:T737 T740:T741 T753:T759 T761:T764 X761:X786 T767:T782 Z758:AB781">
    <cfRule type="expression" dxfId="165" priority="83">
      <formula>$O731="심사 완료"</formula>
    </cfRule>
  </conditionalFormatting>
  <conditionalFormatting sqref="T731:T737 T740:T741 T753:T759 T761:T764 X761:X786 T767:T782">
    <cfRule type="expression" dxfId="164" priority="82">
      <formula>$T731="th-list"</formula>
    </cfRule>
  </conditionalFormatting>
  <conditionalFormatting sqref="T742">
    <cfRule type="expression" dxfId="163" priority="68">
      <formula>$O742="심사 완료"</formula>
    </cfRule>
  </conditionalFormatting>
  <conditionalFormatting sqref="T783:T784 Z783:AB784">
    <cfRule type="expression" dxfId="162" priority="89">
      <formula>$O783="심사 완료"</formula>
    </cfRule>
  </conditionalFormatting>
  <conditionalFormatting sqref="X10:X11">
    <cfRule type="expression" dxfId="161" priority="410">
      <formula>$O10="심사 완료"</formula>
    </cfRule>
    <cfRule type="expression" dxfId="160" priority="411">
      <formula>$T10="th-list"</formula>
    </cfRule>
  </conditionalFormatting>
  <conditionalFormatting sqref="X44:X45">
    <cfRule type="expression" dxfId="159" priority="390">
      <formula>$O44="심사 완료"</formula>
    </cfRule>
    <cfRule type="expression" dxfId="158" priority="391">
      <formula>$T44="th-list"</formula>
    </cfRule>
  </conditionalFormatting>
  <conditionalFormatting sqref="X91:X92">
    <cfRule type="expression" dxfId="157" priority="368">
      <formula>$O91="심사 완료"</formula>
    </cfRule>
    <cfRule type="expression" dxfId="156" priority="369">
      <formula>$T91="th-list"</formula>
    </cfRule>
  </conditionalFormatting>
  <conditionalFormatting sqref="X98:X99">
    <cfRule type="expression" dxfId="155" priority="379">
      <formula>$O98="심사 완료"</formula>
    </cfRule>
    <cfRule type="expression" dxfId="154" priority="380">
      <formula>$T98="th-list"</formula>
    </cfRule>
  </conditionalFormatting>
  <conditionalFormatting sqref="X129:X130">
    <cfRule type="expression" dxfId="153" priority="344">
      <formula>$O129="심사 완료"</formula>
    </cfRule>
    <cfRule type="expression" dxfId="152" priority="345">
      <formula>$T129="th-list"</formula>
    </cfRule>
  </conditionalFormatting>
  <conditionalFormatting sqref="X137:X138">
    <cfRule type="expression" dxfId="151" priority="355">
      <formula>$O137="심사 완료"</formula>
    </cfRule>
    <cfRule type="expression" dxfId="150" priority="356">
      <formula>$T137="th-list"</formula>
    </cfRule>
  </conditionalFormatting>
  <conditionalFormatting sqref="X146:X161">
    <cfRule type="expression" dxfId="149" priority="332">
      <formula>$T146="th-list"</formula>
    </cfRule>
  </conditionalFormatting>
  <conditionalFormatting sqref="X173:X174">
    <cfRule type="expression" dxfId="148" priority="306">
      <formula>$O173="심사 완료"</formula>
    </cfRule>
    <cfRule type="expression" dxfId="147" priority="307">
      <formula>$T173="th-list"</formula>
    </cfRule>
  </conditionalFormatting>
  <conditionalFormatting sqref="X181:X182">
    <cfRule type="expression" dxfId="146" priority="317">
      <formula>$O181="심사 완료"</formula>
    </cfRule>
    <cfRule type="expression" dxfId="145" priority="318">
      <formula>$T181="th-list"</formula>
    </cfRule>
  </conditionalFormatting>
  <conditionalFormatting sqref="X220:X221">
    <cfRule type="expression" dxfId="144" priority="282">
      <formula>$O220="심사 완료"</formula>
    </cfRule>
    <cfRule type="expression" dxfId="143" priority="283">
      <formula>$T220="th-list"</formula>
    </cfRule>
  </conditionalFormatting>
  <conditionalFormatting sqref="X227:X228">
    <cfRule type="expression" dxfId="142" priority="293">
      <formula>$O227="심사 완료"</formula>
    </cfRule>
    <cfRule type="expression" dxfId="141" priority="294">
      <formula>$T227="th-list"</formula>
    </cfRule>
  </conditionalFormatting>
  <conditionalFormatting sqref="X255:X256">
    <cfRule type="expression" dxfId="140" priority="262">
      <formula>$O255="심사 완료"</formula>
    </cfRule>
    <cfRule type="expression" dxfId="139" priority="263">
      <formula>$T255="th-list"</formula>
    </cfRule>
  </conditionalFormatting>
  <conditionalFormatting sqref="X262:X263">
    <cfRule type="expression" dxfId="138" priority="273">
      <formula>$O262="심사 완료"</formula>
    </cfRule>
    <cfRule type="expression" dxfId="137" priority="274">
      <formula>$T262="th-list"</formula>
    </cfRule>
  </conditionalFormatting>
  <conditionalFormatting sqref="X295:X296">
    <cfRule type="expression" dxfId="136" priority="242">
      <formula>$O295="심사 완료"</formula>
    </cfRule>
    <cfRule type="expression" dxfId="135" priority="243">
      <formula>$T295="th-list"</formula>
    </cfRule>
  </conditionalFormatting>
  <conditionalFormatting sqref="X302:X303">
    <cfRule type="expression" dxfId="134" priority="253">
      <formula>$O302="심사 완료"</formula>
    </cfRule>
    <cfRule type="expression" dxfId="133" priority="254">
      <formula>$T302="th-list"</formula>
    </cfRule>
  </conditionalFormatting>
  <conditionalFormatting sqref="X335:X336">
    <cfRule type="expression" dxfId="132" priority="222">
      <formula>$O335="심사 완료"</formula>
    </cfRule>
    <cfRule type="expression" dxfId="131" priority="223">
      <formula>$T335="th-list"</formula>
    </cfRule>
  </conditionalFormatting>
  <conditionalFormatting sqref="X342:X343">
    <cfRule type="expression" dxfId="130" priority="233">
      <formula>$O342="심사 완료"</formula>
    </cfRule>
    <cfRule type="expression" dxfId="129" priority="234">
      <formula>$T342="th-list"</formula>
    </cfRule>
  </conditionalFormatting>
  <conditionalFormatting sqref="X389:X390">
    <cfRule type="expression" dxfId="128" priority="172">
      <formula>$O389="심사 완료"</formula>
    </cfRule>
    <cfRule type="expression" dxfId="127" priority="173">
      <formula>$T389="th-list"</formula>
    </cfRule>
  </conditionalFormatting>
  <conditionalFormatting sqref="X397:X398">
    <cfRule type="expression" dxfId="126" priority="183">
      <formula>$O397="심사 완료"</formula>
    </cfRule>
    <cfRule type="expression" dxfId="125" priority="184">
      <formula>$T397="th-list"</formula>
    </cfRule>
  </conditionalFormatting>
  <conditionalFormatting sqref="X469:X470">
    <cfRule type="expression" dxfId="124" priority="134">
      <formula>$O469="심사 완료"</formula>
    </cfRule>
    <cfRule type="expression" dxfId="123" priority="135">
      <formula>$T469="th-list"</formula>
    </cfRule>
  </conditionalFormatting>
  <conditionalFormatting sqref="X486:X493 Z486:AB493 T493">
    <cfRule type="expression" dxfId="122" priority="53">
      <formula>$T486="th-list"</formula>
    </cfRule>
    <cfRule type="expression" dxfId="121" priority="54">
      <formula>$O486="심사 완료"</formula>
    </cfRule>
  </conditionalFormatting>
  <conditionalFormatting sqref="X532:X533">
    <cfRule type="expression" dxfId="120" priority="114">
      <formula>$O532="심사 완료"</formula>
    </cfRule>
    <cfRule type="expression" dxfId="119" priority="115">
      <formula>$T532="th-list"</formula>
    </cfRule>
  </conditionalFormatting>
  <conditionalFormatting sqref="X555:X563 T560:T561">
    <cfRule type="expression" dxfId="118" priority="39">
      <formula>$T555="th-list"</formula>
    </cfRule>
    <cfRule type="expression" dxfId="117" priority="40">
      <formula>$O555="심사 완료"</formula>
    </cfRule>
  </conditionalFormatting>
  <conditionalFormatting sqref="X607:X617 T609:T617">
    <cfRule type="expression" dxfId="116" priority="24">
      <formula>$O607="심사 완료"</formula>
    </cfRule>
  </conditionalFormatting>
  <conditionalFormatting sqref="X656:X657 Z656:AB657">
    <cfRule type="expression" dxfId="115" priority="90">
      <formula>$T656="th-list"</formula>
    </cfRule>
    <cfRule type="expression" dxfId="114" priority="91">
      <formula>$O656="심사 완료"</formula>
    </cfRule>
  </conditionalFormatting>
  <conditionalFormatting sqref="X709:X710">
    <cfRule type="expression" dxfId="113" priority="73">
      <formula>$O709="심사 완료"</formula>
    </cfRule>
    <cfRule type="expression" dxfId="112" priority="74">
      <formula>$T709="th-list"</formula>
    </cfRule>
  </conditionalFormatting>
  <conditionalFormatting sqref="X731:X759 T744:T751">
    <cfRule type="expression" dxfId="111" priority="34">
      <formula>$O731="심사 완료"</formula>
    </cfRule>
  </conditionalFormatting>
  <conditionalFormatting sqref="Z7:AB7">
    <cfRule type="expression" dxfId="110" priority="406">
      <formula>$O7="심사 완료"</formula>
    </cfRule>
    <cfRule type="expression" dxfId="109" priority="407">
      <formula>$T7="th-list"</formula>
    </cfRule>
  </conditionalFormatting>
  <conditionalFormatting sqref="Z10:AB11">
    <cfRule type="expression" dxfId="108" priority="412">
      <formula>$O10="심사 완료"</formula>
    </cfRule>
    <cfRule type="expression" dxfId="107" priority="413">
      <formula>$T10="th-list"</formula>
    </cfRule>
  </conditionalFormatting>
  <conditionalFormatting sqref="Z44:AB45">
    <cfRule type="expression" dxfId="106" priority="392">
      <formula>$O44="심사 완료"</formula>
    </cfRule>
    <cfRule type="expression" dxfId="105" priority="393">
      <formula>$T44="th-list"</formula>
    </cfRule>
  </conditionalFormatting>
  <conditionalFormatting sqref="Z91:AB92">
    <cfRule type="expression" dxfId="104" priority="370">
      <formula>$O91="심사 완료"</formula>
    </cfRule>
    <cfRule type="expression" dxfId="103" priority="371">
      <formula>$T91="th-list"</formula>
    </cfRule>
  </conditionalFormatting>
  <conditionalFormatting sqref="Z129:AB130">
    <cfRule type="expression" dxfId="102" priority="346">
      <formula>$O129="심사 완료"</formula>
    </cfRule>
    <cfRule type="expression" dxfId="101" priority="347">
      <formula>$T129="th-list"</formula>
    </cfRule>
  </conditionalFormatting>
  <conditionalFormatting sqref="Z173:AB174">
    <cfRule type="expression" dxfId="100" priority="308">
      <formula>$O173="심사 완료"</formula>
    </cfRule>
    <cfRule type="expression" dxfId="99" priority="309">
      <formula>$T173="th-list"</formula>
    </cfRule>
  </conditionalFormatting>
  <conditionalFormatting sqref="Z220:AB221">
    <cfRule type="expression" dxfId="98" priority="284">
      <formula>$O220="심사 완료"</formula>
    </cfRule>
    <cfRule type="expression" dxfId="97" priority="285">
      <formula>$T220="th-list"</formula>
    </cfRule>
  </conditionalFormatting>
  <conditionalFormatting sqref="Z255:AB256">
    <cfRule type="expression" dxfId="96" priority="264">
      <formula>$O255="심사 완료"</formula>
    </cfRule>
    <cfRule type="expression" dxfId="95" priority="265">
      <formula>$T255="th-list"</formula>
    </cfRule>
  </conditionalFormatting>
  <conditionalFormatting sqref="Z295:AB296">
    <cfRule type="expression" dxfId="94" priority="244">
      <formula>$O295="심사 완료"</formula>
    </cfRule>
    <cfRule type="expression" dxfId="93" priority="245">
      <formula>$T295="th-list"</formula>
    </cfRule>
  </conditionalFormatting>
  <conditionalFormatting sqref="Z335:AB336">
    <cfRule type="expression" dxfId="92" priority="224">
      <formula>$O335="심사 완료"</formula>
    </cfRule>
    <cfRule type="expression" dxfId="91" priority="225">
      <formula>$T335="th-list"</formula>
    </cfRule>
  </conditionalFormatting>
  <conditionalFormatting sqref="Z389:AB390">
    <cfRule type="expression" dxfId="90" priority="174">
      <formula>$O389="심사 완료"</formula>
    </cfRule>
    <cfRule type="expression" dxfId="89" priority="175">
      <formula>$T389="th-list"</formula>
    </cfRule>
  </conditionalFormatting>
  <conditionalFormatting sqref="Z469:AB470">
    <cfRule type="expression" dxfId="88" priority="136">
      <formula>$O469="심사 완료"</formula>
    </cfRule>
    <cfRule type="expression" dxfId="87" priority="137">
      <formula>$T469="th-list"</formula>
    </cfRule>
  </conditionalFormatting>
  <conditionalFormatting sqref="Z532:AB533">
    <cfRule type="expression" dxfId="86" priority="116">
      <formula>$O532="심사 완료"</formula>
    </cfRule>
    <cfRule type="expression" dxfId="85" priority="117">
      <formula>$T532="th-list"</formula>
    </cfRule>
  </conditionalFormatting>
  <conditionalFormatting sqref="Z555:AB563">
    <cfRule type="expression" dxfId="84" priority="37">
      <formula>$T555="th-list"</formula>
    </cfRule>
    <cfRule type="expression" dxfId="83" priority="38">
      <formula>$O555="심사 완료"</formula>
    </cfRule>
  </conditionalFormatting>
  <conditionalFormatting sqref="Z599:AB619">
    <cfRule type="expression" dxfId="82" priority="104">
      <formula>$T599="th-list"</formula>
    </cfRule>
  </conditionalFormatting>
  <conditionalFormatting sqref="Z606:AB617">
    <cfRule type="expression" dxfId="81" priority="21">
      <formula>$O606="심사 완료"</formula>
    </cfRule>
  </conditionalFormatting>
  <conditionalFormatting sqref="Z669:AB679 T669:T682 X669:X682 Z681:AB682">
    <cfRule type="expression" dxfId="80" priority="94">
      <formula>$T669="th-list"</formula>
    </cfRule>
  </conditionalFormatting>
  <conditionalFormatting sqref="Z669:AB679 X669:X682 Z681:AB682">
    <cfRule type="expression" dxfId="79" priority="100">
      <formula>$O669="심사 완료"</formula>
    </cfRule>
  </conditionalFormatting>
  <conditionalFormatting sqref="Z709:AB710">
    <cfRule type="expression" dxfId="78" priority="75">
      <formula>$O709="심사 완료"</formula>
    </cfRule>
    <cfRule type="expression" dxfId="77" priority="76">
      <formula>$T709="th-list"</formula>
    </cfRule>
  </conditionalFormatting>
  <conditionalFormatting sqref="Z731:AB747">
    <cfRule type="expression" dxfId="76" priority="35">
      <formula>$T731="th-list"</formula>
    </cfRule>
    <cfRule type="expression" dxfId="75" priority="36">
      <formula>$O731="심사 완료"</formula>
    </cfRule>
  </conditionalFormatting>
  <conditionalFormatting sqref="Z749:AB756">
    <cfRule type="expression" dxfId="74" priority="25">
      <formula>$T749="th-list"</formula>
    </cfRule>
    <cfRule type="expression" dxfId="73" priority="26">
      <formula>$O749="심사 완료"</formula>
    </cfRule>
  </conditionalFormatting>
  <conditionalFormatting sqref="Z758:AB784">
    <cfRule type="expression" dxfId="72" priority="63">
      <formula>$T758="th-list"</formula>
    </cfRule>
  </conditionalFormatting>
  <conditionalFormatting sqref="Z782:AB782">
    <cfRule type="expression" dxfId="71" priority="62">
      <formula>$O782="심사 완료"</formula>
    </cfRule>
  </conditionalFormatting>
  <conditionalFormatting sqref="AC563:AE563">
    <cfRule type="expression" dxfId="70" priority="105">
      <formula>$T563="th-list"</formula>
    </cfRule>
    <cfRule type="expression" dxfId="69" priority="106">
      <formula>$O563="심사 완료"</formula>
    </cfRule>
  </conditionalFormatting>
  <conditionalFormatting sqref="AC592:AE593">
    <cfRule type="expression" dxfId="68" priority="107">
      <formula>$T592="th-list"</formula>
    </cfRule>
    <cfRule type="expression" dxfId="67" priority="108">
      <formula>$O592="심사 완료"</formula>
    </cfRule>
  </conditionalFormatting>
  <conditionalFormatting sqref="AC599:AE600">
    <cfRule type="expression" dxfId="66" priority="101">
      <formula>$T599="th-list"</formula>
    </cfRule>
    <cfRule type="expression" dxfId="65" priority="102">
      <formula>$O599="심사 완료"</formula>
    </cfRule>
  </conditionalFormatting>
  <conditionalFormatting sqref="AC609:AE617">
    <cfRule type="expression" dxfId="64" priority="1">
      <formula>$T609="th-list"</formula>
    </cfRule>
    <cfRule type="expression" dxfId="63" priority="2">
      <formula>$O609="심사 완료"</formula>
    </cfRule>
  </conditionalFormatting>
  <conditionalFormatting sqref="AC737:AE737">
    <cfRule type="expression" dxfId="62" priority="64">
      <formula>$T737="th-list"</formula>
    </cfRule>
    <cfRule type="expression" dxfId="61" priority="65">
      <formula>$O737="심사 완료"</formula>
    </cfRule>
  </conditionalFormatting>
  <conditionalFormatting sqref="AC768:AE769">
    <cfRule type="expression" dxfId="60" priority="66">
      <formula>$T768="th-list"</formula>
    </cfRule>
    <cfRule type="expression" dxfId="59" priority="67">
      <formula>$O768="심사 완료"</formula>
    </cfRule>
  </conditionalFormatting>
  <conditionalFormatting sqref="AC775:AE776">
    <cfRule type="expression" dxfId="58" priority="60">
      <formula>$T775="th-list"</formula>
    </cfRule>
    <cfRule type="expression" dxfId="57" priority="61">
      <formula>$O775="심사 완료"</formula>
    </cfRule>
  </conditionalFormatting>
  <conditionalFormatting sqref="AC77:AF77">
    <cfRule type="expression" dxfId="56" priority="386">
      <formula>$O77="심사 완료"</formula>
    </cfRule>
    <cfRule type="expression" dxfId="55" priority="387">
      <formula>$T77="th-list"</formula>
    </cfRule>
  </conditionalFormatting>
  <conditionalFormatting sqref="AC113:AF113">
    <cfRule type="expression" dxfId="54" priority="364">
      <formula>$O113="심사 완료"</formula>
    </cfRule>
    <cfRule type="expression" dxfId="53" priority="365">
      <formula>$T113="th-list"</formula>
    </cfRule>
  </conditionalFormatting>
  <conditionalFormatting sqref="AC116:AF116">
    <cfRule type="expression" dxfId="52" priority="362">
      <formula>$O116="심사 완료"</formula>
    </cfRule>
    <cfRule type="expression" dxfId="51" priority="363">
      <formula>$T116="th-list"</formula>
    </cfRule>
  </conditionalFormatting>
  <conditionalFormatting sqref="AC157:AF157">
    <cfRule type="expression" dxfId="50" priority="340">
      <formula>$O157="심사 완료"</formula>
    </cfRule>
    <cfRule type="expression" dxfId="49" priority="341">
      <formula>$T157="th-list"</formula>
    </cfRule>
  </conditionalFormatting>
  <conditionalFormatting sqref="AC160:AF160">
    <cfRule type="expression" dxfId="48" priority="338">
      <formula>$O160="심사 완료"</formula>
    </cfRule>
    <cfRule type="expression" dxfId="47" priority="339">
      <formula>$T160="th-list"</formula>
    </cfRule>
  </conditionalFormatting>
  <conditionalFormatting sqref="AC204:AF204">
    <cfRule type="expression" dxfId="46" priority="302">
      <formula>$O204="심사 완료"</formula>
    </cfRule>
    <cfRule type="expression" dxfId="45" priority="303">
      <formula>$T204="th-list"</formula>
    </cfRule>
  </conditionalFormatting>
  <conditionalFormatting sqref="AC207:AF207">
    <cfRule type="expression" dxfId="44" priority="300">
      <formula>$O207="심사 완료"</formula>
    </cfRule>
    <cfRule type="expression" dxfId="43" priority="301">
      <formula>$T207="th-list"</formula>
    </cfRule>
  </conditionalFormatting>
  <conditionalFormatting sqref="AC376:AF376">
    <cfRule type="expression" dxfId="42" priority="218">
      <formula>$O376="심사 완료"</formula>
    </cfRule>
    <cfRule type="expression" dxfId="41" priority="219">
      <formula>$T376="th-list"</formula>
    </cfRule>
  </conditionalFormatting>
  <conditionalFormatting sqref="AC425:AF425">
    <cfRule type="expression" dxfId="40" priority="168">
      <formula>$O425="심사 완료"</formula>
    </cfRule>
    <cfRule type="expression" dxfId="39" priority="169">
      <formula>$T425="th-list"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B33-3C81-456C-B1B9-237AD44A8E06}">
  <sheetPr codeName="Sheet3"/>
  <dimension ref="A1:AF102"/>
  <sheetViews>
    <sheetView showGridLines="0" tabSelected="1" zoomScaleNormal="100" workbookViewId="0">
      <pane ySplit="1" topLeftCell="A47" activePane="bottomLeft" state="frozen"/>
      <selection activeCell="V1" sqref="V1"/>
      <selection pane="bottomLeft" activeCell="O62" sqref="O62"/>
    </sheetView>
  </sheetViews>
  <sheetFormatPr defaultColWidth="9" defaultRowHeight="18.600000000000001" customHeight="1"/>
  <cols>
    <col min="1" max="1" width="17" style="4" customWidth="1"/>
    <col min="2" max="2" width="21.75" style="4" customWidth="1"/>
    <col min="3" max="3" width="5" style="4" customWidth="1"/>
    <col min="4" max="4" width="4.375" style="4" customWidth="1"/>
    <col min="5" max="5" width="8.25" style="7" customWidth="1"/>
    <col min="6" max="7" width="5.875" style="4" customWidth="1"/>
    <col min="8" max="8" width="10.5" style="7" customWidth="1"/>
    <col min="9" max="9" width="5.125" style="4" customWidth="1"/>
    <col min="10" max="10" width="17.125" style="4" customWidth="1"/>
    <col min="11" max="11" width="7.75" style="30" customWidth="1"/>
    <col min="12" max="12" width="5.875" style="4" customWidth="1"/>
    <col min="13" max="13" width="7.25" style="4" customWidth="1"/>
    <col min="14" max="14" width="12.5" style="4" customWidth="1"/>
    <col min="15" max="15" width="15.25" style="26" customWidth="1"/>
    <col min="16" max="16" width="4.5" style="4" customWidth="1"/>
    <col min="17" max="17" width="12.25" style="4" customWidth="1"/>
    <col min="18" max="18" width="9.25" style="4" customWidth="1"/>
    <col min="19" max="19" width="7.75" style="4" customWidth="1"/>
    <col min="20" max="25" width="3.375" style="4" customWidth="1"/>
    <col min="26" max="28" width="7.375" style="4" customWidth="1"/>
    <col min="29" max="29" width="14" style="6" customWidth="1"/>
    <col min="30" max="31" width="13.125" style="4" customWidth="1"/>
    <col min="32" max="32" width="2.7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7" customFormat="1" ht="17.45" customHeight="1">
      <c r="A2" s="39" t="s">
        <v>332</v>
      </c>
      <c r="B2" s="70" t="str">
        <f>VLOOKUP(A2,[1]screen!$G:$J,2,FALSE)</f>
        <v>부과자산 매각 통지 대상 조회</v>
      </c>
      <c r="C2" s="70" t="str">
        <f>IF(B2&lt;&gt;"",D2&amp;"("&amp;B2&amp;")","")</f>
        <v>Search Charged Asset Sale Notification Targets(부과자산 매각 통지 대상 조회)</v>
      </c>
      <c r="D2" s="70" t="str">
        <f>IF(B2&lt;&gt;"", VLOOKUP(B2,[1]screen!$A:$E,2,FALSE), "" )</f>
        <v>Search Charged Asset Sale Notification Targets</v>
      </c>
      <c r="E2" s="71"/>
      <c r="F2" s="70" t="str">
        <f t="shared" ref="F2:F18" si="0">IF(E2&lt;&gt;"",G2&amp;"("&amp;E2&amp;")","")</f>
        <v/>
      </c>
      <c r="G2" s="70" t="str">
        <f>IF(E2&lt;&gt;"",VLOOKUP(E2,[1]Label!$A:$B,2,FALSE),"")</f>
        <v/>
      </c>
      <c r="H2" s="71"/>
      <c r="I2" s="70" t="str">
        <f t="shared" ref="I2:I20" si="1">IF(H2&lt;&gt;"",J2&amp;"("&amp;H2&amp;")","")</f>
        <v/>
      </c>
      <c r="J2" s="70" t="str">
        <f>IF(H2&lt;&gt;"", VLOOKUP(H2,[1]Label!$A:$E,2,FALSE),"")</f>
        <v/>
      </c>
      <c r="K2" s="72"/>
      <c r="L2" s="70" t="str">
        <f t="shared" ref="L2:L20" si="2">IF(K2&lt;&gt;"",M2&amp;"("&amp;K2&amp;")","")</f>
        <v/>
      </c>
      <c r="M2" s="70" t="str">
        <f>IF(K2&lt;&gt;"",VLOOKUP(K2,[1]Label!$A:$B,2,FALSE),"")</f>
        <v/>
      </c>
      <c r="N2" s="71" t="s">
        <v>19</v>
      </c>
      <c r="O2" s="65" t="s">
        <v>58</v>
      </c>
      <c r="P2" s="40" t="str">
        <f>IF(O2&lt;&gt;"",Q2&amp;"&lt;br&gt;("&amp;O2&amp;")","")</f>
        <v>TIN&lt;br&gt;(TIN)</v>
      </c>
      <c r="Q2" s="40" t="str">
        <f>IF(O2&lt;&gt;"", VLOOKUP(O2, [1]Label!$A:$B, 2, FALSE), "")</f>
        <v>TIN</v>
      </c>
      <c r="R2" s="41" t="s">
        <v>37</v>
      </c>
      <c r="S2" s="40"/>
      <c r="T2" s="40"/>
      <c r="U2" s="40"/>
      <c r="V2" s="41"/>
      <c r="W2" s="41"/>
      <c r="X2" s="41"/>
      <c r="Y2" s="41"/>
      <c r="Z2" s="39"/>
      <c r="AA2" s="39"/>
      <c r="AB2" s="39"/>
      <c r="AC2" s="47" t="s">
        <v>156</v>
      </c>
      <c r="AD2" s="47" t="s">
        <v>156</v>
      </c>
      <c r="AE2" s="47" t="s">
        <v>156</v>
      </c>
      <c r="AF2" s="73"/>
    </row>
    <row r="3" spans="1:32" s="7" customFormat="1" ht="17.45" customHeight="1">
      <c r="A3" s="39" t="s">
        <v>332</v>
      </c>
      <c r="B3" s="70" t="str">
        <f>VLOOKUP(A3,[1]screen!$G:$J,2,FALSE)</f>
        <v>부과자산 매각 통지 대상 조회</v>
      </c>
      <c r="C3" s="70" t="str">
        <f>IF(B3&lt;&gt;"",D3&amp;"("&amp;B3&amp;")","")</f>
        <v>Search Charged Asset Sale Notification Targets(부과자산 매각 통지 대상 조회)</v>
      </c>
      <c r="D3" s="70" t="str">
        <f>IF(B3&lt;&gt;"", VLOOKUP(B3,[1]screen!$A:$E,2,FALSE), "" )</f>
        <v>Search Charged Asset Sale Notification Targets</v>
      </c>
      <c r="E3" s="71"/>
      <c r="F3" s="70" t="str">
        <f t="shared" si="0"/>
        <v/>
      </c>
      <c r="G3" s="70" t="str">
        <f>IF(E3&lt;&gt;"",VLOOKUP(E3,[1]Label!$A:$B,2,FALSE),"")</f>
        <v/>
      </c>
      <c r="H3" s="71"/>
      <c r="I3" s="70" t="str">
        <f t="shared" si="1"/>
        <v/>
      </c>
      <c r="J3" s="70" t="str">
        <f>IF(H3&lt;&gt;"", VLOOKUP(H3,[1]Label!$A:$E,2,FALSE),"")</f>
        <v/>
      </c>
      <c r="K3" s="72"/>
      <c r="L3" s="70" t="str">
        <f t="shared" si="2"/>
        <v/>
      </c>
      <c r="M3" s="70" t="str">
        <f>IF(K3&lt;&gt;"",VLOOKUP(K3,[1]Label!$A:$B,2,FALSE),"")</f>
        <v/>
      </c>
      <c r="N3" s="71" t="s">
        <v>19</v>
      </c>
      <c r="O3" s="65" t="s">
        <v>300</v>
      </c>
      <c r="P3" s="40" t="str">
        <f t="shared" ref="P3:P5" si="3">IF(O3&lt;&gt;"",Q3&amp;"&lt;br&gt;("&amp;O3&amp;")","")</f>
        <v>Region&lt;br&gt;(지역)</v>
      </c>
      <c r="Q3" s="40" t="str">
        <f>IF(O3&lt;&gt;"", VLOOKUP(O3, [1]Label!$A:$B, 2, FALSE), "")</f>
        <v>Region</v>
      </c>
      <c r="R3" s="41" t="s">
        <v>38</v>
      </c>
      <c r="S3" s="40"/>
      <c r="T3" s="40"/>
      <c r="U3" s="40"/>
      <c r="V3" s="41"/>
      <c r="W3" s="41"/>
      <c r="X3" s="41"/>
      <c r="Y3" s="41"/>
      <c r="Z3" s="47" t="s">
        <v>317</v>
      </c>
      <c r="AA3" s="47" t="s">
        <v>317</v>
      </c>
      <c r="AB3" s="47" t="s">
        <v>317</v>
      </c>
      <c r="AC3" s="47" t="s">
        <v>306</v>
      </c>
      <c r="AD3" s="47" t="s">
        <v>306</v>
      </c>
      <c r="AE3" s="47" t="s">
        <v>306</v>
      </c>
      <c r="AF3" s="73"/>
    </row>
    <row r="4" spans="1:32" s="11" customFormat="1" ht="18.600000000000001" customHeight="1">
      <c r="A4" s="39" t="s">
        <v>332</v>
      </c>
      <c r="B4" s="70" t="str">
        <f>VLOOKUP(A4,[1]screen!$G:$J,2,FALSE)</f>
        <v>부과자산 매각 통지 대상 조회</v>
      </c>
      <c r="C4" s="9" t="str">
        <f t="shared" ref="C4:C19" si="4">IF(B4&lt;&gt;"",D4&amp;"("&amp;B4&amp;")","")</f>
        <v>Search Charged Asset Sale Notification Targets(부과자산 매각 통지 대상 조회)</v>
      </c>
      <c r="D4" s="70" t="str">
        <f>IF(B4&lt;&gt;"", VLOOKUP(B4,[1]screen!$A:$E,2,FALSE), "" )</f>
        <v>Search Charged Asset Sale Notification Targets</v>
      </c>
      <c r="E4" s="10"/>
      <c r="F4" s="9" t="str">
        <f t="shared" si="0"/>
        <v/>
      </c>
      <c r="G4" s="9" t="str">
        <f>IF(E4&lt;&gt;"",VLOOKUP(E4,[1]Label!$A:$B,2,FALSE),"")</f>
        <v/>
      </c>
      <c r="H4" s="10"/>
      <c r="I4" s="9" t="str">
        <f t="shared" si="1"/>
        <v/>
      </c>
      <c r="J4" s="9" t="str">
        <f>IF(H4&lt;&gt;"", VLOOKUP(H4,[1]Label!$A:$E,2,FALSE),"")</f>
        <v/>
      </c>
      <c r="K4" s="28"/>
      <c r="L4" s="9" t="str">
        <f t="shared" si="2"/>
        <v/>
      </c>
      <c r="M4" s="9" t="str">
        <f>IF(K4&lt;&gt;"",VLOOKUP(K4,[1]Label!$A:$B,2,FALSE),"")</f>
        <v/>
      </c>
      <c r="N4" s="10"/>
      <c r="O4" s="24" t="s">
        <v>47</v>
      </c>
      <c r="P4" s="9" t="str">
        <f t="shared" si="3"/>
        <v>Reset&lt;br&gt;(초기화)</v>
      </c>
      <c r="Q4" s="9" t="str">
        <f>IF(O4&lt;&gt;"", VLOOKUP(O4, [1]Label!$A:$B, 2, FALSE), "")</f>
        <v>Reset</v>
      </c>
      <c r="R4" s="10" t="s">
        <v>36</v>
      </c>
      <c r="S4" s="9" t="s">
        <v>41</v>
      </c>
      <c r="T4" s="8" t="s">
        <v>48</v>
      </c>
      <c r="U4" s="9"/>
      <c r="V4" s="10"/>
      <c r="W4" s="10"/>
      <c r="X4" s="10"/>
      <c r="Y4" s="10"/>
      <c r="Z4" s="8"/>
      <c r="AA4" s="8"/>
      <c r="AB4" s="8"/>
      <c r="AC4" s="8" t="s">
        <v>45</v>
      </c>
      <c r="AD4" s="8" t="s">
        <v>45</v>
      </c>
      <c r="AE4" s="8" t="s">
        <v>45</v>
      </c>
      <c r="AF4" s="51"/>
    </row>
    <row r="5" spans="1:32" s="11" customFormat="1" ht="18.600000000000001" customHeight="1">
      <c r="A5" s="39" t="s">
        <v>332</v>
      </c>
      <c r="B5" s="70" t="str">
        <f>VLOOKUP(A5,[1]screen!$G:$J,2,FALSE)</f>
        <v>부과자산 매각 통지 대상 조회</v>
      </c>
      <c r="C5" s="9" t="str">
        <f t="shared" si="4"/>
        <v>Search Charged Asset Sale Notification Targets(부과자산 매각 통지 대상 조회)</v>
      </c>
      <c r="D5" s="70" t="str">
        <f>IF(B5&lt;&gt;"", VLOOKUP(B5,[1]screen!$A:$E,2,FALSE), "" )</f>
        <v>Search Charged Asset Sale Notification Targets</v>
      </c>
      <c r="E5" s="10"/>
      <c r="F5" s="9" t="str">
        <f t="shared" si="0"/>
        <v/>
      </c>
      <c r="G5" s="9" t="str">
        <f>IF(E5&lt;&gt;"",VLOOKUP(E5,[1]Label!$A:$B,2,FALSE),"")</f>
        <v/>
      </c>
      <c r="H5" s="10"/>
      <c r="I5" s="9" t="str">
        <f t="shared" si="1"/>
        <v/>
      </c>
      <c r="J5" s="9" t="str">
        <f>IF(H5&lt;&gt;"", VLOOKUP(H5,[1]Label!$A:$E,2,FALSE),"")</f>
        <v/>
      </c>
      <c r="K5" s="28"/>
      <c r="L5" s="9" t="str">
        <f t="shared" si="2"/>
        <v/>
      </c>
      <c r="M5" s="9" t="str">
        <f>IF(K5&lt;&gt;"",VLOOKUP(K5,[1]Label!$A:$B,2,FALSE),"")</f>
        <v/>
      </c>
      <c r="N5" s="10"/>
      <c r="O5" s="25" t="s">
        <v>39</v>
      </c>
      <c r="P5" s="9" t="str">
        <f t="shared" si="3"/>
        <v>Search&lt;br&gt;(조회)</v>
      </c>
      <c r="Q5" s="9" t="str">
        <f>IF(O5&lt;&gt;"", VLOOKUP(O5, [1]Label!$A:$B, 2, FALSE), "")</f>
        <v>Search</v>
      </c>
      <c r="R5" s="10" t="s">
        <v>36</v>
      </c>
      <c r="S5" s="9"/>
      <c r="T5" s="9" t="s">
        <v>8</v>
      </c>
      <c r="U5" s="9"/>
      <c r="V5" s="10"/>
      <c r="W5" s="10"/>
      <c r="X5" s="10"/>
      <c r="Y5" s="10"/>
      <c r="Z5" s="8"/>
      <c r="AA5" s="8"/>
      <c r="AB5" s="8"/>
      <c r="AC5" s="8"/>
      <c r="AD5" s="8"/>
      <c r="AE5" s="8"/>
      <c r="AF5" s="51"/>
    </row>
    <row r="6" spans="1:32" s="16" customFormat="1" ht="18.600000000000001" customHeight="1">
      <c r="A6" s="39" t="s">
        <v>332</v>
      </c>
      <c r="B6" s="70" t="str">
        <f>VLOOKUP(A6,[1]screen!$G:$J,2,FALSE)</f>
        <v>부과자산 매각 통지 대상 조회</v>
      </c>
      <c r="C6" s="13" t="str">
        <f t="shared" si="4"/>
        <v>Search Charged Asset Sale Notification Targets(부과자산 매각 통지 대상 조회)</v>
      </c>
      <c r="D6" s="70" t="str">
        <f>IF(B6&lt;&gt;"", VLOOKUP(B6,[1]screen!$A:$E,2,FALSE), "" )</f>
        <v>Search Charged Asset Sale Notification Targets</v>
      </c>
      <c r="E6" s="14"/>
      <c r="F6" s="13" t="str">
        <f t="shared" si="0"/>
        <v/>
      </c>
      <c r="G6" s="18" t="str">
        <f>IF(E6&lt;&gt;"",VLOOKUP(E6,[1]Label!$A:$B,2,FALSE),"")</f>
        <v/>
      </c>
      <c r="H6" s="14"/>
      <c r="I6" s="13" t="str">
        <f t="shared" si="1"/>
        <v/>
      </c>
      <c r="J6" s="18" t="str">
        <f>IF(H6&lt;&gt;"", VLOOKUP(H6,[1]Label!$A:$E,2,FALSE),"")</f>
        <v/>
      </c>
      <c r="K6" s="29"/>
      <c r="L6" s="13" t="str">
        <f t="shared" si="2"/>
        <v/>
      </c>
      <c r="M6" s="18" t="str">
        <f>IF(K6&lt;&gt;"",VLOOKUP(K6,[1]Label!$A:$B,2,FALSE),"")</f>
        <v/>
      </c>
      <c r="N6" s="14"/>
      <c r="O6" s="31"/>
      <c r="P6" s="13"/>
      <c r="Q6" s="18" t="str">
        <f>IF(O6&lt;&gt;"", VLOOKUP(O6, [1]Label!$A:$B, 2, FALSE), "")</f>
        <v/>
      </c>
      <c r="R6" s="14" t="s">
        <v>35</v>
      </c>
      <c r="S6" s="13" t="s">
        <v>44</v>
      </c>
      <c r="T6" s="13"/>
      <c r="U6" s="13"/>
      <c r="V6" s="14"/>
      <c r="W6" s="14"/>
      <c r="X6" s="14"/>
      <c r="Y6" s="14"/>
      <c r="Z6" s="12"/>
      <c r="AA6" s="12"/>
      <c r="AB6" s="12"/>
      <c r="AC6" s="12"/>
      <c r="AD6" s="12"/>
      <c r="AE6" s="12"/>
      <c r="AF6" s="52"/>
    </row>
    <row r="7" spans="1:32" s="16" customFormat="1" ht="18.600000000000001" customHeight="1">
      <c r="A7" s="39" t="s">
        <v>332</v>
      </c>
      <c r="B7" s="70" t="str">
        <f>VLOOKUP(A7,[1]screen!$G:$J,2,FALSE)</f>
        <v>부과자산 매각 통지 대상 조회</v>
      </c>
      <c r="C7" s="13" t="str">
        <f t="shared" si="4"/>
        <v>Search Charged Asset Sale Notification Targets(부과자산 매각 통지 대상 조회)</v>
      </c>
      <c r="D7" s="70" t="str">
        <f>IF(B7&lt;&gt;"", VLOOKUP(B7,[1]screen!$A:$E,2,FALSE), "" )</f>
        <v>Search Charged Asset Sale Notification Targets</v>
      </c>
      <c r="E7" s="14"/>
      <c r="F7" s="13"/>
      <c r="G7" s="18"/>
      <c r="H7" s="14"/>
      <c r="I7" s="13" t="str">
        <f t="shared" si="1"/>
        <v/>
      </c>
      <c r="J7" s="18" t="str">
        <f>IF(H7&lt;&gt;"", VLOOKUP(H7,[1]Label!$A:$E,2,FALSE),"")</f>
        <v/>
      </c>
      <c r="K7" s="29"/>
      <c r="L7" s="13" t="str">
        <f t="shared" si="2"/>
        <v/>
      </c>
      <c r="M7" s="18" t="str">
        <f>IF(K7&lt;&gt;"",VLOOKUP(K7,[1]Label!$A:$B,2,FALSE),"")</f>
        <v/>
      </c>
      <c r="N7" s="61" t="s">
        <v>13</v>
      </c>
      <c r="O7" s="31" t="s">
        <v>320</v>
      </c>
      <c r="P7" s="18" t="str">
        <f t="shared" ref="P7" si="5">IF(O7&lt;&gt;"",Q7&amp;"&lt;br&gt;("&amp;O7&amp;")","")</f>
        <v>Number&lt;br&gt;(번호)</v>
      </c>
      <c r="Q7" s="18" t="str">
        <f>IF(O7&lt;&gt;"", VLOOKUP(O7, [1]Label!$A:$B, 2, FALSE), "")</f>
        <v>Number</v>
      </c>
      <c r="R7" s="14" t="s">
        <v>35</v>
      </c>
      <c r="S7" s="13" t="s">
        <v>44</v>
      </c>
      <c r="T7" s="13"/>
      <c r="U7" s="13"/>
      <c r="V7" s="14"/>
      <c r="W7" s="14"/>
      <c r="X7" s="14"/>
      <c r="Y7" s="14"/>
      <c r="Z7" s="12"/>
      <c r="AA7" s="12"/>
      <c r="AB7" s="12"/>
      <c r="AC7" s="12" t="s">
        <v>333</v>
      </c>
      <c r="AD7" s="12" t="s">
        <v>333</v>
      </c>
      <c r="AE7" s="12" t="s">
        <v>333</v>
      </c>
      <c r="AF7" s="52"/>
    </row>
    <row r="8" spans="1:32" s="16" customFormat="1" ht="18.600000000000001" customHeight="1">
      <c r="A8" s="39" t="s">
        <v>332</v>
      </c>
      <c r="B8" s="70" t="str">
        <f>VLOOKUP(A8,[1]screen!$G:$J,2,FALSE)</f>
        <v>부과자산 매각 통지 대상 조회</v>
      </c>
      <c r="C8" s="13" t="str">
        <f>IF(B8&lt;&gt;"",D8&amp;"("&amp;B8&amp;")","")</f>
        <v>Search Charged Asset Sale Notification Targets(부과자산 매각 통지 대상 조회)</v>
      </c>
      <c r="D8" s="70" t="str">
        <f>IF(B8&lt;&gt;"", VLOOKUP(B8,[1]screen!$A:$E,2,FALSE), "" )</f>
        <v>Search Charged Asset Sale Notification Targets</v>
      </c>
      <c r="E8" s="14"/>
      <c r="F8" s="13" t="str">
        <f>IF(E8&lt;&gt;"",G8&amp;"("&amp;E8&amp;")","")</f>
        <v/>
      </c>
      <c r="G8" s="18" t="str">
        <f>IF(E8&lt;&gt;"",VLOOKUP(E8,[1]Label!$A:$B,2,FALSE),"")</f>
        <v/>
      </c>
      <c r="H8" s="14"/>
      <c r="I8" s="13" t="str">
        <f>IF(H8&lt;&gt;"",J8&amp;"("&amp;H8&amp;")","")</f>
        <v/>
      </c>
      <c r="J8" s="18" t="str">
        <f>IF(H8&lt;&gt;"", VLOOKUP(H8,[1]Label!$A:$E,2,FALSE),"")</f>
        <v/>
      </c>
      <c r="K8" s="29"/>
      <c r="L8" s="13" t="str">
        <f>IF(K8&lt;&gt;"",M8&amp;"("&amp;K8&amp;")","")</f>
        <v/>
      </c>
      <c r="M8" s="18" t="str">
        <f>IF(K8&lt;&gt;"",VLOOKUP(K8,[1]Label!$A:$B,2,FALSE),"")</f>
        <v/>
      </c>
      <c r="N8" s="61" t="s">
        <v>13</v>
      </c>
      <c r="O8" s="31" t="s">
        <v>282</v>
      </c>
      <c r="P8" s="33" t="str">
        <f>IF(O8&lt;&gt;"",Q8&amp;"&lt;br&gt;("&amp;O8&amp;")","")</f>
        <v>Tax Region&lt;br&gt;(세무 관할 지역)</v>
      </c>
      <c r="Q8" s="18" t="str">
        <f>IF(O8&lt;&gt;"", VLOOKUP(O8, [1]Label!$A:$B, 2, FALSE), "")</f>
        <v>Tax Region</v>
      </c>
      <c r="R8" s="14" t="s">
        <v>35</v>
      </c>
      <c r="S8" s="13" t="s">
        <v>44</v>
      </c>
      <c r="T8" s="13"/>
      <c r="U8" s="13"/>
      <c r="V8" s="14"/>
      <c r="W8" s="14"/>
      <c r="X8" s="14"/>
      <c r="Y8" s="14"/>
      <c r="Z8" s="12"/>
      <c r="AA8" s="12"/>
      <c r="AB8" s="12"/>
      <c r="AC8" s="12" t="s">
        <v>334</v>
      </c>
      <c r="AD8" s="12" t="s">
        <v>334</v>
      </c>
      <c r="AE8" s="12" t="s">
        <v>334</v>
      </c>
      <c r="AF8" s="52"/>
    </row>
    <row r="9" spans="1:32" s="16" customFormat="1" ht="18.600000000000001" customHeight="1">
      <c r="A9" s="39" t="s">
        <v>332</v>
      </c>
      <c r="B9" s="70" t="str">
        <f>VLOOKUP(A9,[1]screen!$G:$J,2,FALSE)</f>
        <v>부과자산 매각 통지 대상 조회</v>
      </c>
      <c r="C9" s="13" t="str">
        <f t="shared" ref="C9:C17" si="6">IF(B9&lt;&gt;"",D9&amp;"("&amp;B9&amp;")","")</f>
        <v>Search Charged Asset Sale Notification Targets(부과자산 매각 통지 대상 조회)</v>
      </c>
      <c r="D9" s="70" t="str">
        <f>IF(B9&lt;&gt;"", VLOOKUP(B9,[1]screen!$A:$E,2,FALSE), "" )</f>
        <v>Search Charged Asset Sale Notification Targets</v>
      </c>
      <c r="E9" s="14"/>
      <c r="F9" s="13"/>
      <c r="G9" s="18"/>
      <c r="H9" s="14"/>
      <c r="I9" s="13" t="str">
        <f t="shared" ref="I9:I17" si="7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7" si="8">IF(K9&lt;&gt;"",M9&amp;"("&amp;K9&amp;")","")</f>
        <v/>
      </c>
      <c r="M9" s="18" t="str">
        <f>IF(K9&lt;&gt;"",VLOOKUP(K9,[1]Label!$A:$B,2,FALSE),"")</f>
        <v/>
      </c>
      <c r="N9" s="61" t="s">
        <v>13</v>
      </c>
      <c r="O9" s="31" t="s">
        <v>342</v>
      </c>
      <c r="P9" s="18" t="str">
        <f t="shared" ref="P9:P17" si="9">IF(O9&lt;&gt;"",Q9&amp;"&lt;br&gt;("&amp;O9&amp;")","")</f>
        <v>Taxpayer TIN&lt;br&gt;(납세자 식별번호)</v>
      </c>
      <c r="Q9" s="18" t="str">
        <f>IF(O9&lt;&gt;"", VLOOKUP(O9, [1]Label!$A:$B, 2, FALSE), "")</f>
        <v>Taxpayer TIN</v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 t="s">
        <v>335</v>
      </c>
      <c r="AD9" s="12" t="s">
        <v>335</v>
      </c>
      <c r="AE9" s="12" t="s">
        <v>335</v>
      </c>
      <c r="AF9" s="52"/>
    </row>
    <row r="10" spans="1:32" s="16" customFormat="1" ht="18.600000000000001" customHeight="1">
      <c r="A10" s="39" t="s">
        <v>332</v>
      </c>
      <c r="B10" s="70" t="str">
        <f>VLOOKUP(A10,[1]screen!$G:$J,2,FALSE)</f>
        <v>부과자산 매각 통지 대상 조회</v>
      </c>
      <c r="C10" s="13" t="str">
        <f t="shared" si="6"/>
        <v>Search Charged Asset Sale Notification Targets(부과자산 매각 통지 대상 조회)</v>
      </c>
      <c r="D10" s="70" t="str">
        <f>IF(B10&lt;&gt;"", VLOOKUP(B10,[1]screen!$A:$E,2,FALSE), "" )</f>
        <v>Search Charged Asset Sale Notification Targets</v>
      </c>
      <c r="E10" s="14"/>
      <c r="F10" s="13"/>
      <c r="G10" s="18"/>
      <c r="H10" s="14"/>
      <c r="I10" s="13" t="str">
        <f t="shared" si="7"/>
        <v/>
      </c>
      <c r="J10" s="18" t="str">
        <f>IF(H10&lt;&gt;"", VLOOKUP(H10,[1]Label!$A:$E,2,FALSE),"")</f>
        <v/>
      </c>
      <c r="K10" s="29"/>
      <c r="L10" s="13" t="str">
        <f t="shared" si="8"/>
        <v/>
      </c>
      <c r="M10" s="18" t="str">
        <f>IF(K10&lt;&gt;"",VLOOKUP(K10,[1]Label!$A:$B,2,FALSE),"")</f>
        <v/>
      </c>
      <c r="N10" s="61" t="s">
        <v>13</v>
      </c>
      <c r="O10" s="31" t="s">
        <v>283</v>
      </c>
      <c r="P10" s="18" t="str">
        <f t="shared" si="9"/>
        <v>Taxpayer's Name&lt;br&gt;(납세자 이름)</v>
      </c>
      <c r="Q10" s="18" t="str">
        <f>IF(O10&lt;&gt;"", VLOOKUP(O10, [1]Label!$A:$B, 2, FALSE), "")</f>
        <v>Taxpayer's Name</v>
      </c>
      <c r="R10" s="14" t="s">
        <v>35</v>
      </c>
      <c r="S10" s="13" t="s">
        <v>44</v>
      </c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336</v>
      </c>
      <c r="AD10" s="12" t="s">
        <v>336</v>
      </c>
      <c r="AE10" s="12" t="s">
        <v>336</v>
      </c>
      <c r="AF10" s="52"/>
    </row>
    <row r="11" spans="1:32" s="16" customFormat="1" ht="18.600000000000001" customHeight="1">
      <c r="A11" s="39" t="s">
        <v>332</v>
      </c>
      <c r="B11" s="70" t="str">
        <f>VLOOKUP(A11,[1]screen!$G:$J,2,FALSE)</f>
        <v>부과자산 매각 통지 대상 조회</v>
      </c>
      <c r="C11" s="13" t="str">
        <f t="shared" si="6"/>
        <v>Search Charged Asset Sale Notification Targets(부과자산 매각 통지 대상 조회)</v>
      </c>
      <c r="D11" s="70" t="str">
        <f>IF(B11&lt;&gt;"", VLOOKUP(B11,[1]screen!$A:$E,2,FALSE), "" )</f>
        <v>Search Charged Asset Sale Notification Targets</v>
      </c>
      <c r="E11" s="14"/>
      <c r="F11" s="13"/>
      <c r="G11" s="18"/>
      <c r="H11" s="14"/>
      <c r="I11" s="13" t="str">
        <f t="shared" si="7"/>
        <v/>
      </c>
      <c r="J11" s="18" t="str">
        <f>IF(H11&lt;&gt;"", VLOOKUP(H11,[1]Label!$A:$E,2,FALSE),"")</f>
        <v/>
      </c>
      <c r="K11" s="29"/>
      <c r="L11" s="13" t="str">
        <f t="shared" si="8"/>
        <v/>
      </c>
      <c r="M11" s="18" t="str">
        <f>IF(K11&lt;&gt;"",VLOOKUP(K11,[1]Label!$A:$B,2,FALSE),"")</f>
        <v/>
      </c>
      <c r="N11" s="61" t="s">
        <v>13</v>
      </c>
      <c r="O11" s="31" t="s">
        <v>284</v>
      </c>
      <c r="P11" s="18" t="str">
        <f t="shared" si="9"/>
        <v>Trading Name&lt;br&gt;(상호명)</v>
      </c>
      <c r="Q11" s="18" t="str">
        <f>IF(O11&lt;&gt;"", VLOOKUP(O11, [1]Label!$A:$B, 2, FALSE), "")</f>
        <v>Trading Name</v>
      </c>
      <c r="R11" s="14" t="s">
        <v>35</v>
      </c>
      <c r="S11" s="13" t="s">
        <v>44</v>
      </c>
      <c r="T11" s="13"/>
      <c r="U11" s="13"/>
      <c r="V11" s="14"/>
      <c r="W11" s="14"/>
      <c r="X11" s="14"/>
      <c r="Y11" s="14"/>
      <c r="Z11" s="12"/>
      <c r="AA11" s="12"/>
      <c r="AB11" s="12"/>
      <c r="AC11" s="12"/>
      <c r="AD11" s="12"/>
      <c r="AE11" s="12"/>
      <c r="AF11" s="52"/>
    </row>
    <row r="12" spans="1:32" s="16" customFormat="1" ht="18.600000000000001" customHeight="1">
      <c r="A12" s="39" t="s">
        <v>332</v>
      </c>
      <c r="B12" s="70" t="str">
        <f>VLOOKUP(A12,[1]screen!$G:$J,2,FALSE)</f>
        <v>부과자산 매각 통지 대상 조회</v>
      </c>
      <c r="C12" s="13" t="str">
        <f t="shared" si="6"/>
        <v>Search Charged Asset Sale Notification Targets(부과자산 매각 통지 대상 조회)</v>
      </c>
      <c r="D12" s="70" t="str">
        <f>IF(B12&lt;&gt;"", VLOOKUP(B12,[1]screen!$A:$E,2,FALSE), "" )</f>
        <v>Search Charged Asset Sale Notification Targets</v>
      </c>
      <c r="E12" s="14"/>
      <c r="F12" s="13"/>
      <c r="G12" s="18"/>
      <c r="H12" s="14"/>
      <c r="I12" s="13" t="str">
        <f t="shared" si="7"/>
        <v/>
      </c>
      <c r="J12" s="18" t="str">
        <f>IF(H12&lt;&gt;"", VLOOKUP(H12,[1]Label!$A:$E,2,FALSE),"")</f>
        <v/>
      </c>
      <c r="K12" s="29"/>
      <c r="L12" s="13" t="str">
        <f t="shared" si="8"/>
        <v/>
      </c>
      <c r="M12" s="18" t="str">
        <f>IF(K12&lt;&gt;"",VLOOKUP(K12,[1]Label!$A:$B,2,FALSE),"")</f>
        <v/>
      </c>
      <c r="N12" s="61" t="s">
        <v>13</v>
      </c>
      <c r="O12" s="36" t="s">
        <v>491</v>
      </c>
      <c r="P12" s="18" t="str">
        <f t="shared" si="9"/>
        <v>Email&lt;br&gt;(이메일)</v>
      </c>
      <c r="Q12" s="18" t="str">
        <f>IF(O12&lt;&gt;"", VLOOKUP(O12, [1]Label!$A:$B, 2, FALSE), "")</f>
        <v>Email</v>
      </c>
      <c r="R12" s="14" t="s">
        <v>35</v>
      </c>
      <c r="S12" s="13" t="s">
        <v>44</v>
      </c>
      <c r="T12" s="13"/>
      <c r="U12" s="13"/>
      <c r="V12" s="14"/>
      <c r="W12" s="14"/>
      <c r="X12" s="14"/>
      <c r="Y12" s="14"/>
      <c r="Z12" s="12"/>
      <c r="AA12" s="12"/>
      <c r="AB12" s="12"/>
      <c r="AC12" s="12"/>
      <c r="AD12" s="12"/>
      <c r="AE12" s="12"/>
      <c r="AF12" s="52"/>
    </row>
    <row r="13" spans="1:32" s="16" customFormat="1" ht="18.600000000000001" customHeight="1">
      <c r="A13" s="39" t="s">
        <v>332</v>
      </c>
      <c r="B13" s="70" t="str">
        <f>VLOOKUP(A13,[1]screen!$G:$J,2,FALSE)</f>
        <v>부과자산 매각 통지 대상 조회</v>
      </c>
      <c r="C13" s="13" t="str">
        <f t="shared" si="6"/>
        <v>Search Charged Asset Sale Notification Targets(부과자산 매각 통지 대상 조회)</v>
      </c>
      <c r="D13" s="70" t="str">
        <f>IF(B13&lt;&gt;"", VLOOKUP(B13,[1]screen!$A:$E,2,FALSE), "" )</f>
        <v>Search Charged Asset Sale Notification Targets</v>
      </c>
      <c r="E13" s="14"/>
      <c r="F13" s="13"/>
      <c r="G13" s="18"/>
      <c r="H13" s="14"/>
      <c r="I13" s="13" t="str">
        <f t="shared" si="7"/>
        <v/>
      </c>
      <c r="J13" s="18" t="str">
        <f>IF(H13&lt;&gt;"", VLOOKUP(H13,[1]Label!$A:$E,2,FALSE),"")</f>
        <v/>
      </c>
      <c r="K13" s="29"/>
      <c r="L13" s="13" t="str">
        <f t="shared" si="8"/>
        <v/>
      </c>
      <c r="M13" s="18" t="str">
        <f>IF(K13&lt;&gt;"",VLOOKUP(K13,[1]Label!$A:$B,2,FALSE),"")</f>
        <v/>
      </c>
      <c r="N13" s="61" t="s">
        <v>13</v>
      </c>
      <c r="O13" s="31" t="s">
        <v>281</v>
      </c>
      <c r="P13" s="18" t="str">
        <f t="shared" si="9"/>
        <v>Phone Number&lt;br&gt;(전화번호)</v>
      </c>
      <c r="Q13" s="18" t="str">
        <f>IF(O13&lt;&gt;"", VLOOKUP(O13, [1]Label!$A:$B, 2, FALSE), "")</f>
        <v>Phone Number</v>
      </c>
      <c r="R13" s="14" t="s">
        <v>35</v>
      </c>
      <c r="S13" s="13" t="s">
        <v>44</v>
      </c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337</v>
      </c>
      <c r="AD13" s="12" t="s">
        <v>337</v>
      </c>
      <c r="AE13" s="12" t="s">
        <v>337</v>
      </c>
      <c r="AF13" s="52"/>
    </row>
    <row r="14" spans="1:32" s="16" customFormat="1" ht="18.600000000000001" customHeight="1">
      <c r="A14" s="39" t="s">
        <v>332</v>
      </c>
      <c r="B14" s="70" t="str">
        <f>VLOOKUP(A14,[1]screen!$G:$J,2,FALSE)</f>
        <v>부과자산 매각 통지 대상 조회</v>
      </c>
      <c r="C14" s="13" t="str">
        <f t="shared" si="6"/>
        <v>Search Charged Asset Sale Notification Targets(부과자산 매각 통지 대상 조회)</v>
      </c>
      <c r="D14" s="70" t="str">
        <f>IF(B14&lt;&gt;"", VLOOKUP(B14,[1]screen!$A:$E,2,FALSE), "" )</f>
        <v>Search Charged Asset Sale Notification Targets</v>
      </c>
      <c r="E14" s="14"/>
      <c r="F14" s="13"/>
      <c r="G14" s="18"/>
      <c r="H14" s="14"/>
      <c r="I14" s="13" t="str">
        <f t="shared" si="7"/>
        <v/>
      </c>
      <c r="J14" s="18" t="str">
        <f>IF(H14&lt;&gt;"", VLOOKUP(H14,[1]Label!$A:$E,2,FALSE),"")</f>
        <v/>
      </c>
      <c r="K14" s="29"/>
      <c r="L14" s="13" t="str">
        <f t="shared" si="8"/>
        <v/>
      </c>
      <c r="M14" s="18" t="str">
        <f>IF(K14&lt;&gt;"",VLOOKUP(K14,[1]Label!$A:$B,2,FALSE),"")</f>
        <v/>
      </c>
      <c r="N14" s="61" t="s">
        <v>13</v>
      </c>
      <c r="O14" s="31" t="s">
        <v>263</v>
      </c>
      <c r="P14" s="18" t="str">
        <f t="shared" si="9"/>
        <v>Postal Address&lt;br&gt;(우편 주소)</v>
      </c>
      <c r="Q14" s="18" t="str">
        <f>IF(O14&lt;&gt;"", VLOOKUP(O14, [1]Label!$A:$B, 2, FALSE), "")</f>
        <v>Postal Address</v>
      </c>
      <c r="R14" s="14" t="s">
        <v>35</v>
      </c>
      <c r="S14" s="13" t="s">
        <v>44</v>
      </c>
      <c r="T14" s="13"/>
      <c r="U14" s="13"/>
      <c r="V14" s="14"/>
      <c r="W14" s="14"/>
      <c r="X14" s="14"/>
      <c r="Y14" s="14"/>
      <c r="Z14" s="12"/>
      <c r="AA14" s="12"/>
      <c r="AB14" s="12"/>
      <c r="AC14" s="12" t="s">
        <v>338</v>
      </c>
      <c r="AD14" s="12" t="s">
        <v>338</v>
      </c>
      <c r="AE14" s="12" t="s">
        <v>338</v>
      </c>
      <c r="AF14" s="52"/>
    </row>
    <row r="15" spans="1:32" s="16" customFormat="1" ht="18.600000000000001" customHeight="1">
      <c r="A15" s="39" t="s">
        <v>332</v>
      </c>
      <c r="B15" s="70" t="str">
        <f>VLOOKUP(A15,[1]screen!$G:$J,2,FALSE)</f>
        <v>부과자산 매각 통지 대상 조회</v>
      </c>
      <c r="C15" s="13" t="str">
        <f t="shared" si="6"/>
        <v>Search Charged Asset Sale Notification Targets(부과자산 매각 통지 대상 조회)</v>
      </c>
      <c r="D15" s="70" t="str">
        <f>IF(B15&lt;&gt;"", VLOOKUP(B15,[1]screen!$A:$E,2,FALSE), "" )</f>
        <v>Search Charged Asset Sale Notification Targets</v>
      </c>
      <c r="E15" s="14"/>
      <c r="F15" s="13"/>
      <c r="G15" s="18"/>
      <c r="H15" s="14"/>
      <c r="I15" s="13" t="str">
        <f t="shared" si="7"/>
        <v/>
      </c>
      <c r="J15" s="18" t="str">
        <f>IF(H15&lt;&gt;"", VLOOKUP(H15,[1]Label!$A:$E,2,FALSE),"")</f>
        <v/>
      </c>
      <c r="K15" s="29"/>
      <c r="L15" s="13" t="str">
        <f t="shared" si="8"/>
        <v/>
      </c>
      <c r="M15" s="18" t="str">
        <f>IF(K15&lt;&gt;"",VLOOKUP(K15,[1]Label!$A:$B,2,FALSE),"")</f>
        <v/>
      </c>
      <c r="N15" s="61" t="s">
        <v>13</v>
      </c>
      <c r="O15" s="31" t="s">
        <v>264</v>
      </c>
      <c r="P15" s="18" t="str">
        <f t="shared" si="9"/>
        <v>Physical Address&lt;br&gt;(실제 주소)</v>
      </c>
      <c r="Q15" s="18" t="str">
        <f>IF(O15&lt;&gt;"", VLOOKUP(O15, [1]Label!$A:$B, 2, FALSE), "")</f>
        <v>Physical Address</v>
      </c>
      <c r="R15" s="14" t="s">
        <v>35</v>
      </c>
      <c r="S15" s="13" t="s">
        <v>44</v>
      </c>
      <c r="T15" s="13"/>
      <c r="U15" s="13"/>
      <c r="V15" s="14"/>
      <c r="W15" s="14"/>
      <c r="X15" s="14"/>
      <c r="Y15" s="14"/>
      <c r="Z15" s="12"/>
      <c r="AA15" s="12"/>
      <c r="AB15" s="12"/>
      <c r="AC15" s="12" t="s">
        <v>339</v>
      </c>
      <c r="AD15" s="12" t="s">
        <v>339</v>
      </c>
      <c r="AE15" s="12" t="s">
        <v>339</v>
      </c>
      <c r="AF15" s="52"/>
    </row>
    <row r="16" spans="1:32" s="11" customFormat="1" ht="18.600000000000001" customHeight="1">
      <c r="A16" s="39" t="s">
        <v>332</v>
      </c>
      <c r="B16" s="70" t="str">
        <f>VLOOKUP(A16,[1]screen!$G:$J,2,FALSE)</f>
        <v>부과자산 매각 통지 대상 조회</v>
      </c>
      <c r="C16" s="9" t="str">
        <f t="shared" si="6"/>
        <v>Search Charged Asset Sale Notification Targets(부과자산 매각 통지 대상 조회)</v>
      </c>
      <c r="D16" s="70" t="str">
        <f>IF(B16&lt;&gt;"", VLOOKUP(B16,[1]screen!$A:$E,2,FALSE), "" )</f>
        <v>Search Charged Asset Sale Notification Targets</v>
      </c>
      <c r="E16" s="10"/>
      <c r="F16" s="9" t="str">
        <f t="shared" ref="F16:F17" si="10">IF(E16&lt;&gt;"",G16&amp;"("&amp;E16&amp;")","")</f>
        <v/>
      </c>
      <c r="G16" s="18" t="str">
        <f>IF(E16&lt;&gt;"",VLOOKUP(E16,[1]Label!$A:$B,2,FALSE),"")</f>
        <v/>
      </c>
      <c r="H16" s="10"/>
      <c r="I16" s="9" t="str">
        <f t="shared" si="7"/>
        <v/>
      </c>
      <c r="J16" s="18" t="str">
        <f>IF(H16&lt;&gt;"", VLOOKUP(H16,[1]Label!$A:$E,2,FALSE),"")</f>
        <v/>
      </c>
      <c r="K16" s="28"/>
      <c r="L16" s="9" t="str">
        <f t="shared" si="8"/>
        <v/>
      </c>
      <c r="M16" s="18" t="str">
        <f>IF(K16&lt;&gt;"",VLOOKUP(K16,[1]Label!$A:$B,2,FALSE),"")</f>
        <v/>
      </c>
      <c r="N16" s="10"/>
      <c r="O16" s="25" t="s">
        <v>340</v>
      </c>
      <c r="P16" s="9" t="str">
        <f t="shared" si="9"/>
        <v>Cancel&lt;br&gt;(취소)</v>
      </c>
      <c r="Q16" s="18" t="str">
        <f>IF(O16&lt;&gt;"", VLOOKUP(O16, [1]Label!$A:$B, 2, FALSE), "")</f>
        <v>Cancel</v>
      </c>
      <c r="R16" s="10" t="s">
        <v>36</v>
      </c>
      <c r="S16" s="9" t="s">
        <v>41</v>
      </c>
      <c r="T16" s="9"/>
      <c r="U16" s="9"/>
      <c r="V16" s="10"/>
      <c r="W16" s="10"/>
      <c r="X16" s="10" t="s">
        <v>101</v>
      </c>
      <c r="Y16" s="10"/>
      <c r="Z16" s="8"/>
      <c r="AA16" s="8"/>
      <c r="AB16" s="8"/>
      <c r="AC16" s="8"/>
      <c r="AD16" s="8"/>
      <c r="AE16" s="8"/>
      <c r="AF16" s="51"/>
    </row>
    <row r="17" spans="1:32" s="11" customFormat="1" ht="18.600000000000001" customHeight="1">
      <c r="A17" s="39" t="s">
        <v>332</v>
      </c>
      <c r="B17" s="70" t="str">
        <f>VLOOKUP(A17,[1]screen!$G:$J,2,FALSE)</f>
        <v>부과자산 매각 통지 대상 조회</v>
      </c>
      <c r="C17" s="9" t="str">
        <f t="shared" si="6"/>
        <v>Search Charged Asset Sale Notification Targets(부과자산 매각 통지 대상 조회)</v>
      </c>
      <c r="D17" s="70" t="str">
        <f>IF(B17&lt;&gt;"", VLOOKUP(B17,[1]screen!$A:$E,2,FALSE), "" )</f>
        <v>Search Charged Asset Sale Notification Targets</v>
      </c>
      <c r="E17" s="10"/>
      <c r="F17" s="9" t="str">
        <f t="shared" si="10"/>
        <v/>
      </c>
      <c r="G17" s="18" t="str">
        <f>IF(E17&lt;&gt;"",VLOOKUP(E17,[1]Label!$A:$B,2,FALSE),"")</f>
        <v/>
      </c>
      <c r="H17" s="10"/>
      <c r="I17" s="9" t="str">
        <f t="shared" si="7"/>
        <v/>
      </c>
      <c r="J17" s="18" t="str">
        <f>IF(H17&lt;&gt;"", VLOOKUP(H17,[1]Label!$A:$E,2,FALSE),"")</f>
        <v/>
      </c>
      <c r="K17" s="28"/>
      <c r="L17" s="9" t="str">
        <f t="shared" si="8"/>
        <v/>
      </c>
      <c r="M17" s="18" t="str">
        <f>IF(K17&lt;&gt;"",VLOOKUP(K17,[1]Label!$A:$B,2,FALSE),"")</f>
        <v/>
      </c>
      <c r="N17" s="10"/>
      <c r="O17" s="24" t="s">
        <v>341</v>
      </c>
      <c r="P17" s="9" t="str">
        <f t="shared" si="9"/>
        <v>Select&lt;br&gt;(선택하다)</v>
      </c>
      <c r="Q17" s="18" t="str">
        <f>IF(O17&lt;&gt;"", VLOOKUP(O17, [1]Label!$A:$B, 2, FALSE), "")</f>
        <v>Select</v>
      </c>
      <c r="R17" s="10" t="s">
        <v>36</v>
      </c>
      <c r="S17" s="9" t="s">
        <v>41</v>
      </c>
      <c r="T17" s="8"/>
      <c r="U17" s="9"/>
      <c r="V17" s="10"/>
      <c r="W17" s="10"/>
      <c r="X17" s="10" t="s">
        <v>101</v>
      </c>
      <c r="Y17" s="10"/>
      <c r="Z17" s="8"/>
      <c r="AA17" s="8"/>
      <c r="AB17" s="8"/>
      <c r="AC17" s="8"/>
      <c r="AD17" s="8"/>
      <c r="AE17" s="8"/>
      <c r="AF17" s="51"/>
    </row>
    <row r="18" spans="1:32" s="7" customFormat="1" ht="18.600000000000001" customHeight="1">
      <c r="A18" s="39" t="s">
        <v>332</v>
      </c>
      <c r="B18" s="70" t="str">
        <f>VLOOKUP(A18,[1]screen!$G:$J,2,FALSE)</f>
        <v>부과자산 매각 통지 대상 조회</v>
      </c>
      <c r="C18" s="70" t="str">
        <f t="shared" si="4"/>
        <v>Search Charged Asset Sale Notification Targets(부과자산 매각 통지 대상 조회)</v>
      </c>
      <c r="D18" s="70" t="str">
        <f>IF(B18&lt;&gt;"", VLOOKUP(B18,[1]screen!$A:$E,2,FALSE), "" )</f>
        <v>Search Charged Asset Sale Notification Targets</v>
      </c>
      <c r="E18" s="71"/>
      <c r="F18" s="70" t="str">
        <f t="shared" si="0"/>
        <v/>
      </c>
      <c r="G18" s="70" t="str">
        <f>IF(E18&lt;&gt;"",VLOOKUP(E18,[1]Label!$A:$B,2,FALSE),"")</f>
        <v/>
      </c>
      <c r="H18" s="71"/>
      <c r="I18" s="70" t="str">
        <f t="shared" si="1"/>
        <v/>
      </c>
      <c r="J18" s="70" t="str">
        <f>IF(H18&lt;&gt;"", VLOOKUP(H18,[1]Label!$A:$E,2,FALSE),"")</f>
        <v/>
      </c>
      <c r="K18" s="72"/>
      <c r="L18" s="70" t="str">
        <f t="shared" si="2"/>
        <v/>
      </c>
      <c r="M18" s="70" t="str">
        <f>IF(K18&lt;&gt;"",VLOOKUP(K18,[1]Label!$A:$B,2,FALSE),"")</f>
        <v/>
      </c>
      <c r="N18" s="71"/>
      <c r="O18" s="75"/>
      <c r="P18" s="70"/>
      <c r="Q18" s="70" t="str">
        <f>IF(O18&lt;&gt;"", VLOOKUP(O18, [1]Label!$A:$B, 2, FALSE), "")</f>
        <v/>
      </c>
      <c r="R18" s="71" t="s">
        <v>35</v>
      </c>
      <c r="S18" s="70" t="s">
        <v>44</v>
      </c>
      <c r="T18" s="70"/>
      <c r="U18" s="70"/>
      <c r="V18" s="71"/>
      <c r="W18" s="71"/>
      <c r="X18" s="71"/>
      <c r="Y18" s="71"/>
      <c r="Z18" s="69"/>
      <c r="AA18" s="69"/>
      <c r="AB18" s="69"/>
      <c r="AC18" s="69"/>
      <c r="AD18" s="69"/>
      <c r="AE18" s="69"/>
      <c r="AF18" s="74"/>
    </row>
    <row r="19" spans="1:32" ht="17.45" customHeight="1">
      <c r="A19" s="39" t="s">
        <v>183</v>
      </c>
      <c r="B19" s="70" t="str">
        <f>VLOOKUP(A19,[1]screen!$G:$J,2,FALSE)</f>
        <v>부과자산 매각의사 통지</v>
      </c>
      <c r="C19" s="40" t="str">
        <f t="shared" si="4"/>
        <v>Notification of Intention to Sell the Charged Asset(부과자산 매각의사 통지)</v>
      </c>
      <c r="D19" s="70" t="str">
        <f>IF(B19&lt;&gt;"", VLOOKUP(B19,[1]screen!$A:$E,2,FALSE), "" )</f>
        <v>Notification of Intention to Sell the Charged Asset</v>
      </c>
      <c r="E19" s="41"/>
      <c r="F19" s="40"/>
      <c r="G19" s="40"/>
      <c r="H19" s="41"/>
      <c r="I19" s="40" t="str">
        <f t="shared" si="1"/>
        <v/>
      </c>
      <c r="J19" s="40" t="str">
        <f>IF(H19&lt;&gt;"", VLOOKUP(H19,[1]Label!$A:$E,2,FALSE),"")</f>
        <v/>
      </c>
      <c r="K19" s="42"/>
      <c r="L19" s="40" t="str">
        <f t="shared" si="2"/>
        <v/>
      </c>
      <c r="M19" s="40" t="str">
        <f>IF(K19&lt;&gt;"",VLOOKUP(K19,[1]Label!$A:$B,2,FALSE),"")</f>
        <v/>
      </c>
      <c r="N19" s="41" t="s">
        <v>19</v>
      </c>
      <c r="O19" s="65" t="s">
        <v>325</v>
      </c>
      <c r="P19" s="40" t="str">
        <f t="shared" ref="P19:P20" si="11">IF(O19&lt;&gt;"",Q19&amp;"&lt;br&gt;("&amp;O19&amp;")","")</f>
        <v>Processing date&lt;br&gt;(처리 일자)</v>
      </c>
      <c r="Q19" s="40" t="str">
        <f>IF(O19&lt;&gt;"", VLOOKUP(O19, [1]Label!$A:$B, 2, FALSE), "")</f>
        <v>Processing date</v>
      </c>
      <c r="R19" s="41" t="s">
        <v>71</v>
      </c>
      <c r="S19" s="40" t="s">
        <v>72</v>
      </c>
      <c r="T19" s="40"/>
      <c r="U19" s="40"/>
      <c r="V19" s="41"/>
      <c r="W19" s="41"/>
      <c r="X19" s="41"/>
      <c r="Y19" s="41"/>
      <c r="Z19" s="47"/>
      <c r="AA19" s="47"/>
      <c r="AB19" s="47"/>
      <c r="AC19" s="47" t="s">
        <v>308</v>
      </c>
      <c r="AD19" s="47" t="s">
        <v>308</v>
      </c>
      <c r="AE19" s="47" t="s">
        <v>308</v>
      </c>
      <c r="AF19" s="59"/>
    </row>
    <row r="20" spans="1:32" ht="17.45" customHeight="1">
      <c r="A20" s="39" t="s">
        <v>183</v>
      </c>
      <c r="B20" s="70" t="str">
        <f>VLOOKUP(A20,[1]screen!$G:$J,2,FALSE)</f>
        <v>부과자산 매각의사 통지</v>
      </c>
      <c r="C20" s="40" t="str">
        <f>IF(B20&lt;&gt;"",D20&amp;"("&amp;B20&amp;")","")</f>
        <v>Notification of Intention to Sell the Charged Asset(부과자산 매각의사 통지)</v>
      </c>
      <c r="D20" s="70" t="str">
        <f>IF(B20&lt;&gt;"", VLOOKUP(B20,[1]screen!$A:$E,2,FALSE), "" )</f>
        <v>Notification of Intention to Sell the Charged Asset</v>
      </c>
      <c r="E20" s="41"/>
      <c r="F20" s="40"/>
      <c r="G20" s="40"/>
      <c r="H20" s="41"/>
      <c r="I20" s="40" t="str">
        <f t="shared" si="1"/>
        <v/>
      </c>
      <c r="J20" s="40" t="str">
        <f>IF(H20&lt;&gt;"", VLOOKUP(H20,[1]Label!$A:$E,2,FALSE),"")</f>
        <v/>
      </c>
      <c r="K20" s="42"/>
      <c r="L20" s="40" t="str">
        <f t="shared" si="2"/>
        <v/>
      </c>
      <c r="M20" s="40" t="str">
        <f>IF(K20&lt;&gt;"",VLOOKUP(K20,[1]Label!$A:$B,2,FALSE),"")</f>
        <v/>
      </c>
      <c r="N20" s="41" t="s">
        <v>19</v>
      </c>
      <c r="O20" s="23" t="s">
        <v>286</v>
      </c>
      <c r="P20" s="40" t="str">
        <f t="shared" si="11"/>
        <v>Processing Status&lt;br&gt;(처리 상태)</v>
      </c>
      <c r="Q20" s="40" t="str">
        <f>IF(O20&lt;&gt;"", VLOOKUP(O20, [1]Label!$A:$B, 2, FALSE), "")</f>
        <v>Processing Status</v>
      </c>
      <c r="R20" s="19" t="s">
        <v>38</v>
      </c>
      <c r="S20" s="40"/>
      <c r="T20" s="40"/>
      <c r="U20" s="40"/>
      <c r="V20" s="41"/>
      <c r="W20" s="41"/>
      <c r="X20" s="41"/>
      <c r="Y20" s="41"/>
      <c r="Z20" s="47" t="s">
        <v>290</v>
      </c>
      <c r="AA20" s="47" t="s">
        <v>291</v>
      </c>
      <c r="AB20" s="47" t="s">
        <v>292</v>
      </c>
      <c r="AC20" s="47" t="s">
        <v>290</v>
      </c>
      <c r="AD20" s="47" t="s">
        <v>291</v>
      </c>
      <c r="AE20" s="47" t="s">
        <v>292</v>
      </c>
      <c r="AF20" s="59"/>
    </row>
    <row r="21" spans="1:32" ht="17.45" customHeight="1">
      <c r="A21" s="39" t="s">
        <v>183</v>
      </c>
      <c r="B21" s="70" t="str">
        <f>VLOOKUP(A21,[1]screen!$G:$J,2,FALSE)</f>
        <v>부과자산 매각의사 통지</v>
      </c>
      <c r="C21" s="40" t="str">
        <f>IF(B21&lt;&gt;"",D21&amp;"("&amp;B21&amp;")","")</f>
        <v>Notification of Intention to Sell the Charged Asset(부과자산 매각의사 통지)</v>
      </c>
      <c r="D21" s="70" t="str">
        <f>IF(B21&lt;&gt;"", VLOOKUP(B21,[1]screen!$A:$E,2,FALSE), "" )</f>
        <v>Notification of Intention to Sell the Charged Asset</v>
      </c>
      <c r="E21" s="41"/>
      <c r="F21" s="40" t="str">
        <f>IF(E21&lt;&gt;"",G21&amp;"("&amp;E21&amp;")","")</f>
        <v/>
      </c>
      <c r="G21" s="40" t="str">
        <f>IF(E21&lt;&gt;"",VLOOKUP(E21,[1]Label!$A:$B,2,FALSE),"")</f>
        <v/>
      </c>
      <c r="H21" s="41"/>
      <c r="I21" s="40" t="str">
        <f>IF(H21&lt;&gt;"",J21&amp;"("&amp;H21&amp;")","")</f>
        <v/>
      </c>
      <c r="J21" s="40" t="str">
        <f>IF(H21&lt;&gt;"", VLOOKUP(H21,[1]Label!$A:$E,2,FALSE),"")</f>
        <v/>
      </c>
      <c r="K21" s="42"/>
      <c r="L21" s="40" t="str">
        <f>IF(K21&lt;&gt;"",M21&amp;"("&amp;K21&amp;")","")</f>
        <v/>
      </c>
      <c r="M21" s="40" t="str">
        <f>IF(K21&lt;&gt;"",VLOOKUP(K21,[1]Label!$A:$B,2,FALSE),"")</f>
        <v/>
      </c>
      <c r="N21" s="41" t="s">
        <v>19</v>
      </c>
      <c r="O21" s="65" t="s">
        <v>58</v>
      </c>
      <c r="P21" s="40" t="str">
        <f>IF(O21&lt;&gt;"",Q21&amp;"&lt;br&gt;("&amp;O21&amp;")","")</f>
        <v>TIN&lt;br&gt;(TIN)</v>
      </c>
      <c r="Q21" s="40" t="str">
        <f>IF(O21&lt;&gt;"", VLOOKUP(O21, [1]Label!$A:$B, 2, FALSE), "")</f>
        <v>TIN</v>
      </c>
      <c r="R21" s="41" t="s">
        <v>37</v>
      </c>
      <c r="S21" s="40"/>
      <c r="T21" s="40"/>
      <c r="U21" s="40"/>
      <c r="V21" s="41"/>
      <c r="W21" s="41"/>
      <c r="X21" s="41"/>
      <c r="Y21" s="41"/>
      <c r="Z21" s="39"/>
      <c r="AA21" s="39"/>
      <c r="AB21" s="39"/>
      <c r="AC21" s="47" t="s">
        <v>156</v>
      </c>
      <c r="AD21" s="47" t="s">
        <v>156</v>
      </c>
      <c r="AE21" s="47" t="s">
        <v>156</v>
      </c>
      <c r="AF21" s="59"/>
    </row>
    <row r="22" spans="1:32" ht="17.45" customHeight="1">
      <c r="A22" s="39" t="s">
        <v>183</v>
      </c>
      <c r="B22" s="70" t="str">
        <f>VLOOKUP(A22,[1]screen!$G:$J,2,FALSE)</f>
        <v>부과자산 매각의사 통지</v>
      </c>
      <c r="C22" s="40" t="str">
        <f t="shared" ref="C22:C91" si="12">IF(B22&lt;&gt;"",D22&amp;"("&amp;B22&amp;")","")</f>
        <v>Notification of Intention to Sell the Charged Asset(부과자산 매각의사 통지)</v>
      </c>
      <c r="D22" s="70" t="str">
        <f>IF(B22&lt;&gt;"", VLOOKUP(B22,[1]screen!$A:$E,2,FALSE), "" )</f>
        <v>Notification of Intention to Sell the Charged Asset</v>
      </c>
      <c r="E22" s="41"/>
      <c r="F22" s="40"/>
      <c r="G22" s="40"/>
      <c r="H22" s="41"/>
      <c r="I22" s="40" t="str">
        <f t="shared" ref="I22:I91" si="13">IF(H22&lt;&gt;"",J22&amp;"("&amp;H22&amp;")","")</f>
        <v/>
      </c>
      <c r="J22" s="40" t="str">
        <f>IF(H22&lt;&gt;"", VLOOKUP(H22,[1]Label!$A:$E,2,FALSE),"")</f>
        <v/>
      </c>
      <c r="K22" s="42"/>
      <c r="L22" s="40" t="str">
        <f t="shared" ref="L22:L76" si="14">IF(K22&lt;&gt;"",M22&amp;"("&amp;K22&amp;")","")</f>
        <v/>
      </c>
      <c r="M22" s="40" t="str">
        <f>IF(K22&lt;&gt;"",VLOOKUP(K22,[1]Label!$A:$B,2,FALSE),"")</f>
        <v/>
      </c>
      <c r="N22" s="41" t="s">
        <v>19</v>
      </c>
      <c r="O22" s="65" t="s">
        <v>300</v>
      </c>
      <c r="P22" s="40" t="str">
        <f t="shared" ref="P22:P26" si="15">IF(O22&lt;&gt;"",Q22&amp;"&lt;br&gt;("&amp;O22&amp;")","")</f>
        <v>Region&lt;br&gt;(지역)</v>
      </c>
      <c r="Q22" s="40" t="str">
        <f>IF(O22&lt;&gt;"", VLOOKUP(O22, [1]Label!$A:$B, 2, FALSE), "")</f>
        <v>Region</v>
      </c>
      <c r="R22" s="41" t="s">
        <v>38</v>
      </c>
      <c r="S22" s="40"/>
      <c r="T22" s="40"/>
      <c r="U22" s="40"/>
      <c r="V22" s="41"/>
      <c r="W22" s="41"/>
      <c r="X22" s="41"/>
      <c r="Y22" s="41"/>
      <c r="Z22" s="47" t="s">
        <v>317</v>
      </c>
      <c r="AA22" s="47" t="s">
        <v>317</v>
      </c>
      <c r="AB22" s="47" t="s">
        <v>317</v>
      </c>
      <c r="AC22" s="47" t="s">
        <v>306</v>
      </c>
      <c r="AD22" s="47" t="s">
        <v>306</v>
      </c>
      <c r="AE22" s="47" t="s">
        <v>306</v>
      </c>
      <c r="AF22" s="59"/>
    </row>
    <row r="23" spans="1:32" s="16" customFormat="1" ht="18.600000000000001" customHeight="1">
      <c r="A23" s="12" t="s">
        <v>183</v>
      </c>
      <c r="B23" s="70" t="str">
        <f>VLOOKUP(A23,[1]screen!$G:$J,2,FALSE)</f>
        <v>부과자산 매각의사 통지</v>
      </c>
      <c r="C23" s="13" t="str">
        <f t="shared" si="12"/>
        <v>Notification of Intention to Sell the Charged Asset(부과자산 매각의사 통지)</v>
      </c>
      <c r="D23" s="70" t="str">
        <f>IF(B23&lt;&gt;"", VLOOKUP(B23,[1]screen!$A:$E,2,FALSE), "" )</f>
        <v>Notification of Intention to Sell the Charged Asset</v>
      </c>
      <c r="E23" s="14"/>
      <c r="F23" s="13"/>
      <c r="G23" s="18"/>
      <c r="H23" s="14"/>
      <c r="I23" s="13" t="str">
        <f t="shared" si="13"/>
        <v/>
      </c>
      <c r="J23" s="18" t="str">
        <f>IF(H23&lt;&gt;"", VLOOKUP(H23,[1]Label!$A:$E,2,FALSE),"")</f>
        <v/>
      </c>
      <c r="K23" s="29"/>
      <c r="L23" s="13" t="str">
        <f t="shared" si="14"/>
        <v/>
      </c>
      <c r="M23" s="18" t="str">
        <f>IF(K23&lt;&gt;"",VLOOKUP(K23,[1]Label!$A:$B,2,FALSE),"")</f>
        <v/>
      </c>
      <c r="N23" s="41" t="s">
        <v>19</v>
      </c>
      <c r="O23" s="31" t="s">
        <v>285</v>
      </c>
      <c r="P23" s="18" t="str">
        <f t="shared" si="15"/>
        <v>Application No&lt;br&gt;(신청 번호)</v>
      </c>
      <c r="Q23" s="18" t="str">
        <f>IF(O23&lt;&gt;"", VLOOKUP(O23, [1]Label!$A:$B, 2, FALSE), "")</f>
        <v>Application No</v>
      </c>
      <c r="R23" s="41" t="s">
        <v>37</v>
      </c>
      <c r="S23" s="13"/>
      <c r="T23" s="13"/>
      <c r="U23" s="13"/>
      <c r="V23" s="14"/>
      <c r="W23" s="14"/>
      <c r="X23" s="14"/>
      <c r="Y23" s="14"/>
      <c r="Z23" s="12"/>
      <c r="AA23" s="12"/>
      <c r="AB23" s="12"/>
      <c r="AC23" s="12" t="s">
        <v>488</v>
      </c>
      <c r="AD23" s="12" t="s">
        <v>488</v>
      </c>
      <c r="AE23" s="12" t="s">
        <v>488</v>
      </c>
      <c r="AF23" s="52"/>
    </row>
    <row r="24" spans="1:32" s="11" customFormat="1" ht="18.600000000000001" customHeight="1">
      <c r="A24" s="12" t="s">
        <v>183</v>
      </c>
      <c r="B24" s="70" t="str">
        <f>VLOOKUP(A24,[1]screen!$G:$J,2,FALSE)</f>
        <v>부과자산 매각의사 통지</v>
      </c>
      <c r="C24" s="9" t="str">
        <f t="shared" si="12"/>
        <v>Notification of Intention to Sell the Charged Asset(부과자산 매각의사 통지)</v>
      </c>
      <c r="D24" s="70" t="str">
        <f>IF(B24&lt;&gt;"", VLOOKUP(B24,[1]screen!$A:$E,2,FALSE), "" )</f>
        <v>Notification of Intention to Sell the Charged Asset</v>
      </c>
      <c r="E24" s="10"/>
      <c r="F24" s="9" t="str">
        <f t="shared" ref="F24:F93" si="16">IF(E24&lt;&gt;"",G24&amp;"("&amp;E24&amp;")","")</f>
        <v/>
      </c>
      <c r="G24" s="18" t="str">
        <f>IF(E24&lt;&gt;"",VLOOKUP(E24,[1]Label!$A:$B,2,FALSE),"")</f>
        <v/>
      </c>
      <c r="H24" s="10"/>
      <c r="I24" s="9" t="str">
        <f t="shared" si="13"/>
        <v/>
      </c>
      <c r="J24" s="18" t="str">
        <f>IF(H24&lt;&gt;"", VLOOKUP(H24,[1]Label!$A:$E,2,FALSE),"")</f>
        <v/>
      </c>
      <c r="K24" s="28"/>
      <c r="L24" s="9" t="str">
        <f t="shared" si="14"/>
        <v/>
      </c>
      <c r="M24" s="18" t="str">
        <f>IF(K24&lt;&gt;"",VLOOKUP(K24,[1]Label!$A:$B,2,FALSE),"")</f>
        <v/>
      </c>
      <c r="N24" s="10"/>
      <c r="O24" s="24" t="s">
        <v>47</v>
      </c>
      <c r="P24" s="9" t="str">
        <f t="shared" si="15"/>
        <v>Reset&lt;br&gt;(초기화)</v>
      </c>
      <c r="Q24" s="18" t="str">
        <f>IF(O24&lt;&gt;"", VLOOKUP(O24, [1]Label!$A:$B, 2, FALSE), "")</f>
        <v>Reset</v>
      </c>
      <c r="R24" s="10" t="s">
        <v>36</v>
      </c>
      <c r="S24" s="9" t="s">
        <v>41</v>
      </c>
      <c r="T24" s="8" t="s">
        <v>48</v>
      </c>
      <c r="U24" s="9"/>
      <c r="V24" s="10"/>
      <c r="W24" s="10"/>
      <c r="X24" s="10"/>
      <c r="Y24" s="10"/>
      <c r="Z24" s="8"/>
      <c r="AA24" s="8"/>
      <c r="AB24" s="8"/>
      <c r="AC24" s="8" t="s">
        <v>45</v>
      </c>
      <c r="AD24" s="8" t="s">
        <v>45</v>
      </c>
      <c r="AE24" s="8" t="s">
        <v>45</v>
      </c>
      <c r="AF24" s="51"/>
    </row>
    <row r="25" spans="1:32" s="11" customFormat="1" ht="18.600000000000001" customHeight="1">
      <c r="A25" s="12" t="s">
        <v>183</v>
      </c>
      <c r="B25" s="70" t="str">
        <f>VLOOKUP(A25,[1]screen!$G:$J,2,FALSE)</f>
        <v>부과자산 매각의사 통지</v>
      </c>
      <c r="C25" s="9" t="str">
        <f t="shared" si="12"/>
        <v>Notification of Intention to Sell the Charged Asset(부과자산 매각의사 통지)</v>
      </c>
      <c r="D25" s="70" t="str">
        <f>IF(B25&lt;&gt;"", VLOOKUP(B25,[1]screen!$A:$E,2,FALSE), "" )</f>
        <v>Notification of Intention to Sell the Charged Asset</v>
      </c>
      <c r="E25" s="10"/>
      <c r="F25" s="9" t="str">
        <f t="shared" si="16"/>
        <v/>
      </c>
      <c r="G25" s="18" t="str">
        <f>IF(E25&lt;&gt;"",VLOOKUP(E25,[1]Label!$A:$B,2,FALSE),"")</f>
        <v/>
      </c>
      <c r="H25" s="10"/>
      <c r="I25" s="9" t="str">
        <f t="shared" si="13"/>
        <v/>
      </c>
      <c r="J25" s="18" t="str">
        <f>IF(H25&lt;&gt;"", VLOOKUP(H25,[1]Label!$A:$E,2,FALSE),"")</f>
        <v/>
      </c>
      <c r="K25" s="28"/>
      <c r="L25" s="9" t="str">
        <f t="shared" si="14"/>
        <v/>
      </c>
      <c r="M25" s="18" t="str">
        <f>IF(K25&lt;&gt;"",VLOOKUP(K25,[1]Label!$A:$B,2,FALSE),"")</f>
        <v/>
      </c>
      <c r="N25" s="10"/>
      <c r="O25" s="25" t="s">
        <v>46</v>
      </c>
      <c r="P25" s="9" t="str">
        <f t="shared" si="15"/>
        <v>New&lt;br&gt;(신규)</v>
      </c>
      <c r="Q25" s="18" t="str">
        <f>IF(O25&lt;&gt;"", VLOOKUP(O25, [1]Label!$A:$B, 2, FALSE), "")</f>
        <v>New</v>
      </c>
      <c r="R25" s="10" t="s">
        <v>36</v>
      </c>
      <c r="S25" s="9" t="s">
        <v>50</v>
      </c>
      <c r="T25" s="9"/>
      <c r="U25" s="9"/>
      <c r="V25" s="10"/>
      <c r="W25" s="10"/>
      <c r="X25" s="10"/>
      <c r="Y25" s="10"/>
      <c r="Z25" s="46" t="s">
        <v>824</v>
      </c>
      <c r="AA25" s="46" t="s">
        <v>825</v>
      </c>
      <c r="AB25" s="46" t="s">
        <v>823</v>
      </c>
      <c r="AC25" s="8"/>
      <c r="AD25" s="8"/>
      <c r="AE25" s="8"/>
      <c r="AF25" s="51"/>
    </row>
    <row r="26" spans="1:32" s="11" customFormat="1" ht="18.600000000000001" customHeight="1">
      <c r="A26" s="12" t="s">
        <v>183</v>
      </c>
      <c r="B26" s="70" t="str">
        <f>VLOOKUP(A26,[1]screen!$G:$J,2,FALSE)</f>
        <v>부과자산 매각의사 통지</v>
      </c>
      <c r="C26" s="9" t="str">
        <f t="shared" si="12"/>
        <v>Notification of Intention to Sell the Charged Asset(부과자산 매각의사 통지)</v>
      </c>
      <c r="D26" s="70" t="str">
        <f>IF(B26&lt;&gt;"", VLOOKUP(B26,[1]screen!$A:$E,2,FALSE), "" )</f>
        <v>Notification of Intention to Sell the Charged Asset</v>
      </c>
      <c r="E26" s="10"/>
      <c r="F26" s="9" t="str">
        <f t="shared" si="16"/>
        <v/>
      </c>
      <c r="G26" s="18" t="str">
        <f>IF(E26&lt;&gt;"",VLOOKUP(E26,[1]Label!$A:$B,2,FALSE),"")</f>
        <v/>
      </c>
      <c r="H26" s="10"/>
      <c r="I26" s="9" t="str">
        <f t="shared" si="13"/>
        <v/>
      </c>
      <c r="J26" s="18" t="str">
        <f>IF(H26&lt;&gt;"", VLOOKUP(H26,[1]Label!$A:$E,2,FALSE),"")</f>
        <v/>
      </c>
      <c r="K26" s="28"/>
      <c r="L26" s="9" t="str">
        <f t="shared" si="14"/>
        <v/>
      </c>
      <c r="M26" s="18" t="str">
        <f>IF(K26&lt;&gt;"",VLOOKUP(K26,[1]Label!$A:$B,2,FALSE),"")</f>
        <v/>
      </c>
      <c r="N26" s="10"/>
      <c r="O26" s="25" t="s">
        <v>39</v>
      </c>
      <c r="P26" s="9" t="str">
        <f t="shared" si="15"/>
        <v>Search&lt;br&gt;(조회)</v>
      </c>
      <c r="Q26" s="18" t="str">
        <f>IF(O26&lt;&gt;"", VLOOKUP(O26, [1]Label!$A:$B, 2, FALSE), "")</f>
        <v>Search</v>
      </c>
      <c r="R26" s="10" t="s">
        <v>36</v>
      </c>
      <c r="S26" s="9"/>
      <c r="T26" s="9" t="s">
        <v>8</v>
      </c>
      <c r="U26" s="9"/>
      <c r="V26" s="10"/>
      <c r="W26" s="10"/>
      <c r="X26" s="10"/>
      <c r="Y26" s="10"/>
      <c r="Z26" s="8"/>
      <c r="AA26" s="8"/>
      <c r="AB26" s="8"/>
      <c r="AC26" s="8"/>
      <c r="AD26" s="8"/>
      <c r="AE26" s="8"/>
      <c r="AF26" s="51"/>
    </row>
    <row r="27" spans="1:32" s="16" customFormat="1" ht="18.600000000000001" customHeight="1">
      <c r="A27" s="12" t="s">
        <v>183</v>
      </c>
      <c r="B27" s="70" t="str">
        <f>VLOOKUP(A27,[1]screen!$G:$J,2,FALSE)</f>
        <v>부과자산 매각의사 통지</v>
      </c>
      <c r="C27" s="13" t="str">
        <f t="shared" si="12"/>
        <v>Notification of Intention to Sell the Charged Asset(부과자산 매각의사 통지)</v>
      </c>
      <c r="D27" s="70" t="str">
        <f>IF(B27&lt;&gt;"", VLOOKUP(B27,[1]screen!$A:$E,2,FALSE), "" )</f>
        <v>Notification of Intention to Sell the Charged Asset</v>
      </c>
      <c r="E27" s="14"/>
      <c r="F27" s="13" t="str">
        <f t="shared" si="16"/>
        <v/>
      </c>
      <c r="G27" s="18" t="str">
        <f>IF(E27&lt;&gt;"",VLOOKUP(E27,[1]Label!$A:$B,2,FALSE),"")</f>
        <v/>
      </c>
      <c r="H27" s="14"/>
      <c r="I27" s="13" t="str">
        <f t="shared" si="13"/>
        <v/>
      </c>
      <c r="J27" s="18" t="str">
        <f>IF(H27&lt;&gt;"", VLOOKUP(H27,[1]Label!$A:$E,2,FALSE),"")</f>
        <v/>
      </c>
      <c r="K27" s="29"/>
      <c r="L27" s="13" t="str">
        <f t="shared" si="14"/>
        <v/>
      </c>
      <c r="M27" s="18" t="str">
        <f>IF(K27&lt;&gt;"",VLOOKUP(K27,[1]Label!$A:$B,2,FALSE),"")</f>
        <v/>
      </c>
      <c r="N27" s="14"/>
      <c r="O27" s="31"/>
      <c r="P27" s="13"/>
      <c r="Q27" s="18" t="str">
        <f>IF(O27&lt;&gt;"", VLOOKUP(O27, [1]Label!$A:$B, 2, FALSE), "")</f>
        <v/>
      </c>
      <c r="R27" s="14" t="s">
        <v>35</v>
      </c>
      <c r="S27" s="13" t="s">
        <v>44</v>
      </c>
      <c r="T27" s="13"/>
      <c r="U27" s="13"/>
      <c r="V27" s="14"/>
      <c r="W27" s="14"/>
      <c r="X27" s="14"/>
      <c r="Y27" s="14"/>
      <c r="Z27" s="12"/>
      <c r="AA27" s="12"/>
      <c r="AB27" s="12"/>
      <c r="AC27" s="12"/>
      <c r="AD27" s="12"/>
      <c r="AE27" s="12"/>
      <c r="AF27" s="52"/>
    </row>
    <row r="28" spans="1:32" s="16" customFormat="1" ht="18.600000000000001" customHeight="1">
      <c r="A28" s="12" t="s">
        <v>183</v>
      </c>
      <c r="B28" s="70" t="str">
        <f>VLOOKUP(A28,[1]screen!$G:$J,2,FALSE)</f>
        <v>부과자산 매각의사 통지</v>
      </c>
      <c r="C28" s="13" t="str">
        <f t="shared" si="12"/>
        <v>Notification of Intention to Sell the Charged Asset(부과자산 매각의사 통지)</v>
      </c>
      <c r="D28" s="70" t="str">
        <f>IF(B28&lt;&gt;"", VLOOKUP(B28,[1]screen!$A:$E,2,FALSE), "" )</f>
        <v>Notification of Intention to Sell the Charged Asset</v>
      </c>
      <c r="E28" s="14"/>
      <c r="F28" s="13"/>
      <c r="G28" s="18"/>
      <c r="H28" s="14"/>
      <c r="I28" s="13" t="str">
        <f t="shared" si="13"/>
        <v/>
      </c>
      <c r="J28" s="18" t="str">
        <f>IF(H28&lt;&gt;"", VLOOKUP(H28,[1]Label!$A:$E,2,FALSE),"")</f>
        <v/>
      </c>
      <c r="K28" s="29"/>
      <c r="L28" s="13" t="str">
        <f t="shared" si="14"/>
        <v/>
      </c>
      <c r="M28" s="18" t="str">
        <f>IF(K28&lt;&gt;"",VLOOKUP(K28,[1]Label!$A:$B,2,FALSE),"")</f>
        <v/>
      </c>
      <c r="N28" s="61" t="s">
        <v>13</v>
      </c>
      <c r="O28" s="31" t="s">
        <v>320</v>
      </c>
      <c r="P28" s="18" t="str">
        <f t="shared" ref="P28:P49" si="17">IF(O28&lt;&gt;"",Q28&amp;"&lt;br&gt;("&amp;O28&amp;")","")</f>
        <v>Number&lt;br&gt;(번호)</v>
      </c>
      <c r="Q28" s="18" t="str">
        <f>IF(O28&lt;&gt;"", VLOOKUP(O28, [1]Label!$A:$B, 2, FALSE), "")</f>
        <v>Number</v>
      </c>
      <c r="R28" s="14" t="s">
        <v>35</v>
      </c>
      <c r="S28" s="13" t="s">
        <v>44</v>
      </c>
      <c r="T28" s="13"/>
      <c r="U28" s="13"/>
      <c r="V28" s="14"/>
      <c r="W28" s="14"/>
      <c r="X28" s="14"/>
      <c r="Y28" s="14"/>
      <c r="Z28" s="12"/>
      <c r="AA28" s="12"/>
      <c r="AB28" s="12"/>
      <c r="AC28" s="12" t="s">
        <v>331</v>
      </c>
      <c r="AD28" s="12" t="s">
        <v>331</v>
      </c>
      <c r="AE28" s="12" t="s">
        <v>331</v>
      </c>
      <c r="AF28" s="52"/>
    </row>
    <row r="29" spans="1:32" s="84" customFormat="1" ht="18.600000000000001" customHeight="1">
      <c r="A29" s="78" t="s">
        <v>183</v>
      </c>
      <c r="B29" s="79" t="str">
        <f>VLOOKUP(A29,[1]screen!$G:$J,2,FALSE)</f>
        <v>부과자산 매각의사 통지</v>
      </c>
      <c r="C29" s="79" t="str">
        <f t="shared" si="12"/>
        <v>Notification of Intention to Sell the Charged Asset(부과자산 매각의사 통지)</v>
      </c>
      <c r="D29" s="79" t="str">
        <f>IF(B29&lt;&gt;"", VLOOKUP(B29,[1]screen!$A:$E,2,FALSE), "" )</f>
        <v>Notification of Intention to Sell the Charged Asset</v>
      </c>
      <c r="E29" s="80"/>
      <c r="F29" s="79"/>
      <c r="G29" s="79"/>
      <c r="H29" s="80"/>
      <c r="I29" s="79" t="str">
        <f t="shared" si="13"/>
        <v/>
      </c>
      <c r="J29" s="79" t="str">
        <f>IF(H29&lt;&gt;"", VLOOKUP(H29,[1]Label!$A:$E,2,FALSE),"")</f>
        <v/>
      </c>
      <c r="K29" s="81"/>
      <c r="L29" s="79" t="str">
        <f t="shared" si="14"/>
        <v/>
      </c>
      <c r="M29" s="79" t="str">
        <f>IF(K29&lt;&gt;"",VLOOKUP(K29,[1]Label!$A:$B,2,FALSE),"")</f>
        <v/>
      </c>
      <c r="N29" s="80" t="s">
        <v>13</v>
      </c>
      <c r="O29" s="96" t="s">
        <v>285</v>
      </c>
      <c r="P29" s="79" t="str">
        <f t="shared" si="17"/>
        <v>Application No&lt;br&gt;(신청 번호)</v>
      </c>
      <c r="Q29" s="79" t="str">
        <f>IF(O29&lt;&gt;"", VLOOKUP(O29, [1]Label!$A:$B, 2, FALSE), "")</f>
        <v>Application No</v>
      </c>
      <c r="R29" s="80" t="s">
        <v>35</v>
      </c>
      <c r="S29" s="79" t="s">
        <v>44</v>
      </c>
      <c r="T29" s="79"/>
      <c r="U29" s="79"/>
      <c r="V29" s="80"/>
      <c r="W29" s="80"/>
      <c r="X29" s="80"/>
      <c r="Y29" s="80"/>
      <c r="Z29" s="78"/>
      <c r="AA29" s="78"/>
      <c r="AB29" s="78"/>
      <c r="AC29" s="78" t="s">
        <v>489</v>
      </c>
      <c r="AD29" s="78" t="s">
        <v>489</v>
      </c>
      <c r="AE29" s="78" t="s">
        <v>489</v>
      </c>
      <c r="AF29" s="97"/>
    </row>
    <row r="30" spans="1:32" s="16" customFormat="1" ht="18.600000000000001" customHeight="1">
      <c r="A30" s="12" t="s">
        <v>183</v>
      </c>
      <c r="B30" s="70" t="str">
        <f>VLOOKUP(A30,[1]screen!$G:$J,2,FALSE)</f>
        <v>부과자산 매각의사 통지</v>
      </c>
      <c r="C30" s="13" t="str">
        <f>IF(B30&lt;&gt;"",D30&amp;"("&amp;B30&amp;")","")</f>
        <v>Notification of Intention to Sell the Charged Asset(부과자산 매각의사 통지)</v>
      </c>
      <c r="D30" s="70" t="str">
        <f>IF(B30&lt;&gt;"", VLOOKUP(B30,[1]screen!$A:$E,2,FALSE), "" )</f>
        <v>Notification of Intention to Sell the Charged Asset</v>
      </c>
      <c r="E30" s="14"/>
      <c r="F30" s="13" t="str">
        <f>IF(E30&lt;&gt;"",G30&amp;"("&amp;E30&amp;")","")</f>
        <v/>
      </c>
      <c r="G30" s="18" t="str">
        <f>IF(E30&lt;&gt;"",VLOOKUP(E30,[1]Label!$A:$B,2,FALSE),"")</f>
        <v/>
      </c>
      <c r="H30" s="14"/>
      <c r="I30" s="13" t="str">
        <f>IF(H30&lt;&gt;"",J30&amp;"("&amp;H30&amp;")","")</f>
        <v/>
      </c>
      <c r="J30" s="18" t="str">
        <f>IF(H30&lt;&gt;"", VLOOKUP(H30,[1]Label!$A:$E,2,FALSE),"")</f>
        <v/>
      </c>
      <c r="K30" s="29"/>
      <c r="L30" s="13" t="str">
        <f>IF(K30&lt;&gt;"",M30&amp;"("&amp;K30&amp;")","")</f>
        <v/>
      </c>
      <c r="M30" s="18" t="str">
        <f>IF(K30&lt;&gt;"",VLOOKUP(K30,[1]Label!$A:$B,2,FALSE),"")</f>
        <v/>
      </c>
      <c r="N30" s="61" t="s">
        <v>13</v>
      </c>
      <c r="O30" s="31" t="s">
        <v>300</v>
      </c>
      <c r="P30" s="33" t="str">
        <f>IF(O30&lt;&gt;"",Q30&amp;"&lt;br&gt;("&amp;O30&amp;")","")</f>
        <v>Region&lt;br&gt;(지역)</v>
      </c>
      <c r="Q30" s="18" t="str">
        <f>IF(O30&lt;&gt;"", VLOOKUP(O30, [1]Label!$A:$B, 2, FALSE), "")</f>
        <v>Region</v>
      </c>
      <c r="R30" s="14" t="s">
        <v>35</v>
      </c>
      <c r="S30" s="13" t="s">
        <v>44</v>
      </c>
      <c r="T30" s="13"/>
      <c r="U30" s="13"/>
      <c r="V30" s="14"/>
      <c r="W30" s="14"/>
      <c r="X30" s="14"/>
      <c r="Y30" s="14"/>
      <c r="Z30" s="12"/>
      <c r="AA30" s="12"/>
      <c r="AB30" s="12"/>
      <c r="AC30" s="12" t="s">
        <v>307</v>
      </c>
      <c r="AD30" s="12" t="s">
        <v>307</v>
      </c>
      <c r="AE30" s="12" t="s">
        <v>307</v>
      </c>
      <c r="AF30" s="52"/>
    </row>
    <row r="31" spans="1:32" s="16" customFormat="1" ht="18.600000000000001" customHeight="1">
      <c r="A31" s="12" t="s">
        <v>183</v>
      </c>
      <c r="B31" s="70" t="str">
        <f>VLOOKUP(A31,[1]screen!$G:$J,2,FALSE)</f>
        <v>부과자산 매각의사 통지</v>
      </c>
      <c r="C31" s="13" t="str">
        <f t="shared" si="12"/>
        <v>Notification of Intention to Sell the Charged Asset(부과자산 매각의사 통지)</v>
      </c>
      <c r="D31" s="70" t="str">
        <f>IF(B31&lt;&gt;"", VLOOKUP(B31,[1]screen!$A:$E,2,FALSE), "" )</f>
        <v>Notification of Intention to Sell the Charged Asset</v>
      </c>
      <c r="E31" s="14"/>
      <c r="F31" s="13"/>
      <c r="G31" s="18"/>
      <c r="H31" s="14"/>
      <c r="I31" s="13" t="str">
        <f t="shared" si="13"/>
        <v/>
      </c>
      <c r="J31" s="18" t="str">
        <f>IF(H31&lt;&gt;"", VLOOKUP(H31,[1]Label!$A:$E,2,FALSE),"")</f>
        <v/>
      </c>
      <c r="K31" s="29"/>
      <c r="L31" s="13" t="str">
        <f t="shared" si="14"/>
        <v/>
      </c>
      <c r="M31" s="18" t="str">
        <f>IF(K31&lt;&gt;"",VLOOKUP(K31,[1]Label!$A:$B,2,FALSE),"")</f>
        <v/>
      </c>
      <c r="N31" s="61" t="s">
        <v>13</v>
      </c>
      <c r="O31" s="31" t="s">
        <v>342</v>
      </c>
      <c r="P31" s="18" t="str">
        <f t="shared" si="17"/>
        <v>Taxpayer TIN&lt;br&gt;(납세자 식별번호)</v>
      </c>
      <c r="Q31" s="18" t="str">
        <f>IF(O31&lt;&gt;"", VLOOKUP(O31, [1]Label!$A:$B, 2, FALSE), "")</f>
        <v>Taxpayer TIN</v>
      </c>
      <c r="R31" s="14" t="s">
        <v>35</v>
      </c>
      <c r="S31" s="13" t="s">
        <v>44</v>
      </c>
      <c r="T31" s="13"/>
      <c r="U31" s="13"/>
      <c r="V31" s="14"/>
      <c r="W31" s="14"/>
      <c r="X31" s="14"/>
      <c r="Y31" s="14"/>
      <c r="Z31" s="12"/>
      <c r="AA31" s="12"/>
      <c r="AB31" s="12"/>
      <c r="AC31" s="12" t="s">
        <v>315</v>
      </c>
      <c r="AD31" s="12" t="s">
        <v>315</v>
      </c>
      <c r="AE31" s="12" t="s">
        <v>315</v>
      </c>
      <c r="AF31" s="52"/>
    </row>
    <row r="32" spans="1:32" s="16" customFormat="1" ht="18.600000000000001" customHeight="1">
      <c r="A32" s="12" t="s">
        <v>183</v>
      </c>
      <c r="B32" s="70" t="str">
        <f>VLOOKUP(A32,[1]screen!$G:$J,2,FALSE)</f>
        <v>부과자산 매각의사 통지</v>
      </c>
      <c r="C32" s="13" t="str">
        <f t="shared" si="12"/>
        <v>Notification of Intention to Sell the Charged Asset(부과자산 매각의사 통지)</v>
      </c>
      <c r="D32" s="70" t="str">
        <f>IF(B32&lt;&gt;"", VLOOKUP(B32,[1]screen!$A:$E,2,FALSE), "" )</f>
        <v>Notification of Intention to Sell the Charged Asset</v>
      </c>
      <c r="E32" s="14"/>
      <c r="F32" s="13"/>
      <c r="G32" s="18"/>
      <c r="H32" s="14"/>
      <c r="I32" s="13" t="str">
        <f t="shared" si="13"/>
        <v/>
      </c>
      <c r="J32" s="18" t="str">
        <f>IF(H32&lt;&gt;"", VLOOKUP(H32,[1]Label!$A:$E,2,FALSE),"")</f>
        <v/>
      </c>
      <c r="K32" s="29"/>
      <c r="L32" s="13" t="str">
        <f t="shared" si="14"/>
        <v/>
      </c>
      <c r="M32" s="18" t="str">
        <f>IF(K32&lt;&gt;"",VLOOKUP(K32,[1]Label!$A:$B,2,FALSE),"")</f>
        <v/>
      </c>
      <c r="N32" s="61" t="s">
        <v>13</v>
      </c>
      <c r="O32" s="31" t="s">
        <v>283</v>
      </c>
      <c r="P32" s="18" t="str">
        <f t="shared" si="17"/>
        <v>Taxpayer's Name&lt;br&gt;(납세자 이름)</v>
      </c>
      <c r="Q32" s="18" t="str">
        <f>IF(O32&lt;&gt;"", VLOOKUP(O32, [1]Label!$A:$B, 2, FALSE), "")</f>
        <v>Taxpayer's Name</v>
      </c>
      <c r="R32" s="14" t="s">
        <v>35</v>
      </c>
      <c r="S32" s="13" t="s">
        <v>44</v>
      </c>
      <c r="T32" s="13"/>
      <c r="U32" s="13"/>
      <c r="V32" s="14"/>
      <c r="W32" s="14"/>
      <c r="X32" s="14"/>
      <c r="Y32" s="14"/>
      <c r="Z32" s="12"/>
      <c r="AA32" s="12"/>
      <c r="AB32" s="12"/>
      <c r="AC32" s="12" t="s">
        <v>316</v>
      </c>
      <c r="AD32" s="12" t="s">
        <v>316</v>
      </c>
      <c r="AE32" s="12" t="s">
        <v>316</v>
      </c>
      <c r="AF32" s="52"/>
    </row>
    <row r="33" spans="1:32" s="16" customFormat="1" ht="18.600000000000001" customHeight="1">
      <c r="A33" s="12" t="s">
        <v>183</v>
      </c>
      <c r="B33" s="70" t="str">
        <f>VLOOKUP(A33,[1]screen!$G:$J,2,FALSE)</f>
        <v>부과자산 매각의사 통지</v>
      </c>
      <c r="C33" s="13" t="str">
        <f t="shared" si="12"/>
        <v>Notification of Intention to Sell the Charged Asset(부과자산 매각의사 통지)</v>
      </c>
      <c r="D33" s="70" t="str">
        <f>IF(B33&lt;&gt;"", VLOOKUP(B33,[1]screen!$A:$E,2,FALSE), "" )</f>
        <v>Notification of Intention to Sell the Charged Asset</v>
      </c>
      <c r="E33" s="14"/>
      <c r="F33" s="13"/>
      <c r="G33" s="18"/>
      <c r="H33" s="14"/>
      <c r="I33" s="13" t="str">
        <f t="shared" si="13"/>
        <v/>
      </c>
      <c r="J33" s="18" t="str">
        <f>IF(H33&lt;&gt;"", VLOOKUP(H33,[1]Label!$A:$E,2,FALSE),"")</f>
        <v/>
      </c>
      <c r="K33" s="29"/>
      <c r="L33" s="13" t="str">
        <f t="shared" si="14"/>
        <v/>
      </c>
      <c r="M33" s="18" t="str">
        <f>IF(K33&lt;&gt;"",VLOOKUP(K33,[1]Label!$A:$B,2,FALSE),"")</f>
        <v/>
      </c>
      <c r="N33" s="61" t="s">
        <v>13</v>
      </c>
      <c r="O33" s="31" t="s">
        <v>325</v>
      </c>
      <c r="P33" s="18" t="str">
        <f t="shared" si="17"/>
        <v>Processing date&lt;br&gt;(처리 일자)</v>
      </c>
      <c r="Q33" s="18" t="str">
        <f>IF(O33&lt;&gt;"", VLOOKUP(O33, [1]Label!$A:$B, 2, FALSE), "")</f>
        <v>Processing date</v>
      </c>
      <c r="R33" s="14" t="s">
        <v>35</v>
      </c>
      <c r="S33" s="13" t="s">
        <v>44</v>
      </c>
      <c r="T33" s="13"/>
      <c r="U33" s="13"/>
      <c r="V33" s="14"/>
      <c r="W33" s="14"/>
      <c r="X33" s="14"/>
      <c r="Y33" s="14"/>
      <c r="Z33" s="12"/>
      <c r="AA33" s="12"/>
      <c r="AB33" s="12"/>
      <c r="AC33" s="12" t="s">
        <v>309</v>
      </c>
      <c r="AD33" s="12" t="s">
        <v>309</v>
      </c>
      <c r="AE33" s="12" t="s">
        <v>309</v>
      </c>
      <c r="AF33" s="52"/>
    </row>
    <row r="34" spans="1:32" s="16" customFormat="1" ht="18.600000000000001" customHeight="1">
      <c r="A34" s="12" t="s">
        <v>183</v>
      </c>
      <c r="B34" s="70" t="str">
        <f>VLOOKUP(A34,[1]screen!$G:$J,2,FALSE)</f>
        <v>부과자산 매각의사 통지</v>
      </c>
      <c r="C34" s="13" t="str">
        <f t="shared" si="12"/>
        <v>Notification of Intention to Sell the Charged Asset(부과자산 매각의사 통지)</v>
      </c>
      <c r="D34" s="70" t="str">
        <f>IF(B34&lt;&gt;"", VLOOKUP(B34,[1]screen!$A:$E,2,FALSE), "" )</f>
        <v>Notification of Intention to Sell the Charged Asset</v>
      </c>
      <c r="E34" s="14"/>
      <c r="F34" s="13"/>
      <c r="G34" s="18"/>
      <c r="H34" s="14"/>
      <c r="I34" s="13" t="str">
        <f t="shared" si="13"/>
        <v/>
      </c>
      <c r="J34" s="18" t="str">
        <f>IF(H34&lt;&gt;"", VLOOKUP(H34,[1]Label!$A:$E,2,FALSE),"")</f>
        <v/>
      </c>
      <c r="K34" s="29"/>
      <c r="L34" s="13" t="str">
        <f t="shared" si="14"/>
        <v/>
      </c>
      <c r="M34" s="18" t="str">
        <f>IF(K34&lt;&gt;"",VLOOKUP(K34,[1]Label!$A:$B,2,FALSE),"")</f>
        <v/>
      </c>
      <c r="N34" s="61" t="s">
        <v>13</v>
      </c>
      <c r="O34" s="31" t="s">
        <v>286</v>
      </c>
      <c r="P34" s="18" t="str">
        <f t="shared" si="17"/>
        <v>Processing Status&lt;br&gt;(처리 상태)</v>
      </c>
      <c r="Q34" s="18" t="str">
        <f>IF(O34&lt;&gt;"", VLOOKUP(O34, [1]Label!$A:$B, 2, FALSE), "")</f>
        <v>Processing Status</v>
      </c>
      <c r="R34" s="14" t="s">
        <v>35</v>
      </c>
      <c r="S34" s="13" t="s">
        <v>44</v>
      </c>
      <c r="T34" s="13"/>
      <c r="U34" s="13"/>
      <c r="V34" s="14"/>
      <c r="W34" s="14"/>
      <c r="X34" s="14"/>
      <c r="Y34" s="14"/>
      <c r="Z34" s="12"/>
      <c r="AA34" s="12"/>
      <c r="AB34" s="12"/>
      <c r="AC34" s="12" t="s">
        <v>293</v>
      </c>
      <c r="AD34" s="12" t="s">
        <v>294</v>
      </c>
      <c r="AE34" s="12" t="s">
        <v>295</v>
      </c>
      <c r="AF34" s="52"/>
    </row>
    <row r="35" spans="1:32" s="16" customFormat="1" ht="18.600000000000001" customHeight="1">
      <c r="A35" s="12" t="s">
        <v>183</v>
      </c>
      <c r="B35" s="70" t="str">
        <f>VLOOKUP(A35,[1]screen!$G:$J,2,FALSE)</f>
        <v>부과자산 매각의사 통지</v>
      </c>
      <c r="C35" s="13" t="str">
        <f t="shared" si="12"/>
        <v>Notification of Intention to Sell the Charged Asset(부과자산 매각의사 통지)</v>
      </c>
      <c r="D35" s="70" t="str">
        <f>IF(B35&lt;&gt;"", VLOOKUP(B35,[1]screen!$A:$E,2,FALSE), "" )</f>
        <v>Notification of Intention to Sell the Charged Asset</v>
      </c>
      <c r="E35" s="14"/>
      <c r="F35" s="13"/>
      <c r="G35" s="18"/>
      <c r="H35" s="14"/>
      <c r="I35" s="13" t="str">
        <f t="shared" si="13"/>
        <v/>
      </c>
      <c r="J35" s="18" t="str">
        <f>IF(H35&lt;&gt;"", VLOOKUP(H35,[1]Label!$A:$E,2,FALSE),"")</f>
        <v/>
      </c>
      <c r="K35" s="29"/>
      <c r="L35" s="13" t="str">
        <f t="shared" si="14"/>
        <v/>
      </c>
      <c r="M35" s="18" t="str">
        <f>IF(K35&lt;&gt;"",VLOOKUP(K35,[1]Label!$A:$B,2,FALSE),"")</f>
        <v/>
      </c>
      <c r="N35" s="14"/>
      <c r="O35" s="31"/>
      <c r="P35" s="33" t="str">
        <f t="shared" si="17"/>
        <v/>
      </c>
      <c r="Q35" s="18" t="str">
        <f>IF(O35&lt;&gt;"", VLOOKUP(O35, [1]Label!$A:$B, 2, FALSE), "")</f>
        <v/>
      </c>
      <c r="R35" s="14" t="s">
        <v>35</v>
      </c>
      <c r="S35" s="13" t="s">
        <v>44</v>
      </c>
      <c r="T35" s="13"/>
      <c r="U35" s="13"/>
      <c r="V35" s="14"/>
      <c r="W35" s="14"/>
      <c r="X35" s="14"/>
      <c r="Y35" s="14"/>
      <c r="Z35" s="12"/>
      <c r="AA35" s="12"/>
      <c r="AB35" s="12"/>
      <c r="AC35" s="12"/>
      <c r="AD35" s="12"/>
      <c r="AE35" s="12"/>
      <c r="AF35" s="52"/>
    </row>
    <row r="36" spans="1:32" s="16" customFormat="1" ht="18.600000000000001" customHeight="1">
      <c r="A36" s="12" t="s">
        <v>183</v>
      </c>
      <c r="B36" s="70" t="str">
        <f>VLOOKUP(A36,[1]screen!$G:$J,2,FALSE)</f>
        <v>부과자산 매각의사 통지</v>
      </c>
      <c r="C36" s="13" t="str">
        <f t="shared" si="12"/>
        <v>Notification of Intention to Sell the Charged Asset(부과자산 매각의사 통지)</v>
      </c>
      <c r="D36" s="70" t="str">
        <f>IF(B36&lt;&gt;"", VLOOKUP(B36,[1]screen!$A:$E,2,FALSE), "" )</f>
        <v>Notification of Intention to Sell the Charged Asset</v>
      </c>
      <c r="E36" s="14" t="s">
        <v>46</v>
      </c>
      <c r="F36" s="13" t="str">
        <f t="shared" ref="F36:F40" si="18">IF(E36&lt;&gt;"",G36&amp;"("&amp;E36&amp;")","")</f>
        <v>New(신규)</v>
      </c>
      <c r="G36" s="18" t="str">
        <f>IF(E36&lt;&gt;"",VLOOKUP(E36,[1]Label!$A:$B,2,FALSE),"")</f>
        <v>New</v>
      </c>
      <c r="H36" s="14"/>
      <c r="I36" s="13" t="str">
        <f t="shared" si="13"/>
        <v/>
      </c>
      <c r="J36" s="18" t="str">
        <f>IF(H36&lt;&gt;"", VLOOKUP(H36,[1]Label!$A:$E,2,FALSE),"")</f>
        <v/>
      </c>
      <c r="K36" s="29"/>
      <c r="L36" s="13" t="str">
        <f t="shared" si="14"/>
        <v/>
      </c>
      <c r="M36" s="18" t="str">
        <f>IF(K36&lt;&gt;"",VLOOKUP(K36,[1]Label!$A:$B,2,FALSE),"")</f>
        <v/>
      </c>
      <c r="N36" s="35" t="s">
        <v>19</v>
      </c>
      <c r="O36" s="31" t="s">
        <v>285</v>
      </c>
      <c r="P36" s="33" t="str">
        <f t="shared" si="17"/>
        <v>Application No&lt;br&gt;(신청 번호)</v>
      </c>
      <c r="Q36" s="18" t="str">
        <f>IF(O36&lt;&gt;"", VLOOKUP(O36, [1]Label!$A:$B, 2, FALSE), "")</f>
        <v>Application No</v>
      </c>
      <c r="R36" s="14" t="s">
        <v>35</v>
      </c>
      <c r="S36" s="13" t="s">
        <v>44</v>
      </c>
      <c r="T36" s="13"/>
      <c r="U36" s="13"/>
      <c r="V36" s="14"/>
      <c r="W36" s="14"/>
      <c r="X36" s="14"/>
      <c r="Y36" s="14"/>
      <c r="Z36" s="12"/>
      <c r="AA36" s="12"/>
      <c r="AB36" s="12"/>
      <c r="AC36" s="12" t="s">
        <v>488</v>
      </c>
      <c r="AD36" s="12" t="s">
        <v>488</v>
      </c>
      <c r="AE36" s="12" t="s">
        <v>488</v>
      </c>
      <c r="AF36" s="52"/>
    </row>
    <row r="37" spans="1:32" s="16" customFormat="1" ht="18.600000000000001" customHeight="1">
      <c r="A37" s="12" t="s">
        <v>183</v>
      </c>
      <c r="B37" s="70" t="str">
        <f>VLOOKUP(A37,[1]screen!$G:$J,2,FALSE)</f>
        <v>부과자산 매각의사 통지</v>
      </c>
      <c r="C37" s="13" t="str">
        <f>IF(B37&lt;&gt;"",D37&amp;"("&amp;B37&amp;")","")</f>
        <v>Notification of Intention to Sell the Charged Asset(부과자산 매각의사 통지)</v>
      </c>
      <c r="D37" s="70" t="str">
        <f>IF(B37&lt;&gt;"", VLOOKUP(B37,[1]screen!$A:$E,2,FALSE), "" )</f>
        <v>Notification of Intention to Sell the Charged Asset</v>
      </c>
      <c r="E37" s="14" t="s">
        <v>46</v>
      </c>
      <c r="F37" s="13" t="str">
        <f>IF(E37&lt;&gt;"",G37&amp;"("&amp;E37&amp;")","")</f>
        <v>New(신규)</v>
      </c>
      <c r="G37" s="18" t="str">
        <f>IF(E37&lt;&gt;"",VLOOKUP(E37,[1]Label!$A:$B,2,FALSE),"")</f>
        <v>New</v>
      </c>
      <c r="H37" s="14"/>
      <c r="I37" s="13" t="str">
        <f>IF(H37&lt;&gt;"",J37&amp;"("&amp;H37&amp;")","")</f>
        <v/>
      </c>
      <c r="J37" s="18" t="str">
        <f>IF(H37&lt;&gt;"", VLOOKUP(H37,[1]Label!$A:$E,2,FALSE),"")</f>
        <v/>
      </c>
      <c r="K37" s="29"/>
      <c r="L37" s="13" t="str">
        <f>IF(K37&lt;&gt;"",M37&amp;"("&amp;K37&amp;")","")</f>
        <v/>
      </c>
      <c r="M37" s="18" t="str">
        <f>IF(K37&lt;&gt;"",VLOOKUP(K37,[1]Label!$A:$B,2,FALSE),"")</f>
        <v/>
      </c>
      <c r="N37" s="35" t="s">
        <v>19</v>
      </c>
      <c r="O37" s="31" t="s">
        <v>300</v>
      </c>
      <c r="P37" s="33" t="str">
        <f>IF(O37&lt;&gt;"",Q37&amp;"&lt;br&gt;("&amp;O37&amp;")","")</f>
        <v>Region&lt;br&gt;(지역)</v>
      </c>
      <c r="Q37" s="18" t="str">
        <f>IF(O37&lt;&gt;"", VLOOKUP(O37, [1]Label!$A:$B, 2, FALSE), "")</f>
        <v>Region</v>
      </c>
      <c r="R37" s="14" t="s">
        <v>35</v>
      </c>
      <c r="S37" s="13" t="s">
        <v>44</v>
      </c>
      <c r="T37" s="13"/>
      <c r="U37" s="13"/>
      <c r="V37" s="14"/>
      <c r="W37" s="14"/>
      <c r="X37" s="14"/>
      <c r="Y37" s="14"/>
      <c r="Z37" s="12"/>
      <c r="AA37" s="12"/>
      <c r="AB37" s="12"/>
      <c r="AC37" s="12" t="s">
        <v>301</v>
      </c>
      <c r="AD37" s="12" t="s">
        <v>301</v>
      </c>
      <c r="AE37" s="12" t="s">
        <v>301</v>
      </c>
      <c r="AF37" s="52"/>
    </row>
    <row r="38" spans="1:32" s="16" customFormat="1" ht="18.600000000000001" customHeight="1">
      <c r="A38" s="12" t="s">
        <v>183</v>
      </c>
      <c r="B38" s="70" t="str">
        <f>VLOOKUP(A38,[1]screen!$G:$J,2,FALSE)</f>
        <v>부과자산 매각의사 통지</v>
      </c>
      <c r="C38" s="13" t="str">
        <f>IF(B38&lt;&gt;"",D38&amp;"("&amp;B38&amp;")","")</f>
        <v>Notification of Intention to Sell the Charged Asset(부과자산 매각의사 통지)</v>
      </c>
      <c r="D38" s="70" t="str">
        <f>IF(B38&lt;&gt;"", VLOOKUP(B38,[1]screen!$A:$E,2,FALSE), "" )</f>
        <v>Notification of Intention to Sell the Charged Asset</v>
      </c>
      <c r="E38" s="14" t="s">
        <v>46</v>
      </c>
      <c r="F38" s="13" t="str">
        <f>IF(E38&lt;&gt;"",G38&amp;"("&amp;E38&amp;")","")</f>
        <v>New(신규)</v>
      </c>
      <c r="G38" s="18" t="str">
        <f>IF(E38&lt;&gt;"",VLOOKUP(E38,[1]Label!$A:$B,2,FALSE),"")</f>
        <v>New</v>
      </c>
      <c r="H38" s="14"/>
      <c r="I38" s="13" t="str">
        <f>IF(H38&lt;&gt;"",J38&amp;"("&amp;H38&amp;")","")</f>
        <v/>
      </c>
      <c r="J38" s="18" t="str">
        <f>IF(H38&lt;&gt;"", VLOOKUP(H38,[1]Label!$A:$E,2,FALSE),"")</f>
        <v/>
      </c>
      <c r="K38" s="29"/>
      <c r="L38" s="13" t="str">
        <f>IF(K38&lt;&gt;"",M38&amp;"("&amp;K38&amp;")","")</f>
        <v/>
      </c>
      <c r="M38" s="18" t="str">
        <f>IF(K38&lt;&gt;"",VLOOKUP(K38,[1]Label!$A:$B,2,FALSE),"")</f>
        <v/>
      </c>
      <c r="N38" s="35" t="s">
        <v>19</v>
      </c>
      <c r="O38" s="31" t="s">
        <v>325</v>
      </c>
      <c r="P38" s="33" t="str">
        <f>IF(O38&lt;&gt;"",Q38&amp;"&lt;br&gt;("&amp;O38&amp;")","")</f>
        <v>Processing date&lt;br&gt;(처리 일자)</v>
      </c>
      <c r="Q38" s="18" t="str">
        <f>IF(O38&lt;&gt;"", VLOOKUP(O38, [1]Label!$A:$B, 2, FALSE), "")</f>
        <v>Processing date</v>
      </c>
      <c r="R38" s="14" t="s">
        <v>35</v>
      </c>
      <c r="S38" s="13" t="s">
        <v>44</v>
      </c>
      <c r="T38" s="13"/>
      <c r="U38" s="13"/>
      <c r="V38" s="14"/>
      <c r="W38" s="14"/>
      <c r="X38" s="14"/>
      <c r="Y38" s="14"/>
      <c r="Z38" s="12"/>
      <c r="AA38" s="12"/>
      <c r="AB38" s="12"/>
      <c r="AC38" s="12" t="s">
        <v>310</v>
      </c>
      <c r="AD38" s="12" t="s">
        <v>310</v>
      </c>
      <c r="AE38" s="12" t="s">
        <v>310</v>
      </c>
      <c r="AF38" s="52"/>
    </row>
    <row r="39" spans="1:32" s="16" customFormat="1" ht="18.600000000000001" customHeight="1">
      <c r="A39" s="12" t="s">
        <v>183</v>
      </c>
      <c r="B39" s="70" t="str">
        <f>VLOOKUP(A39,[1]screen!$G:$J,2,FALSE)</f>
        <v>부과자산 매각의사 통지</v>
      </c>
      <c r="C39" s="13" t="str">
        <f t="shared" si="12"/>
        <v>Notification of Intention to Sell the Charged Asset(부과자산 매각의사 통지)</v>
      </c>
      <c r="D39" s="70" t="str">
        <f>IF(B39&lt;&gt;"", VLOOKUP(B39,[1]screen!$A:$E,2,FALSE), "" )</f>
        <v>Notification of Intention to Sell the Charged Asset</v>
      </c>
      <c r="E39" s="14" t="s">
        <v>46</v>
      </c>
      <c r="F39" s="13" t="str">
        <f t="shared" si="18"/>
        <v>New(신규)</v>
      </c>
      <c r="G39" s="18" t="str">
        <f>IF(E39&lt;&gt;"",VLOOKUP(E39,[1]Label!$A:$B,2,FALSE),"")</f>
        <v>New</v>
      </c>
      <c r="H39" s="14"/>
      <c r="I39" s="13" t="str">
        <f t="shared" si="13"/>
        <v/>
      </c>
      <c r="J39" s="18" t="str">
        <f>IF(H39&lt;&gt;"", VLOOKUP(H39,[1]Label!$A:$E,2,FALSE),"")</f>
        <v/>
      </c>
      <c r="K39" s="29"/>
      <c r="L39" s="13" t="str">
        <f t="shared" si="14"/>
        <v/>
      </c>
      <c r="M39" s="18" t="str">
        <f>IF(K39&lt;&gt;"",VLOOKUP(K39,[1]Label!$A:$B,2,FALSE),"")</f>
        <v/>
      </c>
      <c r="N39" s="35" t="s">
        <v>19</v>
      </c>
      <c r="O39" s="23" t="s">
        <v>286</v>
      </c>
      <c r="P39" s="33" t="str">
        <f t="shared" si="17"/>
        <v>Processing Status&lt;br&gt;(처리 상태)</v>
      </c>
      <c r="Q39" s="18" t="str">
        <f>IF(O39&lt;&gt;"", VLOOKUP(O39, [1]Label!$A:$B, 2, FALSE), "")</f>
        <v>Processing Status</v>
      </c>
      <c r="R39" s="14" t="s">
        <v>35</v>
      </c>
      <c r="S39" s="13" t="s">
        <v>44</v>
      </c>
      <c r="T39" s="13"/>
      <c r="U39" s="13"/>
      <c r="V39" s="14"/>
      <c r="W39" s="14"/>
      <c r="X39" s="14"/>
      <c r="Y39" s="14"/>
      <c r="Z39" s="12"/>
      <c r="AA39" s="12"/>
      <c r="AB39" s="12"/>
      <c r="AC39" s="12" t="s">
        <v>313</v>
      </c>
      <c r="AD39" s="12" t="s">
        <v>311</v>
      </c>
      <c r="AE39" s="12" t="s">
        <v>312</v>
      </c>
      <c r="AF39" s="52"/>
    </row>
    <row r="40" spans="1:32" s="16" customFormat="1" ht="18.600000000000001" customHeight="1">
      <c r="A40" s="12" t="s">
        <v>183</v>
      </c>
      <c r="B40" s="70" t="str">
        <f>VLOOKUP(A40,[1]screen!$G:$J,2,FALSE)</f>
        <v>부과자산 매각의사 통지</v>
      </c>
      <c r="C40" s="13" t="str">
        <f t="shared" si="12"/>
        <v>Notification of Intention to Sell the Charged Asset(부과자산 매각의사 통지)</v>
      </c>
      <c r="D40" s="70" t="str">
        <f>IF(B40&lt;&gt;"", VLOOKUP(B40,[1]screen!$A:$E,2,FALSE), "" )</f>
        <v>Notification of Intention to Sell the Charged Asset</v>
      </c>
      <c r="E40" s="14" t="s">
        <v>46</v>
      </c>
      <c r="F40" s="13" t="str">
        <f t="shared" si="18"/>
        <v>New(신규)</v>
      </c>
      <c r="G40" s="18" t="str">
        <f>IF(E40&lt;&gt;"",VLOOKUP(E40,[1]Label!$A:$B,2,FALSE),"")</f>
        <v>New</v>
      </c>
      <c r="H40" s="14"/>
      <c r="I40" s="13" t="str">
        <f t="shared" si="13"/>
        <v/>
      </c>
      <c r="J40" s="18" t="str">
        <f>IF(H40&lt;&gt;"", VLOOKUP(H40,[1]Label!$A:$E,2,FALSE),"")</f>
        <v/>
      </c>
      <c r="K40" s="29"/>
      <c r="L40" s="13" t="str">
        <f t="shared" si="14"/>
        <v/>
      </c>
      <c r="M40" s="18" t="str">
        <f>IF(K40&lt;&gt;"",VLOOKUP(K40,[1]Label!$A:$B,2,FALSE),"")</f>
        <v/>
      </c>
      <c r="N40" s="61"/>
      <c r="O40" s="31"/>
      <c r="P40" s="33" t="str">
        <f t="shared" si="17"/>
        <v/>
      </c>
      <c r="Q40" s="18" t="str">
        <f>IF(O40&lt;&gt;"", VLOOKUP(O40, [1]Label!$A:$B, 2, FALSE), "")</f>
        <v/>
      </c>
      <c r="R40" s="14" t="s">
        <v>35</v>
      </c>
      <c r="S40" s="13" t="s">
        <v>44</v>
      </c>
      <c r="T40" s="13"/>
      <c r="U40" s="13"/>
      <c r="V40" s="14"/>
      <c r="W40" s="14"/>
      <c r="X40" s="14"/>
      <c r="Y40" s="14"/>
      <c r="Z40" s="12"/>
      <c r="AA40" s="12"/>
      <c r="AB40" s="12"/>
      <c r="AC40" s="12"/>
      <c r="AD40" s="12"/>
      <c r="AE40" s="12"/>
      <c r="AF40" s="52"/>
    </row>
    <row r="41" spans="1:32" s="37" customFormat="1" ht="17.45" customHeight="1">
      <c r="A41" s="12" t="s">
        <v>183</v>
      </c>
      <c r="B41" s="70" t="str">
        <f>VLOOKUP(A41,[1]screen!$G:$J,2,FALSE)</f>
        <v>부과자산 매각의사 통지</v>
      </c>
      <c r="C41" s="33" t="str">
        <f t="shared" si="12"/>
        <v>Notification of Intention to Sell the Charged Asset(부과자산 매각의사 통지)</v>
      </c>
      <c r="D41" s="70" t="str">
        <f>IF(B41&lt;&gt;"", VLOOKUP(B41,[1]screen!$A:$E,2,FALSE), "" )</f>
        <v>Notification of Intention to Sell the Charged Asset</v>
      </c>
      <c r="E41" s="14" t="s">
        <v>46</v>
      </c>
      <c r="F41" s="33" t="str">
        <f t="shared" si="16"/>
        <v>New(신규)</v>
      </c>
      <c r="G41" s="18" t="str">
        <f>IF(E41&lt;&gt;"",VLOOKUP(E41,[1]Label!$A:$B,2,FALSE),"")</f>
        <v>New</v>
      </c>
      <c r="H41" s="35" t="s">
        <v>490</v>
      </c>
      <c r="I41" s="33" t="str">
        <f t="shared" si="13"/>
        <v>Taxpayer Information(납세자 정보)</v>
      </c>
      <c r="J41" s="18" t="str">
        <f>IF(H41&lt;&gt;"", VLOOKUP(H41,[1]Label!$A:$E,2,FALSE),"")</f>
        <v>Taxpayer Information</v>
      </c>
      <c r="K41" s="34"/>
      <c r="L41" s="33" t="str">
        <f t="shared" si="14"/>
        <v/>
      </c>
      <c r="M41" s="18" t="str">
        <f>IF(K41&lt;&gt;"",VLOOKUP(K41,[1]Label!$A:$B,2,FALSE),"")</f>
        <v/>
      </c>
      <c r="N41" s="35" t="s">
        <v>19</v>
      </c>
      <c r="O41" s="36" t="s">
        <v>40</v>
      </c>
      <c r="P41" s="33" t="str">
        <f t="shared" si="17"/>
        <v>TIN&lt;br&gt;(TIN)</v>
      </c>
      <c r="Q41" s="18" t="str">
        <f>IF(O41&lt;&gt;"", VLOOKUP(O41, [1]Label!$A:$B, 2, FALSE), "")</f>
        <v>TIN</v>
      </c>
      <c r="R41" s="41" t="s">
        <v>37</v>
      </c>
      <c r="S41" s="33"/>
      <c r="T41" s="33" t="s">
        <v>442</v>
      </c>
      <c r="U41" s="33"/>
      <c r="V41" s="35"/>
      <c r="W41" s="35" t="s">
        <v>53</v>
      </c>
      <c r="X41" s="35"/>
      <c r="Y41" s="35"/>
      <c r="Z41" s="44" t="s">
        <v>822</v>
      </c>
      <c r="AA41" s="44" t="s">
        <v>822</v>
      </c>
      <c r="AB41" s="44" t="s">
        <v>822</v>
      </c>
      <c r="AC41" s="44" t="s">
        <v>78</v>
      </c>
      <c r="AD41" s="44" t="s">
        <v>78</v>
      </c>
      <c r="AE41" s="44" t="s">
        <v>78</v>
      </c>
      <c r="AF41" s="53"/>
    </row>
    <row r="42" spans="1:32" s="37" customFormat="1" ht="17.45" customHeight="1">
      <c r="A42" s="12" t="s">
        <v>183</v>
      </c>
      <c r="B42" s="70" t="str">
        <f>VLOOKUP(A42,[1]screen!$G:$J,2,FALSE)</f>
        <v>부과자산 매각의사 통지</v>
      </c>
      <c r="C42" s="33" t="str">
        <f t="shared" si="12"/>
        <v>Notification of Intention to Sell the Charged Asset(부과자산 매각의사 통지)</v>
      </c>
      <c r="D42" s="70" t="str">
        <f>IF(B42&lt;&gt;"", VLOOKUP(B42,[1]screen!$A:$E,2,FALSE), "" )</f>
        <v>Notification of Intention to Sell the Charged Asset</v>
      </c>
      <c r="E42" s="14" t="s">
        <v>46</v>
      </c>
      <c r="F42" s="33" t="str">
        <f t="shared" si="16"/>
        <v>New(신규)</v>
      </c>
      <c r="G42" s="18" t="str">
        <f>IF(E42&lt;&gt;"",VLOOKUP(E42,[1]Label!$A:$B,2,FALSE),"")</f>
        <v>New</v>
      </c>
      <c r="H42" s="35" t="s">
        <v>490</v>
      </c>
      <c r="I42" s="33" t="str">
        <f t="shared" si="13"/>
        <v>Taxpayer Information(납세자 정보)</v>
      </c>
      <c r="J42" s="18" t="str">
        <f>IF(H42&lt;&gt;"", VLOOKUP(H42,[1]Label!$A:$E,2,FALSE),"")</f>
        <v>Taxpayer Information</v>
      </c>
      <c r="K42" s="34"/>
      <c r="L42" s="33" t="str">
        <f t="shared" si="14"/>
        <v/>
      </c>
      <c r="M42" s="18" t="str">
        <f>IF(K42&lt;&gt;"",VLOOKUP(K42,[1]Label!$A:$B,2,FALSE),"")</f>
        <v/>
      </c>
      <c r="N42" s="35" t="s">
        <v>19</v>
      </c>
      <c r="O42" s="36" t="s">
        <v>283</v>
      </c>
      <c r="P42" s="33" t="str">
        <f t="shared" si="17"/>
        <v>Taxpayer's Name&lt;br&gt;(납세자 이름)</v>
      </c>
      <c r="Q42" s="18" t="str">
        <f>IF(O42&lt;&gt;"", VLOOKUP(O42, [1]Label!$A:$B, 2, FALSE), "")</f>
        <v>Taxpayer's Name</v>
      </c>
      <c r="R42" s="35" t="s">
        <v>35</v>
      </c>
      <c r="S42" s="33"/>
      <c r="T42" s="33"/>
      <c r="U42" s="33"/>
      <c r="V42" s="35"/>
      <c r="W42" s="35"/>
      <c r="X42" s="35"/>
      <c r="Y42" s="35"/>
      <c r="Z42" s="44"/>
      <c r="AA42" s="44"/>
      <c r="AB42" s="44"/>
      <c r="AC42" s="44" t="s">
        <v>152</v>
      </c>
      <c r="AD42" s="44" t="s">
        <v>152</v>
      </c>
      <c r="AE42" s="44" t="s">
        <v>152</v>
      </c>
      <c r="AF42" s="53"/>
    </row>
    <row r="43" spans="1:32" s="37" customFormat="1" ht="17.45" customHeight="1">
      <c r="A43" s="12" t="s">
        <v>183</v>
      </c>
      <c r="B43" s="70" t="str">
        <f>VLOOKUP(A43,[1]screen!$G:$J,2,FALSE)</f>
        <v>부과자산 매각의사 통지</v>
      </c>
      <c r="C43" s="33" t="str">
        <f t="shared" si="12"/>
        <v>Notification of Intention to Sell the Charged Asset(부과자산 매각의사 통지)</v>
      </c>
      <c r="D43" s="70" t="str">
        <f>IF(B43&lt;&gt;"", VLOOKUP(B43,[1]screen!$A:$E,2,FALSE), "" )</f>
        <v>Notification of Intention to Sell the Charged Asset</v>
      </c>
      <c r="E43" s="14" t="s">
        <v>46</v>
      </c>
      <c r="F43" s="33" t="str">
        <f t="shared" si="16"/>
        <v>New(신규)</v>
      </c>
      <c r="G43" s="18" t="str">
        <f>IF(E43&lt;&gt;"",VLOOKUP(E43,[1]Label!$A:$B,2,FALSE),"")</f>
        <v>New</v>
      </c>
      <c r="H43" s="35" t="s">
        <v>490</v>
      </c>
      <c r="I43" s="33" t="str">
        <f t="shared" si="13"/>
        <v>Taxpayer Information(납세자 정보)</v>
      </c>
      <c r="J43" s="18" t="str">
        <f>IF(H43&lt;&gt;"", VLOOKUP(H43,[1]Label!$A:$E,2,FALSE),"")</f>
        <v>Taxpayer Information</v>
      </c>
      <c r="K43" s="34"/>
      <c r="L43" s="33" t="str">
        <f t="shared" si="14"/>
        <v/>
      </c>
      <c r="M43" s="18" t="str">
        <f>IF(K43&lt;&gt;"",VLOOKUP(K43,[1]Label!$A:$B,2,FALSE),"")</f>
        <v/>
      </c>
      <c r="N43" s="35" t="s">
        <v>19</v>
      </c>
      <c r="O43" s="36" t="s">
        <v>284</v>
      </c>
      <c r="P43" s="33" t="str">
        <f t="shared" si="17"/>
        <v>Trading Name&lt;br&gt;(상호명)</v>
      </c>
      <c r="Q43" s="18" t="str">
        <f>IF(O43&lt;&gt;"", VLOOKUP(O43, [1]Label!$A:$B, 2, FALSE), "")</f>
        <v>Trading Name</v>
      </c>
      <c r="R43" s="35" t="s">
        <v>35</v>
      </c>
      <c r="S43" s="33"/>
      <c r="T43" s="33"/>
      <c r="U43" s="33"/>
      <c r="V43" s="35"/>
      <c r="W43" s="35"/>
      <c r="X43" s="35"/>
      <c r="Y43" s="35"/>
      <c r="Z43" s="32"/>
      <c r="AA43" s="32"/>
      <c r="AB43" s="32"/>
      <c r="AC43" s="44"/>
      <c r="AD43" s="44"/>
      <c r="AE43" s="44"/>
      <c r="AF43" s="53"/>
    </row>
    <row r="44" spans="1:32" s="37" customFormat="1" ht="18.600000000000001" customHeight="1">
      <c r="A44" s="12" t="s">
        <v>183</v>
      </c>
      <c r="B44" s="70" t="str">
        <f>VLOOKUP(A44,[1]screen!$G:$J,2,FALSE)</f>
        <v>부과자산 매각의사 통지</v>
      </c>
      <c r="C44" s="33" t="str">
        <f t="shared" si="12"/>
        <v>Notification of Intention to Sell the Charged Asset(부과자산 매각의사 통지)</v>
      </c>
      <c r="D44" s="70" t="str">
        <f>IF(B44&lt;&gt;"", VLOOKUP(B44,[1]screen!$A:$E,2,FALSE), "" )</f>
        <v>Notification of Intention to Sell the Charged Asset</v>
      </c>
      <c r="E44" s="14" t="s">
        <v>46</v>
      </c>
      <c r="F44" s="33" t="str">
        <f t="shared" si="16"/>
        <v>New(신규)</v>
      </c>
      <c r="G44" s="18" t="str">
        <f>IF(E44&lt;&gt;"",VLOOKUP(E44,[1]Label!$A:$B,2,FALSE),"")</f>
        <v>New</v>
      </c>
      <c r="H44" s="35" t="s">
        <v>490</v>
      </c>
      <c r="I44" s="33" t="str">
        <f t="shared" si="13"/>
        <v>Taxpayer Information(납세자 정보)</v>
      </c>
      <c r="J44" s="18" t="str">
        <f>IF(H44&lt;&gt;"", VLOOKUP(H44,[1]Label!$A:$E,2,FALSE),"")</f>
        <v>Taxpayer Information</v>
      </c>
      <c r="K44" s="34"/>
      <c r="L44" s="33" t="str">
        <f t="shared" si="14"/>
        <v/>
      </c>
      <c r="M44" s="18" t="str">
        <f>IF(K44&lt;&gt;"",VLOOKUP(K44,[1]Label!$A:$B,2,FALSE),"")</f>
        <v/>
      </c>
      <c r="N44" s="35" t="s">
        <v>19</v>
      </c>
      <c r="O44" s="36" t="s">
        <v>282</v>
      </c>
      <c r="P44" s="33" t="str">
        <f t="shared" si="17"/>
        <v>Tax Region&lt;br&gt;(세무 관할 지역)</v>
      </c>
      <c r="Q44" s="18" t="str">
        <f>IF(O44&lt;&gt;"", VLOOKUP(O44, [1]Label!$A:$B, 2, FALSE), "")</f>
        <v>Tax Region</v>
      </c>
      <c r="R44" s="35" t="s">
        <v>35</v>
      </c>
      <c r="S44" s="33"/>
      <c r="T44" s="33"/>
      <c r="U44" s="33"/>
      <c r="V44" s="35"/>
      <c r="W44" s="35"/>
      <c r="X44" s="35"/>
      <c r="Y44" s="35"/>
      <c r="Z44" s="32"/>
      <c r="AA44" s="32"/>
      <c r="AB44" s="32"/>
      <c r="AC44" s="32" t="s">
        <v>302</v>
      </c>
      <c r="AD44" s="32" t="s">
        <v>302</v>
      </c>
      <c r="AE44" s="32" t="s">
        <v>302</v>
      </c>
      <c r="AF44" s="54"/>
    </row>
    <row r="45" spans="1:32" s="37" customFormat="1" ht="18.600000000000001" customHeight="1">
      <c r="A45" s="12" t="s">
        <v>183</v>
      </c>
      <c r="B45" s="70" t="str">
        <f>VLOOKUP(A45,[1]screen!$G:$J,2,FALSE)</f>
        <v>부과자산 매각의사 통지</v>
      </c>
      <c r="C45" s="33" t="str">
        <f t="shared" si="12"/>
        <v>Notification of Intention to Sell the Charged Asset(부과자산 매각의사 통지)</v>
      </c>
      <c r="D45" s="70" t="str">
        <f>IF(B45&lt;&gt;"", VLOOKUP(B45,[1]screen!$A:$E,2,FALSE), "" )</f>
        <v>Notification of Intention to Sell the Charged Asset</v>
      </c>
      <c r="E45" s="14" t="s">
        <v>46</v>
      </c>
      <c r="F45" s="33" t="str">
        <f t="shared" si="16"/>
        <v>New(신규)</v>
      </c>
      <c r="G45" s="18" t="str">
        <f>IF(E45&lt;&gt;"",VLOOKUP(E45,[1]Label!$A:$B,2,FALSE),"")</f>
        <v>New</v>
      </c>
      <c r="H45" s="35" t="s">
        <v>490</v>
      </c>
      <c r="I45" s="33" t="str">
        <f t="shared" si="13"/>
        <v>Taxpayer Information(납세자 정보)</v>
      </c>
      <c r="J45" s="18" t="str">
        <f>IF(H45&lt;&gt;"", VLOOKUP(H45,[1]Label!$A:$E,2,FALSE),"")</f>
        <v>Taxpayer Information</v>
      </c>
      <c r="K45" s="34"/>
      <c r="L45" s="33" t="str">
        <f t="shared" si="14"/>
        <v/>
      </c>
      <c r="M45" s="18" t="str">
        <f>IF(K45&lt;&gt;"",VLOOKUP(K45,[1]Label!$A:$B,2,FALSE),"")</f>
        <v/>
      </c>
      <c r="N45" s="35" t="s">
        <v>19</v>
      </c>
      <c r="O45" s="36" t="s">
        <v>491</v>
      </c>
      <c r="P45" s="33" t="str">
        <f t="shared" si="17"/>
        <v>Email&lt;br&gt;(이메일)</v>
      </c>
      <c r="Q45" s="18" t="str">
        <f>IF(O45&lt;&gt;"", VLOOKUP(O45, [1]Label!$A:$B, 2, FALSE), "")</f>
        <v>Email</v>
      </c>
      <c r="R45" s="35" t="s">
        <v>35</v>
      </c>
      <c r="S45" s="33"/>
      <c r="T45" s="33"/>
      <c r="U45" s="33"/>
      <c r="V45" s="35"/>
      <c r="W45" s="35"/>
      <c r="X45" s="35"/>
      <c r="Y45" s="35"/>
      <c r="Z45" s="32"/>
      <c r="AA45" s="32"/>
      <c r="AB45" s="32"/>
      <c r="AC45" s="32"/>
      <c r="AD45" s="32"/>
      <c r="AE45" s="32"/>
      <c r="AF45" s="54"/>
    </row>
    <row r="46" spans="1:32" s="37" customFormat="1" ht="18.600000000000001" customHeight="1">
      <c r="A46" s="12" t="s">
        <v>183</v>
      </c>
      <c r="B46" s="70" t="str">
        <f>VLOOKUP(A46,[1]screen!$G:$J,2,FALSE)</f>
        <v>부과자산 매각의사 통지</v>
      </c>
      <c r="C46" s="33" t="str">
        <f t="shared" si="12"/>
        <v>Notification of Intention to Sell the Charged Asset(부과자산 매각의사 통지)</v>
      </c>
      <c r="D46" s="70" t="str">
        <f>IF(B46&lt;&gt;"", VLOOKUP(B46,[1]screen!$A:$E,2,FALSE), "" )</f>
        <v>Notification of Intention to Sell the Charged Asset</v>
      </c>
      <c r="E46" s="14" t="s">
        <v>46</v>
      </c>
      <c r="F46" s="33" t="str">
        <f t="shared" si="16"/>
        <v>New(신규)</v>
      </c>
      <c r="G46" s="18" t="str">
        <f>IF(E46&lt;&gt;"",VLOOKUP(E46,[1]Label!$A:$B,2,FALSE),"")</f>
        <v>New</v>
      </c>
      <c r="H46" s="35" t="s">
        <v>490</v>
      </c>
      <c r="I46" s="33" t="str">
        <f t="shared" si="13"/>
        <v>Taxpayer Information(납세자 정보)</v>
      </c>
      <c r="J46" s="18" t="str">
        <f>IF(H46&lt;&gt;"", VLOOKUP(H46,[1]Label!$A:$E,2,FALSE),"")</f>
        <v>Taxpayer Information</v>
      </c>
      <c r="K46" s="34"/>
      <c r="L46" s="33" t="str">
        <f t="shared" si="14"/>
        <v/>
      </c>
      <c r="M46" s="18" t="str">
        <f>IF(K46&lt;&gt;"",VLOOKUP(K46,[1]Label!$A:$B,2,FALSE),"")</f>
        <v/>
      </c>
      <c r="N46" s="35" t="s">
        <v>19</v>
      </c>
      <c r="O46" s="36" t="s">
        <v>281</v>
      </c>
      <c r="P46" s="33" t="str">
        <f t="shared" si="17"/>
        <v>Phone Number&lt;br&gt;(전화번호)</v>
      </c>
      <c r="Q46" s="18" t="str">
        <f>IF(O46&lt;&gt;"", VLOOKUP(O46, [1]Label!$A:$B, 2, FALSE), "")</f>
        <v>Phone Number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5" t="s">
        <v>158</v>
      </c>
      <c r="AD46" s="45" t="s">
        <v>158</v>
      </c>
      <c r="AE46" s="45" t="s">
        <v>158</v>
      </c>
      <c r="AF46" s="55"/>
    </row>
    <row r="47" spans="1:32" s="37" customFormat="1" ht="18.600000000000001" customHeight="1">
      <c r="A47" s="12" t="s">
        <v>183</v>
      </c>
      <c r="B47" s="70" t="str">
        <f>VLOOKUP(A47,[1]screen!$G:$J,2,FALSE)</f>
        <v>부과자산 매각의사 통지</v>
      </c>
      <c r="C47" s="33" t="str">
        <f t="shared" si="12"/>
        <v>Notification of Intention to Sell the Charged Asset(부과자산 매각의사 통지)</v>
      </c>
      <c r="D47" s="70" t="str">
        <f>IF(B47&lt;&gt;"", VLOOKUP(B47,[1]screen!$A:$E,2,FALSE), "" )</f>
        <v>Notification of Intention to Sell the Charged Asset</v>
      </c>
      <c r="E47" s="14" t="s">
        <v>46</v>
      </c>
      <c r="F47" s="33" t="str">
        <f t="shared" si="16"/>
        <v>New(신규)</v>
      </c>
      <c r="G47" s="18" t="str">
        <f>IF(E47&lt;&gt;"",VLOOKUP(E47,[1]Label!$A:$B,2,FALSE),"")</f>
        <v>New</v>
      </c>
      <c r="H47" s="35" t="s">
        <v>490</v>
      </c>
      <c r="I47" s="33" t="str">
        <f t="shared" si="13"/>
        <v>Taxpayer Information(납세자 정보)</v>
      </c>
      <c r="J47" s="18" t="str">
        <f>IF(H47&lt;&gt;"", VLOOKUP(H47,[1]Label!$A:$E,2,FALSE),"")</f>
        <v>Taxpayer Information</v>
      </c>
      <c r="K47" s="34"/>
      <c r="L47" s="33" t="str">
        <f t="shared" si="14"/>
        <v/>
      </c>
      <c r="M47" s="18" t="str">
        <f>IF(K47&lt;&gt;"",VLOOKUP(K47,[1]Label!$A:$B,2,FALSE),"")</f>
        <v/>
      </c>
      <c r="N47" s="35" t="s">
        <v>19</v>
      </c>
      <c r="O47" s="36" t="s">
        <v>263</v>
      </c>
      <c r="P47" s="33" t="str">
        <f t="shared" si="17"/>
        <v>Postal Address&lt;br&gt;(우편 주소)</v>
      </c>
      <c r="Q47" s="18" t="str">
        <f>IF(O47&lt;&gt;"", VLOOKUP(O47, [1]Label!$A:$B, 2, FALSE), "")</f>
        <v>Postal Address</v>
      </c>
      <c r="R47" s="35" t="s">
        <v>35</v>
      </c>
      <c r="S47" s="33"/>
      <c r="T47" s="33"/>
      <c r="U47" s="33"/>
      <c r="V47" s="35" t="s">
        <v>53</v>
      </c>
      <c r="W47" s="35"/>
      <c r="X47" s="35"/>
      <c r="Y47" s="35"/>
      <c r="Z47" s="32"/>
      <c r="AA47" s="32"/>
      <c r="AB47" s="32"/>
      <c r="AC47" s="32" t="s">
        <v>815</v>
      </c>
      <c r="AD47" s="32" t="s">
        <v>815</v>
      </c>
      <c r="AE47" s="32" t="s">
        <v>815</v>
      </c>
      <c r="AF47" s="54"/>
    </row>
    <row r="48" spans="1:32" s="37" customFormat="1" ht="18.600000000000001" customHeight="1">
      <c r="A48" s="12" t="s">
        <v>183</v>
      </c>
      <c r="B48" s="70" t="str">
        <f>VLOOKUP(A48,[1]screen!$G:$J,2,FALSE)</f>
        <v>부과자산 매각의사 통지</v>
      </c>
      <c r="C48" s="33" t="str">
        <f t="shared" si="12"/>
        <v>Notification of Intention to Sell the Charged Asset(부과자산 매각의사 통지)</v>
      </c>
      <c r="D48" s="70" t="str">
        <f>IF(B48&lt;&gt;"", VLOOKUP(B48,[1]screen!$A:$E,2,FALSE), "" )</f>
        <v>Notification of Intention to Sell the Charged Asset</v>
      </c>
      <c r="E48" s="14" t="s">
        <v>46</v>
      </c>
      <c r="F48" s="33" t="str">
        <f t="shared" si="16"/>
        <v>New(신규)</v>
      </c>
      <c r="G48" s="18" t="str">
        <f>IF(E48&lt;&gt;"",VLOOKUP(E48,[1]Label!$A:$B,2,FALSE),"")</f>
        <v>New</v>
      </c>
      <c r="H48" s="35" t="s">
        <v>490</v>
      </c>
      <c r="I48" s="33" t="str">
        <f t="shared" si="13"/>
        <v>Taxpayer Information(납세자 정보)</v>
      </c>
      <c r="J48" s="18" t="str">
        <f>IF(H48&lt;&gt;"", VLOOKUP(H48,[1]Label!$A:$E,2,FALSE),"")</f>
        <v>Taxpayer Information</v>
      </c>
      <c r="K48" s="34"/>
      <c r="L48" s="33" t="str">
        <f t="shared" si="14"/>
        <v/>
      </c>
      <c r="M48" s="18" t="str">
        <f>IF(K48&lt;&gt;"",VLOOKUP(K48,[1]Label!$A:$B,2,FALSE),"")</f>
        <v/>
      </c>
      <c r="N48" s="35" t="s">
        <v>19</v>
      </c>
      <c r="O48" s="148" t="s">
        <v>264</v>
      </c>
      <c r="P48" s="33" t="str">
        <f t="shared" si="17"/>
        <v>Physical Address&lt;br&gt;(실제 주소)</v>
      </c>
      <c r="Q48" s="18" t="str">
        <f>IF(O48&lt;&gt;"", VLOOKUP(O48, [1]Label!$A:$B, 2, FALSE), "")</f>
        <v>Physical Address</v>
      </c>
      <c r="R48" s="35" t="s">
        <v>35</v>
      </c>
      <c r="S48" s="33"/>
      <c r="T48" s="33"/>
      <c r="U48" s="33"/>
      <c r="V48" s="35" t="s">
        <v>53</v>
      </c>
      <c r="W48" s="35"/>
      <c r="X48" s="35"/>
      <c r="Y48" s="35"/>
      <c r="Z48" s="32"/>
      <c r="AA48" s="32"/>
      <c r="AB48" s="32"/>
      <c r="AC48" s="32" t="s">
        <v>816</v>
      </c>
      <c r="AD48" s="32" t="s">
        <v>816</v>
      </c>
      <c r="AE48" s="32" t="s">
        <v>816</v>
      </c>
      <c r="AF48" s="54"/>
    </row>
    <row r="49" spans="1:32" s="16" customFormat="1" ht="17.45" customHeight="1">
      <c r="A49" s="12" t="s">
        <v>183</v>
      </c>
      <c r="B49" s="13" t="str">
        <f>VLOOKUP(A49,[1]screen!$G:$J,2,FALSE)</f>
        <v>부과자산 매각의사 통지</v>
      </c>
      <c r="C49" s="13" t="str">
        <f t="shared" ref="C49" si="19">IF(B49&lt;&gt;"",D49&amp;"("&amp;B49&amp;")","")</f>
        <v>Notification of Intention to Sell the Charged Asset(부과자산 매각의사 통지)</v>
      </c>
      <c r="D49" s="13" t="str">
        <f>IF(B49&lt;&gt;"", VLOOKUP(B49,[1]screen!$A:$E,2,FALSE), "" )</f>
        <v>Notification of Intention to Sell the Charged Asset</v>
      </c>
      <c r="E49" s="14" t="s">
        <v>46</v>
      </c>
      <c r="F49" s="13" t="str">
        <f t="shared" ref="F49" si="20">IF(E49&lt;&gt;"",G49&amp;"("&amp;E49&amp;")","")</f>
        <v>New(신규)</v>
      </c>
      <c r="G49" s="13" t="str">
        <f>IF(E49&lt;&gt;"",VLOOKUP(E49,[1]Label!$A:$B,2,FALSE),"")</f>
        <v>New</v>
      </c>
      <c r="H49" s="35" t="s">
        <v>490</v>
      </c>
      <c r="I49" s="13" t="str">
        <f t="shared" ref="I49" si="21">IF(H49&lt;&gt;"",J49&amp;"("&amp;H49&amp;")","")</f>
        <v>Taxpayer Information(납세자 정보)</v>
      </c>
      <c r="J49" s="13" t="str">
        <f>IF(H49&lt;&gt;"", VLOOKUP(H49,[1]Label!$A:$E,2,FALSE),"")</f>
        <v>Taxpayer Information</v>
      </c>
      <c r="K49" s="29"/>
      <c r="L49" s="13" t="str">
        <f t="shared" ref="L49" si="22">IF(K49&lt;&gt;"",M49&amp;"("&amp;K49&amp;")","")</f>
        <v/>
      </c>
      <c r="M49" s="13" t="str">
        <f>IF(K49&lt;&gt;"",VLOOKUP(K49,[1]Label!$A:$B,2,FALSE),"")</f>
        <v/>
      </c>
      <c r="N49" s="41" t="s">
        <v>793</v>
      </c>
      <c r="O49" s="149" t="s">
        <v>796</v>
      </c>
      <c r="P49" s="13" t="str">
        <f t="shared" si="17"/>
        <v>DEV NOTE&lt;br&gt;(DEV NOTE)</v>
      </c>
      <c r="Q49" s="13" t="str">
        <f>IF(O49&lt;&gt;"", VLOOKUP(O49, [1]Label!$A:$B, 2, FALSE), "")</f>
        <v>DEV NOTE</v>
      </c>
      <c r="R49" s="14" t="s">
        <v>35</v>
      </c>
      <c r="S49" s="13" t="s">
        <v>44</v>
      </c>
      <c r="T49" s="13"/>
      <c r="U49" s="13"/>
      <c r="V49" s="14" t="s">
        <v>53</v>
      </c>
      <c r="W49" s="14"/>
      <c r="X49" s="14"/>
      <c r="Y49" s="14"/>
      <c r="Z49" s="15"/>
      <c r="AA49" s="15"/>
      <c r="AB49" s="15"/>
      <c r="AC49" s="12" t="s">
        <v>818</v>
      </c>
      <c r="AD49" s="12" t="s">
        <v>819</v>
      </c>
      <c r="AE49" s="12" t="s">
        <v>817</v>
      </c>
      <c r="AF49" s="56"/>
    </row>
    <row r="50" spans="1:32" s="37" customFormat="1" ht="18.600000000000001" customHeight="1">
      <c r="A50" s="12" t="s">
        <v>183</v>
      </c>
      <c r="B50" s="70" t="str">
        <f>VLOOKUP(A50,[1]screen!$G:$J,2,FALSE)</f>
        <v>부과자산 매각의사 통지</v>
      </c>
      <c r="C50" s="33" t="str">
        <f t="shared" si="12"/>
        <v>Notification of Intention to Sell the Charged Asset(부과자산 매각의사 통지)</v>
      </c>
      <c r="D50" s="70" t="str">
        <f>IF(B50&lt;&gt;"", VLOOKUP(B50,[1]screen!$A:$E,2,FALSE), "" )</f>
        <v>Notification of Intention to Sell the Charged Asset</v>
      </c>
      <c r="E50" s="14" t="s">
        <v>46</v>
      </c>
      <c r="F50" s="33" t="str">
        <f t="shared" si="16"/>
        <v>New(신규)</v>
      </c>
      <c r="G50" s="18" t="str">
        <f>IF(E50&lt;&gt;"",VLOOKUP(E50,[1]Label!$A:$B,2,FALSE),"")</f>
        <v>New</v>
      </c>
      <c r="H50" s="35" t="s">
        <v>490</v>
      </c>
      <c r="I50" s="33" t="str">
        <f t="shared" si="13"/>
        <v>Taxpayer Information(납세자 정보)</v>
      </c>
      <c r="J50" s="18" t="str">
        <f>IF(H50&lt;&gt;"", VLOOKUP(H50,[1]Label!$A:$E,2,FALSE),"")</f>
        <v>Taxpayer Information</v>
      </c>
      <c r="K50" s="34"/>
      <c r="L50" s="33" t="str">
        <f t="shared" si="14"/>
        <v/>
      </c>
      <c r="M50" s="18" t="str">
        <f>IF(K50&lt;&gt;"",VLOOKUP(K50,[1]Label!$A:$B,2,FALSE),"")</f>
        <v/>
      </c>
      <c r="N50" s="35"/>
      <c r="O50" s="148"/>
      <c r="P50" s="33"/>
      <c r="Q50" s="18" t="str">
        <f>IF(O50&lt;&gt;"", VLOOKUP(O50, [1]Label!$A:$B, 2, FALSE), "")</f>
        <v/>
      </c>
      <c r="R50" s="35" t="s">
        <v>35</v>
      </c>
      <c r="S50" s="33" t="s">
        <v>44</v>
      </c>
      <c r="T50" s="33"/>
      <c r="U50" s="33"/>
      <c r="V50" s="35"/>
      <c r="W50" s="35"/>
      <c r="X50" s="35"/>
      <c r="Y50" s="35"/>
      <c r="Z50" s="32"/>
      <c r="AA50" s="32"/>
      <c r="AB50" s="32"/>
      <c r="AC50" s="32"/>
      <c r="AD50" s="32"/>
      <c r="AE50" s="32"/>
      <c r="AF50" s="54"/>
    </row>
    <row r="51" spans="1:32" s="147" customFormat="1" ht="18.600000000000001" customHeight="1">
      <c r="A51" s="142" t="s">
        <v>183</v>
      </c>
      <c r="B51" s="143" t="str">
        <f>VLOOKUP(A51,[1]screen!$G:$J,2,FALSE)</f>
        <v>부과자산 매각의사 통지</v>
      </c>
      <c r="C51" s="143" t="str">
        <f t="shared" ref="C51:C55" si="23">IF(B51&lt;&gt;"",D51&amp;"("&amp;B51&amp;")","")</f>
        <v>Notification of Intention to Sell the Charged Asset(부과자산 매각의사 통지)</v>
      </c>
      <c r="D51" s="143" t="str">
        <f>IF(B51&lt;&gt;"", VLOOKUP(B51,[1]screen!$A:$E,2,FALSE), "" )</f>
        <v>Notification of Intention to Sell the Charged Asset</v>
      </c>
      <c r="E51" s="144" t="s">
        <v>46</v>
      </c>
      <c r="F51" s="143" t="str">
        <f t="shared" ref="F51:F55" si="24">IF(E51&lt;&gt;"",G51&amp;"("&amp;E51&amp;")","")</f>
        <v>New(신규)</v>
      </c>
      <c r="G51" s="143" t="str">
        <f>IF(E51&lt;&gt;"",VLOOKUP(E51,[1]Label!$A:$B,2,FALSE),"")</f>
        <v>New</v>
      </c>
      <c r="H51" s="144" t="s">
        <v>826</v>
      </c>
      <c r="I51" s="143" t="str">
        <f t="shared" ref="I51:I55" si="25">IF(H51&lt;&gt;"",J51&amp;"("&amp;H51&amp;")","")</f>
        <v>List of Notices (통지서 목록)</v>
      </c>
      <c r="J51" s="143" t="str">
        <f>IF(H51&lt;&gt;"", VLOOKUP(H51,[1]Label!$A:$E,2,FALSE),"")</f>
        <v xml:space="preserve">List of Notices </v>
      </c>
      <c r="K51" s="145"/>
      <c r="L51" s="143" t="str">
        <f t="shared" ref="L51:L55" si="26">IF(K51&lt;&gt;"",M51&amp;"("&amp;K51&amp;")","")</f>
        <v/>
      </c>
      <c r="M51" s="143" t="str">
        <f>IF(K51&lt;&gt;"",VLOOKUP(K51,[1]Label!$A:$B,2,FALSE),"")</f>
        <v/>
      </c>
      <c r="N51" s="35" t="s">
        <v>65</v>
      </c>
      <c r="O51" s="150"/>
      <c r="P51" s="13" t="str">
        <f t="shared" ref="P51:P54" si="27">IF(O51&lt;&gt;"",Q51&amp;"&lt;br&gt;("&amp;O51&amp;")","")</f>
        <v/>
      </c>
      <c r="Q51" s="13" t="str">
        <f>IF(O51&lt;&gt;"", VLOOKUP(O51, [1]Label!$A:$B, 2, FALSE), "")</f>
        <v/>
      </c>
      <c r="R51" s="14" t="s">
        <v>51</v>
      </c>
      <c r="S51" s="143"/>
      <c r="T51" s="143"/>
      <c r="U51" s="143"/>
      <c r="V51" s="144"/>
      <c r="W51" s="144"/>
      <c r="X51" s="144"/>
      <c r="Y51" s="144"/>
      <c r="Z51" s="142"/>
      <c r="AA51" s="142"/>
      <c r="AB51" s="142"/>
      <c r="AC51" s="142"/>
      <c r="AD51" s="142"/>
      <c r="AE51" s="142"/>
      <c r="AF51" s="146"/>
    </row>
    <row r="52" spans="1:32" s="147" customFormat="1" ht="18.600000000000001" customHeight="1">
      <c r="A52" s="142" t="s">
        <v>183</v>
      </c>
      <c r="B52" s="143" t="str">
        <f>VLOOKUP(A52,[1]screen!$G:$J,2,FALSE)</f>
        <v>부과자산 매각의사 통지</v>
      </c>
      <c r="C52" s="143" t="str">
        <f>IF(B52&lt;&gt;"",D52&amp;"("&amp;B52&amp;")","")</f>
        <v>Notification of Intention to Sell the Charged Asset(부과자산 매각의사 통지)</v>
      </c>
      <c r="D52" s="143" t="str">
        <f>IF(B52&lt;&gt;"", VLOOKUP(B52,[1]screen!$A:$E,2,FALSE), "" )</f>
        <v>Notification of Intention to Sell the Charged Asset</v>
      </c>
      <c r="E52" s="144" t="s">
        <v>46</v>
      </c>
      <c r="F52" s="143" t="str">
        <f>IF(E52&lt;&gt;"",G52&amp;"("&amp;E52&amp;")","")</f>
        <v>New(신규)</v>
      </c>
      <c r="G52" s="143" t="str">
        <f>IF(E52&lt;&gt;"",VLOOKUP(E52,[1]Label!$A:$B,2,FALSE),"")</f>
        <v>New</v>
      </c>
      <c r="H52" s="144" t="s">
        <v>826</v>
      </c>
      <c r="I52" s="143" t="str">
        <f>IF(H52&lt;&gt;"",J52&amp;"("&amp;H52&amp;")","")</f>
        <v>List of Notices (통지서 목록)</v>
      </c>
      <c r="J52" s="143" t="str">
        <f>IF(H52&lt;&gt;"", VLOOKUP(H52,[1]Label!$A:$E,2,FALSE),"")</f>
        <v xml:space="preserve">List of Notices </v>
      </c>
      <c r="K52" s="145"/>
      <c r="L52" s="143" t="str">
        <f>IF(K52&lt;&gt;"",M52&amp;"("&amp;K52&amp;")","")</f>
        <v/>
      </c>
      <c r="M52" s="143" t="str">
        <f>IF(K52&lt;&gt;"",VLOOKUP(K52,[1]Label!$A:$B,2,FALSE),"")</f>
        <v/>
      </c>
      <c r="N52" s="35" t="s">
        <v>65</v>
      </c>
      <c r="O52" s="150" t="s">
        <v>828</v>
      </c>
      <c r="P52" s="13" t="str">
        <f>IF(O52&lt;&gt;"",Q52&amp;"&lt;br&gt;("&amp;O52&amp;")","")</f>
        <v>Notice Reference No&lt;br&gt;(통지서 참조 번호)</v>
      </c>
      <c r="Q52" s="13" t="str">
        <f>IF(O52&lt;&gt;"", VLOOKUP(O52, [1]Label!$A:$B, 2, FALSE), "")</f>
        <v>Notice Reference No</v>
      </c>
      <c r="R52" s="144" t="s">
        <v>35</v>
      </c>
      <c r="S52" s="143" t="s">
        <v>44</v>
      </c>
      <c r="T52" s="143"/>
      <c r="U52" s="143"/>
      <c r="V52" s="144"/>
      <c r="W52" s="144"/>
      <c r="X52" s="144"/>
      <c r="Y52" s="144"/>
      <c r="Z52" s="142"/>
      <c r="AA52" s="142"/>
      <c r="AB52" s="142"/>
      <c r="AC52" s="142" t="s">
        <v>831</v>
      </c>
      <c r="AD52" s="142" t="s">
        <v>831</v>
      </c>
      <c r="AE52" s="142" t="s">
        <v>831</v>
      </c>
      <c r="AF52" s="146"/>
    </row>
    <row r="53" spans="1:32" s="147" customFormat="1" ht="18.600000000000001" customHeight="1">
      <c r="A53" s="142" t="s">
        <v>183</v>
      </c>
      <c r="B53" s="143" t="str">
        <f>VLOOKUP(A53,[1]screen!$G:$J,2,FALSE)</f>
        <v>부과자산 매각의사 통지</v>
      </c>
      <c r="C53" s="143" t="str">
        <f t="shared" si="23"/>
        <v>Notification of Intention to Sell the Charged Asset(부과자산 매각의사 통지)</v>
      </c>
      <c r="D53" s="143" t="str">
        <f>IF(B53&lt;&gt;"", VLOOKUP(B53,[1]screen!$A:$E,2,FALSE), "" )</f>
        <v>Notification of Intention to Sell the Charged Asset</v>
      </c>
      <c r="E53" s="144" t="s">
        <v>46</v>
      </c>
      <c r="F53" s="143" t="str">
        <f t="shared" si="24"/>
        <v>New(신규)</v>
      </c>
      <c r="G53" s="143" t="str">
        <f>IF(E53&lt;&gt;"",VLOOKUP(E53,[1]Label!$A:$B,2,FALSE),"")</f>
        <v>New</v>
      </c>
      <c r="H53" s="144" t="s">
        <v>826</v>
      </c>
      <c r="I53" s="143" t="str">
        <f t="shared" si="25"/>
        <v>List of Notices (통지서 목록)</v>
      </c>
      <c r="J53" s="143" t="str">
        <f>IF(H53&lt;&gt;"", VLOOKUP(H53,[1]Label!$A:$E,2,FALSE),"")</f>
        <v xml:space="preserve">List of Notices </v>
      </c>
      <c r="K53" s="145"/>
      <c r="L53" s="143" t="str">
        <f t="shared" si="26"/>
        <v/>
      </c>
      <c r="M53" s="143" t="str">
        <f>IF(K53&lt;&gt;"",VLOOKUP(K53,[1]Label!$A:$B,2,FALSE),"")</f>
        <v/>
      </c>
      <c r="N53" s="35" t="s">
        <v>65</v>
      </c>
      <c r="O53" s="150" t="s">
        <v>827</v>
      </c>
      <c r="P53" s="13" t="str">
        <f t="shared" si="27"/>
        <v>Notice Type&lt;br&gt;(통지 유형)</v>
      </c>
      <c r="Q53" s="13" t="str">
        <f>IF(O53&lt;&gt;"", VLOOKUP(O53, [1]Label!$A:$B, 2, FALSE), "")</f>
        <v>Notice Type</v>
      </c>
      <c r="R53" s="144" t="s">
        <v>35</v>
      </c>
      <c r="S53" s="143" t="s">
        <v>44</v>
      </c>
      <c r="T53" s="143"/>
      <c r="U53" s="143"/>
      <c r="V53" s="144"/>
      <c r="W53" s="144"/>
      <c r="X53" s="144"/>
      <c r="Y53" s="144"/>
      <c r="Z53" s="142"/>
      <c r="AA53" s="142"/>
      <c r="AB53" s="142"/>
      <c r="AC53" s="12" t="s">
        <v>832</v>
      </c>
      <c r="AD53" s="15" t="s">
        <v>833</v>
      </c>
      <c r="AE53" s="15" t="s">
        <v>834</v>
      </c>
      <c r="AF53" s="146"/>
    </row>
    <row r="54" spans="1:32" s="147" customFormat="1" ht="18.600000000000001" customHeight="1">
      <c r="A54" s="142" t="s">
        <v>183</v>
      </c>
      <c r="B54" s="143" t="str">
        <f>VLOOKUP(A54,[1]screen!$G:$J,2,FALSE)</f>
        <v>부과자산 매각의사 통지</v>
      </c>
      <c r="C54" s="143" t="str">
        <f t="shared" si="23"/>
        <v>Notification of Intention to Sell the Charged Asset(부과자산 매각의사 통지)</v>
      </c>
      <c r="D54" s="143" t="str">
        <f>IF(B54&lt;&gt;"", VLOOKUP(B54,[1]screen!$A:$E,2,FALSE), "" )</f>
        <v>Notification of Intention to Sell the Charged Asset</v>
      </c>
      <c r="E54" s="144" t="s">
        <v>46</v>
      </c>
      <c r="F54" s="143" t="str">
        <f t="shared" si="24"/>
        <v>New(신규)</v>
      </c>
      <c r="G54" s="143" t="str">
        <f>IF(E54&lt;&gt;"",VLOOKUP(E54,[1]Label!$A:$B,2,FALSE),"")</f>
        <v>New</v>
      </c>
      <c r="H54" s="144" t="s">
        <v>826</v>
      </c>
      <c r="I54" s="143" t="str">
        <f t="shared" si="25"/>
        <v>List of Notices (통지서 목록)</v>
      </c>
      <c r="J54" s="143" t="str">
        <f>IF(H54&lt;&gt;"", VLOOKUP(H54,[1]Label!$A:$E,2,FALSE),"")</f>
        <v xml:space="preserve">List of Notices </v>
      </c>
      <c r="K54" s="145"/>
      <c r="L54" s="143" t="str">
        <f t="shared" si="26"/>
        <v/>
      </c>
      <c r="M54" s="143" t="str">
        <f>IF(K54&lt;&gt;"",VLOOKUP(K54,[1]Label!$A:$B,2,FALSE),"")</f>
        <v/>
      </c>
      <c r="N54" s="35" t="s">
        <v>65</v>
      </c>
      <c r="O54" s="150" t="s">
        <v>829</v>
      </c>
      <c r="P54" s="13" t="str">
        <f t="shared" si="27"/>
        <v>Issuance Date&lt;br&gt;(발급 일자)</v>
      </c>
      <c r="Q54" s="13" t="str">
        <f>IF(O54&lt;&gt;"", VLOOKUP(O54, [1]Label!$A:$B, 2, FALSE), "")</f>
        <v>Issuance Date</v>
      </c>
      <c r="R54" s="144" t="s">
        <v>35</v>
      </c>
      <c r="S54" s="143" t="s">
        <v>44</v>
      </c>
      <c r="T54" s="143"/>
      <c r="U54" s="143"/>
      <c r="V54" s="144"/>
      <c r="W54" s="144"/>
      <c r="X54" s="144"/>
      <c r="Y54" s="144"/>
      <c r="Z54" s="142"/>
      <c r="AA54" s="142"/>
      <c r="AB54" s="142"/>
      <c r="AC54" s="142" t="s">
        <v>835</v>
      </c>
      <c r="AD54" s="142" t="s">
        <v>835</v>
      </c>
      <c r="AE54" s="142" t="s">
        <v>835</v>
      </c>
      <c r="AF54" s="146"/>
    </row>
    <row r="55" spans="1:32" s="37" customFormat="1" ht="18.600000000000001" customHeight="1">
      <c r="A55" s="12" t="s">
        <v>183</v>
      </c>
      <c r="B55" s="70" t="str">
        <f>VLOOKUP(A55,[1]screen!$G:$J,2,FALSE)</f>
        <v>부과자산 매각의사 통지</v>
      </c>
      <c r="C55" s="33" t="str">
        <f t="shared" si="23"/>
        <v>Notification of Intention to Sell the Charged Asset(부과자산 매각의사 통지)</v>
      </c>
      <c r="D55" s="70" t="str">
        <f>IF(B55&lt;&gt;"", VLOOKUP(B55,[1]screen!$A:$E,2,FALSE), "" )</f>
        <v>Notification of Intention to Sell the Charged Asset</v>
      </c>
      <c r="E55" s="14" t="s">
        <v>46</v>
      </c>
      <c r="F55" s="33" t="str">
        <f t="shared" si="24"/>
        <v>New(신규)</v>
      </c>
      <c r="G55" s="18" t="str">
        <f>IF(E55&lt;&gt;"",VLOOKUP(E55,[1]Label!$A:$B,2,FALSE),"")</f>
        <v>New</v>
      </c>
      <c r="H55" s="144" t="s">
        <v>826</v>
      </c>
      <c r="I55" s="33" t="str">
        <f t="shared" si="25"/>
        <v>List of Notices (통지서 목록)</v>
      </c>
      <c r="J55" s="18" t="str">
        <f>IF(H55&lt;&gt;"", VLOOKUP(H55,[1]Label!$A:$E,2,FALSE),"")</f>
        <v xml:space="preserve">List of Notices </v>
      </c>
      <c r="K55" s="34"/>
      <c r="L55" s="33" t="str">
        <f t="shared" si="26"/>
        <v/>
      </c>
      <c r="M55" s="18" t="str">
        <f>IF(K55&lt;&gt;"",VLOOKUP(K55,[1]Label!$A:$B,2,FALSE),"")</f>
        <v/>
      </c>
      <c r="N55" s="35"/>
      <c r="O55" s="148"/>
      <c r="P55" s="33"/>
      <c r="Q55" s="18" t="str">
        <f>IF(O55&lt;&gt;"", VLOOKUP(O55, [1]Label!$A:$B, 2, FALSE), "")</f>
        <v/>
      </c>
      <c r="R55" s="35" t="s">
        <v>35</v>
      </c>
      <c r="S55" s="33" t="s">
        <v>44</v>
      </c>
      <c r="T55" s="33"/>
      <c r="U55" s="33"/>
      <c r="V55" s="35"/>
      <c r="W55" s="35"/>
      <c r="X55" s="35"/>
      <c r="Y55" s="35"/>
      <c r="Z55" s="32"/>
      <c r="AA55" s="32"/>
      <c r="AB55" s="32"/>
      <c r="AC55" s="32"/>
      <c r="AD55" s="32"/>
      <c r="AE55" s="32"/>
      <c r="AF55" s="54"/>
    </row>
    <row r="56" spans="1:32" s="11" customFormat="1" ht="18.600000000000001" customHeight="1">
      <c r="A56" s="12" t="s">
        <v>183</v>
      </c>
      <c r="B56" s="40" t="str">
        <f>VLOOKUP(A56,[1]screen!$G:$J,2,FALSE)</f>
        <v>부과자산 매각의사 통지</v>
      </c>
      <c r="C56" s="40" t="str">
        <f t="shared" si="12"/>
        <v>Notification of Intention to Sell the Charged Asset(부과자산 매각의사 통지)</v>
      </c>
      <c r="D56" s="40" t="str">
        <f>IF(B56&lt;&gt;"", VLOOKUP(B56,[1]screen!$A:$E,2,FALSE), "" )</f>
        <v>Notification of Intention to Sell the Charged Asset</v>
      </c>
      <c r="E56" s="14" t="s">
        <v>46</v>
      </c>
      <c r="F56" s="40" t="str">
        <f t="shared" si="16"/>
        <v>New(신규)</v>
      </c>
      <c r="G56" s="40" t="str">
        <f>IF(E56&lt;&gt;"",VLOOKUP(E56,[1]Label!$A:$B,2,FALSE),"")</f>
        <v>New</v>
      </c>
      <c r="H56" s="41" t="s">
        <v>492</v>
      </c>
      <c r="I56" s="40" t="str">
        <f t="shared" si="13"/>
        <v>Outstanding Liability(미납 세액)</v>
      </c>
      <c r="J56" s="40" t="str">
        <f>IF(H56&lt;&gt;"", VLOOKUP(H56,[1]Label!$A:$E,2,FALSE),"")</f>
        <v>Outstanding Liability</v>
      </c>
      <c r="K56" s="28"/>
      <c r="L56" s="9" t="str">
        <f>IF(K56&lt;&gt;"",M56&amp;"("&amp;K56&amp;")","")</f>
        <v/>
      </c>
      <c r="M56" s="18" t="str">
        <f>IF(K56&lt;&gt;"",VLOOKUP(K56,[1]Label!$A:$B,2,FALSE),"")</f>
        <v/>
      </c>
      <c r="N56" s="10"/>
      <c r="O56" s="151" t="s">
        <v>493</v>
      </c>
      <c r="P56" s="9" t="str">
        <f>IF(O56&lt;&gt;"",Q56&amp;"&lt;br&gt;("&amp;O56&amp;")","")</f>
        <v>Outstanding Liability Info&lt;br&gt;(미납 세액 정보)</v>
      </c>
      <c r="Q56" s="40" t="str">
        <f>IF(O56&lt;&gt;"", VLOOKUP(O56, [1]Label!$A:$B, 2, FALSE), "")</f>
        <v>Outstanding Liability Info</v>
      </c>
      <c r="R56" s="10" t="s">
        <v>36</v>
      </c>
      <c r="S56" s="9" t="s">
        <v>41</v>
      </c>
      <c r="T56" s="9" t="s">
        <v>8</v>
      </c>
      <c r="U56" s="9"/>
      <c r="V56" s="10"/>
      <c r="W56" s="10"/>
      <c r="X56" s="10"/>
      <c r="Y56" s="10"/>
      <c r="Z56" s="8" t="s">
        <v>494</v>
      </c>
      <c r="AA56" s="8" t="s">
        <v>494</v>
      </c>
      <c r="AB56" s="8" t="s">
        <v>494</v>
      </c>
      <c r="AC56" s="8"/>
      <c r="AD56" s="8"/>
      <c r="AE56" s="8"/>
    </row>
    <row r="57" spans="1:32" ht="18.600000000000001" customHeight="1">
      <c r="A57" s="12" t="s">
        <v>183</v>
      </c>
      <c r="B57" s="40" t="str">
        <f>VLOOKUP(A57,[1]screen!$G:$J,2,FALSE)</f>
        <v>부과자산 매각의사 통지</v>
      </c>
      <c r="C57" s="40" t="str">
        <f t="shared" ref="C57:C59" si="28">IF(B57&lt;&gt;"",D57&amp;"("&amp;B57&amp;")","")</f>
        <v>Notification of Intention to Sell the Charged Asset(부과자산 매각의사 통지)</v>
      </c>
      <c r="D57" s="40" t="str">
        <f>IF(B57&lt;&gt;"", VLOOKUP(B57,[1]screen!$A:$E,2,FALSE), "" )</f>
        <v>Notification of Intention to Sell the Charged Asset</v>
      </c>
      <c r="E57" s="14" t="s">
        <v>46</v>
      </c>
      <c r="F57" s="40" t="str">
        <f t="shared" ref="F57:F59" si="29">IF(E57&lt;&gt;"",G57&amp;"("&amp;E57&amp;")","")</f>
        <v>New(신규)</v>
      </c>
      <c r="G57" s="40" t="str">
        <f>IF(E57&lt;&gt;"",VLOOKUP(E57,[1]Label!$A:$B,2,FALSE),"")</f>
        <v>New</v>
      </c>
      <c r="H57" s="41" t="s">
        <v>492</v>
      </c>
      <c r="I57" s="40" t="str">
        <f t="shared" ref="I57:I59" si="30">IF(H57&lt;&gt;"",J57&amp;"("&amp;H57&amp;")","")</f>
        <v>Outstanding Liability(미납 세액)</v>
      </c>
      <c r="J57" s="40" t="str">
        <f>IF(H57&lt;&gt;"", VLOOKUP(H57,[1]Label!$A:$E,2,FALSE),"")</f>
        <v>Outstanding Liability</v>
      </c>
      <c r="K57" s="42"/>
      <c r="L57" s="40" t="str">
        <f t="shared" ref="L57:L59" si="31">IF(K57&lt;&gt;"",M57&amp;"("&amp;K57&amp;")","")</f>
        <v/>
      </c>
      <c r="M57" s="18" t="str">
        <f>IF(K57&lt;&gt;"",VLOOKUP(K57,[1]Label!$A:$B,2,FALSE),"")</f>
        <v/>
      </c>
      <c r="N57" s="41" t="s">
        <v>495</v>
      </c>
      <c r="O57" s="150" t="s">
        <v>827</v>
      </c>
      <c r="P57" s="40" t="str">
        <f t="shared" ref="P57:P59" si="32">IF(O57&lt;&gt;"",Q57&amp;"&lt;br&gt;("&amp;O57&amp;")","")</f>
        <v>Notice Type&lt;br&gt;(통지 유형)</v>
      </c>
      <c r="Q57" s="40" t="str">
        <f>IF(O57&lt;&gt;"", VLOOKUP(O57, [1]Label!$A:$B, 2, FALSE), "")</f>
        <v>Notice Type</v>
      </c>
      <c r="R57" s="41" t="s">
        <v>35</v>
      </c>
      <c r="S57" s="40"/>
      <c r="T57" s="40"/>
      <c r="U57" s="40"/>
      <c r="V57" s="41"/>
      <c r="W57" s="41"/>
      <c r="X57" s="41"/>
      <c r="Y57" s="41"/>
      <c r="Z57" s="39"/>
      <c r="AA57" s="39"/>
      <c r="AB57" s="39"/>
      <c r="AC57" s="12" t="s">
        <v>836</v>
      </c>
      <c r="AD57" s="12" t="s">
        <v>836</v>
      </c>
      <c r="AE57" s="12" t="s">
        <v>836</v>
      </c>
    </row>
    <row r="58" spans="1:32" ht="18.600000000000001" customHeight="1">
      <c r="A58" s="12" t="s">
        <v>183</v>
      </c>
      <c r="B58" s="40" t="str">
        <f>VLOOKUP(A58,[1]screen!$G:$J,2,FALSE)</f>
        <v>부과자산 매각의사 통지</v>
      </c>
      <c r="C58" s="40" t="str">
        <f t="shared" si="28"/>
        <v>Notification of Intention to Sell the Charged Asset(부과자산 매각의사 통지)</v>
      </c>
      <c r="D58" s="40" t="str">
        <f>IF(B58&lt;&gt;"", VLOOKUP(B58,[1]screen!$A:$E,2,FALSE), "" )</f>
        <v>Notification of Intention to Sell the Charged Asset</v>
      </c>
      <c r="E58" s="14" t="s">
        <v>46</v>
      </c>
      <c r="F58" s="40" t="str">
        <f t="shared" si="29"/>
        <v>New(신규)</v>
      </c>
      <c r="G58" s="40" t="str">
        <f>IF(E58&lt;&gt;"",VLOOKUP(E58,[1]Label!$A:$B,2,FALSE),"")</f>
        <v>New</v>
      </c>
      <c r="H58" s="41" t="s">
        <v>492</v>
      </c>
      <c r="I58" s="40" t="str">
        <f t="shared" si="30"/>
        <v>Outstanding Liability(미납 세액)</v>
      </c>
      <c r="J58" s="40" t="str">
        <f>IF(H58&lt;&gt;"", VLOOKUP(H58,[1]Label!$A:$E,2,FALSE),"")</f>
        <v>Outstanding Liability</v>
      </c>
      <c r="K58" s="42"/>
      <c r="L58" s="40" t="str">
        <f t="shared" si="31"/>
        <v/>
      </c>
      <c r="M58" s="18" t="str">
        <f>IF(K58&lt;&gt;"",VLOOKUP(K58,[1]Label!$A:$B,2,FALSE),"")</f>
        <v/>
      </c>
      <c r="N58" s="41" t="s">
        <v>495</v>
      </c>
      <c r="O58" s="150" t="s">
        <v>828</v>
      </c>
      <c r="P58" s="40" t="str">
        <f t="shared" si="32"/>
        <v>Notice Reference No&lt;br&gt;(통지서 참조 번호)</v>
      </c>
      <c r="Q58" s="40" t="str">
        <f>IF(O58&lt;&gt;"", VLOOKUP(O58, [1]Label!$A:$B, 2, FALSE), "")</f>
        <v>Notice Reference No</v>
      </c>
      <c r="R58" s="41" t="s">
        <v>35</v>
      </c>
      <c r="S58" s="40"/>
      <c r="T58" s="40"/>
      <c r="U58" s="40"/>
      <c r="V58" s="41"/>
      <c r="W58" s="41"/>
      <c r="X58" s="41"/>
      <c r="Y58" s="41"/>
      <c r="Z58" s="39"/>
      <c r="AA58" s="39"/>
      <c r="AB58" s="39"/>
      <c r="AC58" s="142" t="s">
        <v>830</v>
      </c>
      <c r="AD58" s="142" t="s">
        <v>830</v>
      </c>
      <c r="AE58" s="142" t="s">
        <v>830</v>
      </c>
    </row>
    <row r="59" spans="1:32" ht="18.600000000000001" customHeight="1">
      <c r="A59" s="12" t="s">
        <v>183</v>
      </c>
      <c r="B59" s="40" t="str">
        <f>VLOOKUP(A59,[1]screen!$G:$J,2,FALSE)</f>
        <v>부과자산 매각의사 통지</v>
      </c>
      <c r="C59" s="40" t="str">
        <f t="shared" si="28"/>
        <v>Notification of Intention to Sell the Charged Asset(부과자산 매각의사 통지)</v>
      </c>
      <c r="D59" s="40" t="str">
        <f>IF(B59&lt;&gt;"", VLOOKUP(B59,[1]screen!$A:$E,2,FALSE), "" )</f>
        <v>Notification of Intention to Sell the Charged Asset</v>
      </c>
      <c r="E59" s="14" t="s">
        <v>46</v>
      </c>
      <c r="F59" s="40" t="str">
        <f t="shared" si="29"/>
        <v>New(신규)</v>
      </c>
      <c r="G59" s="40" t="str">
        <f>IF(E59&lt;&gt;"",VLOOKUP(E59,[1]Label!$A:$B,2,FALSE),"")</f>
        <v>New</v>
      </c>
      <c r="H59" s="41" t="s">
        <v>492</v>
      </c>
      <c r="I59" s="40" t="str">
        <f t="shared" si="30"/>
        <v>Outstanding Liability(미납 세액)</v>
      </c>
      <c r="J59" s="40" t="str">
        <f>IF(H59&lt;&gt;"", VLOOKUP(H59,[1]Label!$A:$E,2,FALSE),"")</f>
        <v>Outstanding Liability</v>
      </c>
      <c r="K59" s="42"/>
      <c r="L59" s="40" t="str">
        <f t="shared" si="31"/>
        <v/>
      </c>
      <c r="M59" s="18" t="str">
        <f>IF(K59&lt;&gt;"",VLOOKUP(K59,[1]Label!$A:$B,2,FALSE),"")</f>
        <v/>
      </c>
      <c r="N59" s="41" t="s">
        <v>495</v>
      </c>
      <c r="O59" s="150" t="s">
        <v>829</v>
      </c>
      <c r="P59" s="40" t="str">
        <f t="shared" si="32"/>
        <v>Issuance Date&lt;br&gt;(발급 일자)</v>
      </c>
      <c r="Q59" s="40" t="str">
        <f>IF(O59&lt;&gt;"", VLOOKUP(O59, [1]Label!$A:$B, 2, FALSE), "")</f>
        <v>Issuance Date</v>
      </c>
      <c r="R59" s="41" t="s">
        <v>35</v>
      </c>
      <c r="S59" s="40"/>
      <c r="T59" s="40"/>
      <c r="U59" s="40"/>
      <c r="V59" s="41" t="s">
        <v>821</v>
      </c>
      <c r="W59" s="41"/>
      <c r="X59" s="41"/>
      <c r="Y59" s="41"/>
      <c r="Z59" s="39"/>
      <c r="AA59" s="39"/>
      <c r="AB59" s="39"/>
      <c r="AC59" s="142" t="s">
        <v>837</v>
      </c>
      <c r="AD59" s="142" t="s">
        <v>837</v>
      </c>
      <c r="AE59" s="142" t="s">
        <v>837</v>
      </c>
    </row>
    <row r="60" spans="1:32" ht="18.600000000000001" customHeight="1">
      <c r="A60" s="12" t="s">
        <v>183</v>
      </c>
      <c r="B60" s="40" t="str">
        <f>VLOOKUP(A60,[1]screen!$G:$J,2,FALSE)</f>
        <v>부과자산 매각의사 통지</v>
      </c>
      <c r="C60" s="40" t="str">
        <f t="shared" si="12"/>
        <v>Notification of Intention to Sell the Charged Asset(부과자산 매각의사 통지)</v>
      </c>
      <c r="D60" s="40" t="str">
        <f>IF(B60&lt;&gt;"", VLOOKUP(B60,[1]screen!$A:$E,2,FALSE), "" )</f>
        <v>Notification of Intention to Sell the Charged Asset</v>
      </c>
      <c r="E60" s="14" t="s">
        <v>46</v>
      </c>
      <c r="F60" s="40" t="str">
        <f t="shared" si="16"/>
        <v>New(신규)</v>
      </c>
      <c r="G60" s="40" t="str">
        <f>IF(E60&lt;&gt;"",VLOOKUP(E60,[1]Label!$A:$B,2,FALSE),"")</f>
        <v>New</v>
      </c>
      <c r="H60" s="41" t="s">
        <v>492</v>
      </c>
      <c r="I60" s="40" t="str">
        <f t="shared" si="13"/>
        <v>Outstanding Liability(미납 세액)</v>
      </c>
      <c r="J60" s="40" t="str">
        <f>IF(H60&lt;&gt;"", VLOOKUP(H60,[1]Label!$A:$E,2,FALSE),"")</f>
        <v>Outstanding Liability</v>
      </c>
      <c r="K60" s="42"/>
      <c r="L60" s="40" t="str">
        <f t="shared" ref="L60:L63" si="33">IF(K60&lt;&gt;"",M60&amp;"("&amp;K60&amp;")","")</f>
        <v/>
      </c>
      <c r="M60" s="18" t="str">
        <f>IF(K60&lt;&gt;"",VLOOKUP(K60,[1]Label!$A:$B,2,FALSE),"")</f>
        <v/>
      </c>
      <c r="N60" s="41" t="s">
        <v>495</v>
      </c>
      <c r="O60" s="152" t="s">
        <v>820</v>
      </c>
      <c r="P60" s="40" t="str">
        <f t="shared" ref="P60:P75" si="34">IF(O60&lt;&gt;"",Q60&amp;"&lt;br&gt;("&amp;O60&amp;")","")</f>
        <v>Principal Tax balance&lt;br&gt;(원금 세액)</v>
      </c>
      <c r="Q60" s="40" t="str">
        <f>IF(O60&lt;&gt;"", VLOOKUP(O60, [1]Label!$A:$B, 2, FALSE), "")</f>
        <v>Principal Tax balance</v>
      </c>
      <c r="R60" s="41" t="s">
        <v>35</v>
      </c>
      <c r="S60" s="40"/>
      <c r="T60" s="40"/>
      <c r="U60" s="40"/>
      <c r="V60" s="41"/>
      <c r="W60" s="41"/>
      <c r="X60" s="41"/>
      <c r="Y60" s="41"/>
      <c r="Z60" s="39"/>
      <c r="AA60" s="39"/>
      <c r="AB60" s="39"/>
      <c r="AC60" s="120" t="s">
        <v>617</v>
      </c>
      <c r="AD60" s="120" t="s">
        <v>617</v>
      </c>
      <c r="AE60" s="120" t="s">
        <v>617</v>
      </c>
    </row>
    <row r="61" spans="1:32" ht="18.600000000000001" customHeight="1">
      <c r="A61" s="12" t="s">
        <v>183</v>
      </c>
      <c r="B61" s="40" t="str">
        <f>VLOOKUP(A61,[1]screen!$G:$J,2,FALSE)</f>
        <v>부과자산 매각의사 통지</v>
      </c>
      <c r="C61" s="40" t="str">
        <f t="shared" si="12"/>
        <v>Notification of Intention to Sell the Charged Asset(부과자산 매각의사 통지)</v>
      </c>
      <c r="D61" s="40" t="str">
        <f>IF(B61&lt;&gt;"", VLOOKUP(B61,[1]screen!$A:$E,2,FALSE), "" )</f>
        <v>Notification of Intention to Sell the Charged Asset</v>
      </c>
      <c r="E61" s="14" t="s">
        <v>46</v>
      </c>
      <c r="F61" s="40" t="str">
        <f t="shared" si="16"/>
        <v>New(신규)</v>
      </c>
      <c r="G61" s="40" t="str">
        <f>IF(E61&lt;&gt;"",VLOOKUP(E61,[1]Label!$A:$B,2,FALSE),"")</f>
        <v>New</v>
      </c>
      <c r="H61" s="41" t="s">
        <v>492</v>
      </c>
      <c r="I61" s="40" t="str">
        <f t="shared" si="13"/>
        <v>Outstanding Liability(미납 세액)</v>
      </c>
      <c r="J61" s="40" t="str">
        <f>IF(H61&lt;&gt;"", VLOOKUP(H61,[1]Label!$A:$E,2,FALSE),"")</f>
        <v>Outstanding Liability</v>
      </c>
      <c r="K61" s="42"/>
      <c r="L61" s="40" t="str">
        <f t="shared" si="33"/>
        <v/>
      </c>
      <c r="M61" s="18" t="str">
        <f>IF(K61&lt;&gt;"",VLOOKUP(K61,[1]Label!$A:$B,2,FALSE),"")</f>
        <v/>
      </c>
      <c r="N61" s="41" t="s">
        <v>495</v>
      </c>
      <c r="O61" s="152" t="s">
        <v>500</v>
      </c>
      <c r="P61" s="40" t="str">
        <f t="shared" si="34"/>
        <v>Interest&lt;br&gt;(이자)</v>
      </c>
      <c r="Q61" s="40" t="str">
        <f>IF(O61&lt;&gt;"", VLOOKUP(O61, [1]Label!$A:$B, 2, FALSE), "")</f>
        <v>Interest</v>
      </c>
      <c r="R61" s="41" t="s">
        <v>35</v>
      </c>
      <c r="S61" s="40"/>
      <c r="T61" s="40"/>
      <c r="U61" s="40"/>
      <c r="V61" s="41"/>
      <c r="W61" s="41"/>
      <c r="X61" s="41"/>
      <c r="Y61" s="41"/>
      <c r="Z61" s="39"/>
      <c r="AA61" s="39"/>
      <c r="AB61" s="39"/>
      <c r="AC61" s="120" t="s">
        <v>618</v>
      </c>
      <c r="AD61" s="120" t="s">
        <v>618</v>
      </c>
      <c r="AE61" s="120" t="s">
        <v>618</v>
      </c>
    </row>
    <row r="62" spans="1:32" ht="18.600000000000001" customHeight="1">
      <c r="A62" s="12" t="s">
        <v>183</v>
      </c>
      <c r="B62" s="40" t="str">
        <f>VLOOKUP(A62,[1]screen!$G:$J,2,FALSE)</f>
        <v>부과자산 매각의사 통지</v>
      </c>
      <c r="C62" s="40" t="str">
        <f t="shared" si="12"/>
        <v>Notification of Intention to Sell the Charged Asset(부과자산 매각의사 통지)</v>
      </c>
      <c r="D62" s="40" t="str">
        <f>IF(B62&lt;&gt;"", VLOOKUP(B62,[1]screen!$A:$E,2,FALSE), "" )</f>
        <v>Notification of Intention to Sell the Charged Asset</v>
      </c>
      <c r="E62" s="14" t="s">
        <v>46</v>
      </c>
      <c r="F62" s="40" t="str">
        <f t="shared" si="16"/>
        <v>New(신규)</v>
      </c>
      <c r="G62" s="40" t="str">
        <f>IF(E62&lt;&gt;"",VLOOKUP(E62,[1]Label!$A:$B,2,FALSE),"")</f>
        <v>New</v>
      </c>
      <c r="H62" s="41" t="s">
        <v>492</v>
      </c>
      <c r="I62" s="40" t="str">
        <f t="shared" si="13"/>
        <v>Outstanding Liability(미납 세액)</v>
      </c>
      <c r="J62" s="40" t="str">
        <f>IF(H62&lt;&gt;"", VLOOKUP(H62,[1]Label!$A:$E,2,FALSE),"")</f>
        <v>Outstanding Liability</v>
      </c>
      <c r="K62" s="42"/>
      <c r="L62" s="40" t="str">
        <f t="shared" si="33"/>
        <v/>
      </c>
      <c r="M62" s="18" t="str">
        <f>IF(K62&lt;&gt;"",VLOOKUP(K62,[1]Label!$A:$B,2,FALSE),"")</f>
        <v/>
      </c>
      <c r="N62" s="41" t="s">
        <v>495</v>
      </c>
      <c r="O62" s="152" t="s">
        <v>838</v>
      </c>
      <c r="P62" s="40" t="str">
        <f t="shared" si="34"/>
        <v>Total outstanding Tax&lt;br&gt;(총 미납 세액)</v>
      </c>
      <c r="Q62" s="40" t="str">
        <f>IF(O62&lt;&gt;"", VLOOKUP(O62, [1]Label!$A:$B, 2, FALSE), "")</f>
        <v>Total outstanding Tax</v>
      </c>
      <c r="R62" s="41" t="s">
        <v>35</v>
      </c>
      <c r="S62" s="40"/>
      <c r="T62" s="40"/>
      <c r="U62" s="40"/>
      <c r="V62" s="41" t="s">
        <v>821</v>
      </c>
      <c r="W62" s="41"/>
      <c r="X62" s="41"/>
      <c r="Y62" s="41"/>
      <c r="Z62" s="39"/>
      <c r="AA62" s="39"/>
      <c r="AB62" s="39"/>
      <c r="AC62" s="120" t="s">
        <v>619</v>
      </c>
      <c r="AD62" s="120" t="s">
        <v>619</v>
      </c>
      <c r="AE62" s="120" t="s">
        <v>619</v>
      </c>
    </row>
    <row r="63" spans="1:32" ht="18.600000000000001" customHeight="1">
      <c r="A63" s="12" t="s">
        <v>183</v>
      </c>
      <c r="B63" s="40" t="str">
        <f>VLOOKUP(A63,[1]screen!$G:$J,2,FALSE)</f>
        <v>부과자산 매각의사 통지</v>
      </c>
      <c r="C63" s="40" t="str">
        <f t="shared" si="12"/>
        <v>Notification of Intention to Sell the Charged Asset(부과자산 매각의사 통지)</v>
      </c>
      <c r="D63" s="40" t="str">
        <f>IF(B63&lt;&gt;"", VLOOKUP(B63,[1]screen!$A:$E,2,FALSE), "" )</f>
        <v>Notification of Intention to Sell the Charged Asset</v>
      </c>
      <c r="E63" s="14" t="s">
        <v>46</v>
      </c>
      <c r="F63" s="40" t="str">
        <f t="shared" si="16"/>
        <v>New(신규)</v>
      </c>
      <c r="G63" s="40" t="str">
        <f>IF(E63&lt;&gt;"",VLOOKUP(E63,[1]Label!$A:$B,2,FALSE),"")</f>
        <v>New</v>
      </c>
      <c r="H63" s="41" t="s">
        <v>492</v>
      </c>
      <c r="I63" s="40" t="str">
        <f t="shared" si="13"/>
        <v>Outstanding Liability(미납 세액)</v>
      </c>
      <c r="J63" s="40" t="str">
        <f>IF(H63&lt;&gt;"", VLOOKUP(H63,[1]Label!$A:$E,2,FALSE),"")</f>
        <v>Outstanding Liability</v>
      </c>
      <c r="K63" s="42"/>
      <c r="L63" s="40" t="str">
        <f t="shared" si="33"/>
        <v/>
      </c>
      <c r="M63" s="18" t="str">
        <f>IF(K63&lt;&gt;"",VLOOKUP(K63,[1]Label!$A:$B,2,FALSE),"")</f>
        <v/>
      </c>
      <c r="N63" s="41"/>
      <c r="O63" s="43"/>
      <c r="P63" s="40" t="str">
        <f t="shared" si="34"/>
        <v/>
      </c>
      <c r="Q63" s="40" t="str">
        <f>IF(O63&lt;&gt;"", VLOOKUP(O63, [1]Label!$A:$B, 2, FALSE), "")</f>
        <v/>
      </c>
      <c r="R63" s="41" t="s">
        <v>35</v>
      </c>
      <c r="S63" s="40" t="s">
        <v>44</v>
      </c>
      <c r="T63" s="40"/>
      <c r="U63" s="40"/>
      <c r="V63" s="41"/>
      <c r="W63" s="41"/>
      <c r="X63" s="41"/>
      <c r="Y63" s="41"/>
      <c r="Z63" s="39"/>
      <c r="AA63" s="39"/>
      <c r="AB63" s="39"/>
      <c r="AC63" s="39"/>
      <c r="AD63" s="39"/>
      <c r="AE63" s="39"/>
    </row>
    <row r="64" spans="1:32" s="16" customFormat="1" ht="17.45" customHeight="1">
      <c r="A64" s="12" t="s">
        <v>183</v>
      </c>
      <c r="B64" s="70" t="str">
        <f>VLOOKUP(A64,[1]screen!$G:$J,2,FALSE)</f>
        <v>부과자산 매각의사 통지</v>
      </c>
      <c r="C64" s="13" t="str">
        <f t="shared" si="12"/>
        <v>Notification of Intention to Sell the Charged Asset(부과자산 매각의사 통지)</v>
      </c>
      <c r="D64" s="70" t="str">
        <f>IF(B64&lt;&gt;"", VLOOKUP(B64,[1]screen!$A:$E,2,FALSE), "" )</f>
        <v>Notification of Intention to Sell the Charged Asset</v>
      </c>
      <c r="E64" s="14" t="s">
        <v>46</v>
      </c>
      <c r="F64" s="13" t="str">
        <f t="shared" si="16"/>
        <v>New(신규)</v>
      </c>
      <c r="G64" s="18" t="str">
        <f>IF(E64&lt;&gt;"",VLOOKUP(E64,[1]Label!$A:$B,2,FALSE),"")</f>
        <v>New</v>
      </c>
      <c r="H64" s="14" t="s">
        <v>279</v>
      </c>
      <c r="I64" s="13" t="str">
        <f t="shared" si="13"/>
        <v>List of Assets(자산 목록)</v>
      </c>
      <c r="J64" s="18" t="str">
        <f>IF(H64&lt;&gt;"", VLOOKUP(H64,[1]Label!$A:$E,2,FALSE),"")</f>
        <v>List of Assets</v>
      </c>
      <c r="K64" s="29"/>
      <c r="L64" s="13" t="str">
        <f t="shared" si="14"/>
        <v/>
      </c>
      <c r="M64" s="18" t="str">
        <f>IF(K64&lt;&gt;"",VLOOKUP(K64,[1]Label!$A:$B,2,FALSE),"")</f>
        <v/>
      </c>
      <c r="N64" s="14" t="s">
        <v>65</v>
      </c>
      <c r="O64" s="31"/>
      <c r="P64" s="13" t="str">
        <f t="shared" si="34"/>
        <v/>
      </c>
      <c r="Q64" s="18" t="str">
        <f>IF(O64&lt;&gt;"", VLOOKUP(O64, [1]Label!$A:$B, 2, FALSE), "")</f>
        <v/>
      </c>
      <c r="R64" s="14" t="s">
        <v>51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2"/>
      <c r="AD64" s="12"/>
      <c r="AE64" s="12"/>
      <c r="AF64" s="56"/>
    </row>
    <row r="65" spans="1:32" s="16" customFormat="1" ht="17.45" customHeight="1">
      <c r="A65" s="12" t="s">
        <v>183</v>
      </c>
      <c r="B65" s="70" t="str">
        <f>VLOOKUP(A65,[1]screen!$G:$J,2,FALSE)</f>
        <v>부과자산 매각의사 통지</v>
      </c>
      <c r="C65" s="13" t="str">
        <f t="shared" si="12"/>
        <v>Notification of Intention to Sell the Charged Asset(부과자산 매각의사 통지)</v>
      </c>
      <c r="D65" s="70" t="str">
        <f>IF(B65&lt;&gt;"", VLOOKUP(B65,[1]screen!$A:$E,2,FALSE), "" )</f>
        <v>Notification of Intention to Sell the Charged Asset</v>
      </c>
      <c r="E65" s="14" t="s">
        <v>46</v>
      </c>
      <c r="F65" s="13" t="str">
        <f t="shared" si="16"/>
        <v>New(신규)</v>
      </c>
      <c r="G65" s="18" t="str">
        <f>IF(E65&lt;&gt;"",VLOOKUP(E65,[1]Label!$A:$B,2,FALSE),"")</f>
        <v>New</v>
      </c>
      <c r="H65" s="14" t="s">
        <v>279</v>
      </c>
      <c r="I65" s="13" t="str">
        <f t="shared" si="13"/>
        <v>List of Assets(자산 목록)</v>
      </c>
      <c r="J65" s="18" t="str">
        <f>IF(H65&lt;&gt;"", VLOOKUP(H65,[1]Label!$A:$E,2,FALSE),"")</f>
        <v>List of Assets</v>
      </c>
      <c r="K65" s="29"/>
      <c r="L65" s="13" t="str">
        <f t="shared" si="14"/>
        <v/>
      </c>
      <c r="M65" s="18" t="str">
        <f>IF(K65&lt;&gt;"",VLOOKUP(K65,[1]Label!$A:$B,2,FALSE),"")</f>
        <v/>
      </c>
      <c r="N65" s="14" t="s">
        <v>65</v>
      </c>
      <c r="O65" s="31" t="s">
        <v>789</v>
      </c>
      <c r="P65" s="13" t="str">
        <f t="shared" si="34"/>
        <v>Group&lt;br&gt;(그룹)</v>
      </c>
      <c r="Q65" s="18" t="str">
        <f>IF(O65&lt;&gt;"", VLOOKUP(O65, [1]Label!$A:$B, 2, FALSE), "")</f>
        <v>Group</v>
      </c>
      <c r="R65" s="14" t="s">
        <v>35</v>
      </c>
      <c r="S65" s="13"/>
      <c r="T65" s="13"/>
      <c r="U65" s="13"/>
      <c r="V65" s="14"/>
      <c r="W65" s="14"/>
      <c r="X65" s="14"/>
      <c r="Y65" s="14"/>
      <c r="Z65" s="15"/>
      <c r="AA65" s="15"/>
      <c r="AB65" s="15"/>
      <c r="AC65" s="12" t="s">
        <v>791</v>
      </c>
      <c r="AD65" s="12" t="s">
        <v>791</v>
      </c>
      <c r="AE65" s="12" t="s">
        <v>791</v>
      </c>
      <c r="AF65" s="56"/>
    </row>
    <row r="66" spans="1:32" s="16" customFormat="1" ht="17.45" customHeight="1">
      <c r="A66" s="12" t="s">
        <v>183</v>
      </c>
      <c r="B66" s="70" t="str">
        <f>VLOOKUP(A66,[1]screen!$G:$J,2,FALSE)</f>
        <v>부과자산 매각의사 통지</v>
      </c>
      <c r="C66" s="13" t="str">
        <f t="shared" si="12"/>
        <v>Notification of Intention to Sell the Charged Asset(부과자산 매각의사 통지)</v>
      </c>
      <c r="D66" s="70" t="str">
        <f>IF(B66&lt;&gt;"", VLOOKUP(B66,[1]screen!$A:$E,2,FALSE), "" )</f>
        <v>Notification of Intention to Sell the Charged Asset</v>
      </c>
      <c r="E66" s="14" t="s">
        <v>46</v>
      </c>
      <c r="F66" s="13" t="str">
        <f t="shared" si="16"/>
        <v>New(신규)</v>
      </c>
      <c r="G66" s="18" t="str">
        <f>IF(E66&lt;&gt;"",VLOOKUP(E66,[1]Label!$A:$B,2,FALSE),"")</f>
        <v>New</v>
      </c>
      <c r="H66" s="14" t="s">
        <v>279</v>
      </c>
      <c r="I66" s="13" t="str">
        <f t="shared" si="13"/>
        <v>List of Assets(자산 목록)</v>
      </c>
      <c r="J66" s="18" t="str">
        <f>IF(H66&lt;&gt;"", VLOOKUP(H66,[1]Label!$A:$E,2,FALSE),"")</f>
        <v>List of Assets</v>
      </c>
      <c r="K66" s="29"/>
      <c r="L66" s="13" t="str">
        <f t="shared" si="14"/>
        <v/>
      </c>
      <c r="M66" s="18" t="str">
        <f>IF(K66&lt;&gt;"",VLOOKUP(K66,[1]Label!$A:$B,2,FALSE),"")</f>
        <v/>
      </c>
      <c r="N66" s="14" t="s">
        <v>65</v>
      </c>
      <c r="O66" s="31" t="s">
        <v>261</v>
      </c>
      <c r="P66" s="13" t="str">
        <f t="shared" si="34"/>
        <v>Asset No.&lt;br&gt;(자산 번호)</v>
      </c>
      <c r="Q66" s="18" t="str">
        <f>IF(O66&lt;&gt;"", VLOOKUP(O66, [1]Label!$A:$B, 2, FALSE), "")</f>
        <v>Asset No.</v>
      </c>
      <c r="R66" s="14" t="s">
        <v>35</v>
      </c>
      <c r="S66" s="13" t="s">
        <v>147</v>
      </c>
      <c r="T66" s="13"/>
      <c r="U66" s="13"/>
      <c r="V66" s="14"/>
      <c r="W66" s="14"/>
      <c r="X66" s="14"/>
      <c r="Y66" s="14"/>
      <c r="Z66" s="15" t="s">
        <v>635</v>
      </c>
      <c r="AA66" s="15" t="s">
        <v>635</v>
      </c>
      <c r="AB66" s="15" t="s">
        <v>635</v>
      </c>
      <c r="AC66" s="12" t="s">
        <v>633</v>
      </c>
      <c r="AD66" s="12" t="s">
        <v>634</v>
      </c>
      <c r="AE66" s="12" t="s">
        <v>634</v>
      </c>
      <c r="AF66" s="56"/>
    </row>
    <row r="67" spans="1:32" s="16" customFormat="1" ht="17.45" customHeight="1">
      <c r="A67" s="12" t="s">
        <v>183</v>
      </c>
      <c r="B67" s="70" t="str">
        <f>VLOOKUP(A67,[1]screen!$G:$J,2,FALSE)</f>
        <v>부과자산 매각의사 통지</v>
      </c>
      <c r="C67" s="13" t="str">
        <f t="shared" si="12"/>
        <v>Notification of Intention to Sell the Charged Asset(부과자산 매각의사 통지)</v>
      </c>
      <c r="D67" s="70" t="str">
        <f>IF(B67&lt;&gt;"", VLOOKUP(B67,[1]screen!$A:$E,2,FALSE), "" )</f>
        <v>Notification of Intention to Sell the Charged Asset</v>
      </c>
      <c r="E67" s="14" t="s">
        <v>46</v>
      </c>
      <c r="F67" s="13" t="str">
        <f t="shared" si="16"/>
        <v>New(신규)</v>
      </c>
      <c r="G67" s="18" t="str">
        <f>IF(E67&lt;&gt;"",VLOOKUP(E67,[1]Label!$A:$B,2,FALSE),"")</f>
        <v>New</v>
      </c>
      <c r="H67" s="14" t="s">
        <v>279</v>
      </c>
      <c r="I67" s="13" t="str">
        <f t="shared" si="13"/>
        <v>List of Assets(자산 목록)</v>
      </c>
      <c r="J67" s="18" t="str">
        <f>IF(H67&lt;&gt;"", VLOOKUP(H67,[1]Label!$A:$E,2,FALSE),"")</f>
        <v>List of Assets</v>
      </c>
      <c r="K67" s="29"/>
      <c r="L67" s="13" t="str">
        <f t="shared" si="14"/>
        <v/>
      </c>
      <c r="M67" s="18" t="str">
        <f>IF(K67&lt;&gt;"",VLOOKUP(K67,[1]Label!$A:$B,2,FALSE),"")</f>
        <v/>
      </c>
      <c r="N67" s="14" t="s">
        <v>65</v>
      </c>
      <c r="O67" s="31" t="s">
        <v>265</v>
      </c>
      <c r="P67" s="13" t="str">
        <f t="shared" si="34"/>
        <v>Asset Category&lt;br&gt;(자산 분류)</v>
      </c>
      <c r="Q67" s="18" t="str">
        <f>IF(O67&lt;&gt;"", VLOOKUP(O67, [1]Label!$A:$B, 2, FALSE), "")</f>
        <v>Asset Category</v>
      </c>
      <c r="R67" s="14" t="s">
        <v>35</v>
      </c>
      <c r="S67" s="13"/>
      <c r="T67" s="13"/>
      <c r="U67" s="13"/>
      <c r="V67" s="14"/>
      <c r="W67" s="14"/>
      <c r="X67" s="14"/>
      <c r="Y67" s="14"/>
      <c r="Z67" s="15"/>
      <c r="AA67" s="15"/>
      <c r="AB67" s="15"/>
      <c r="AC67" s="69" t="s">
        <v>621</v>
      </c>
      <c r="AD67" s="77" t="s">
        <v>627</v>
      </c>
      <c r="AE67" s="77" t="s">
        <v>630</v>
      </c>
      <c r="AF67" s="56"/>
    </row>
    <row r="68" spans="1:32" s="16" customFormat="1" ht="17.45" customHeight="1">
      <c r="A68" s="12" t="s">
        <v>183</v>
      </c>
      <c r="B68" s="70" t="str">
        <f>VLOOKUP(A68,[1]screen!$G:$J,2,FALSE)</f>
        <v>부과자산 매각의사 통지</v>
      </c>
      <c r="C68" s="13" t="str">
        <f t="shared" si="12"/>
        <v>Notification of Intention to Sell the Charged Asset(부과자산 매각의사 통지)</v>
      </c>
      <c r="D68" s="70" t="str">
        <f>IF(B68&lt;&gt;"", VLOOKUP(B68,[1]screen!$A:$E,2,FALSE), "" )</f>
        <v>Notification of Intention to Sell the Charged Asset</v>
      </c>
      <c r="E68" s="14" t="s">
        <v>46</v>
      </c>
      <c r="F68" s="13" t="str">
        <f t="shared" si="16"/>
        <v>New(신규)</v>
      </c>
      <c r="G68" s="18" t="str">
        <f>IF(E68&lt;&gt;"",VLOOKUP(E68,[1]Label!$A:$B,2,FALSE),"")</f>
        <v>New</v>
      </c>
      <c r="H68" s="14" t="s">
        <v>279</v>
      </c>
      <c r="I68" s="13" t="str">
        <f t="shared" si="13"/>
        <v>List of Assets(자산 목록)</v>
      </c>
      <c r="J68" s="18" t="str">
        <f>IF(H68&lt;&gt;"", VLOOKUP(H68,[1]Label!$A:$E,2,FALSE),"")</f>
        <v>List of Assets</v>
      </c>
      <c r="K68" s="29"/>
      <c r="L68" s="13" t="str">
        <f t="shared" si="14"/>
        <v/>
      </c>
      <c r="M68" s="18" t="str">
        <f>IF(K68&lt;&gt;"",VLOOKUP(K68,[1]Label!$A:$B,2,FALSE),"")</f>
        <v/>
      </c>
      <c r="N68" s="14" t="s">
        <v>65</v>
      </c>
      <c r="O68" s="31" t="s">
        <v>266</v>
      </c>
      <c r="P68" s="13" t="str">
        <f t="shared" si="34"/>
        <v>Asset Type&lt;br&gt;(자산 유형)</v>
      </c>
      <c r="Q68" s="18" t="str">
        <f>IF(O68&lt;&gt;"", VLOOKUP(O68, [1]Label!$A:$B, 2, FALSE), "")</f>
        <v>Asset Type</v>
      </c>
      <c r="R68" s="14" t="s">
        <v>35</v>
      </c>
      <c r="S68" s="13"/>
      <c r="T68" s="13"/>
      <c r="U68" s="13"/>
      <c r="V68" s="14"/>
      <c r="W68" s="14"/>
      <c r="X68" s="14"/>
      <c r="Y68" s="14"/>
      <c r="Z68" s="15"/>
      <c r="AA68" s="15"/>
      <c r="AB68" s="15"/>
      <c r="AC68" s="39" t="s">
        <v>622</v>
      </c>
      <c r="AD68" s="47" t="s">
        <v>628</v>
      </c>
      <c r="AE68" s="47" t="s">
        <v>631</v>
      </c>
      <c r="AF68" s="56"/>
    </row>
    <row r="69" spans="1:32" s="16" customFormat="1" ht="17.45" customHeight="1">
      <c r="A69" s="12" t="s">
        <v>183</v>
      </c>
      <c r="B69" s="70" t="str">
        <f>VLOOKUP(A69,[1]screen!$G:$J,2,FALSE)</f>
        <v>부과자산 매각의사 통지</v>
      </c>
      <c r="C69" s="13" t="str">
        <f t="shared" si="12"/>
        <v>Notification of Intention to Sell the Charged Asset(부과자산 매각의사 통지)</v>
      </c>
      <c r="D69" s="70" t="str">
        <f>IF(B69&lt;&gt;"", VLOOKUP(B69,[1]screen!$A:$E,2,FALSE), "" )</f>
        <v>Notification of Intention to Sell the Charged Asset</v>
      </c>
      <c r="E69" s="14" t="s">
        <v>46</v>
      </c>
      <c r="F69" s="13" t="str">
        <f t="shared" si="16"/>
        <v>New(신규)</v>
      </c>
      <c r="G69" s="18" t="str">
        <f>IF(E69&lt;&gt;"",VLOOKUP(E69,[1]Label!$A:$B,2,FALSE),"")</f>
        <v>New</v>
      </c>
      <c r="H69" s="14" t="s">
        <v>279</v>
      </c>
      <c r="I69" s="13" t="str">
        <f t="shared" si="13"/>
        <v>List of Assets(자산 목록)</v>
      </c>
      <c r="J69" s="18" t="str">
        <f>IF(H69&lt;&gt;"", VLOOKUP(H69,[1]Label!$A:$E,2,FALSE),"")</f>
        <v>List of Assets</v>
      </c>
      <c r="K69" s="29"/>
      <c r="L69" s="13" t="str">
        <f t="shared" si="14"/>
        <v/>
      </c>
      <c r="M69" s="18" t="str">
        <f>IF(K69&lt;&gt;"",VLOOKUP(K69,[1]Label!$A:$B,2,FALSE),"")</f>
        <v/>
      </c>
      <c r="N69" s="14" t="s">
        <v>65</v>
      </c>
      <c r="O69" s="31" t="s">
        <v>267</v>
      </c>
      <c r="P69" s="13" t="str">
        <f t="shared" si="34"/>
        <v>Asset Name&lt;br&gt;(자산 이름)</v>
      </c>
      <c r="Q69" s="18" t="str">
        <f>IF(O69&lt;&gt;"", VLOOKUP(O69, [1]Label!$A:$B, 2, FALSE), "")</f>
        <v>Asset Name</v>
      </c>
      <c r="R69" s="14" t="s">
        <v>35</v>
      </c>
      <c r="S69" s="13"/>
      <c r="T69" s="13"/>
      <c r="U69" s="13"/>
      <c r="V69" s="14"/>
      <c r="W69" s="14"/>
      <c r="X69" s="14"/>
      <c r="Y69" s="14"/>
      <c r="Z69" s="15"/>
      <c r="AA69" s="15"/>
      <c r="AB69" s="15"/>
      <c r="AC69" s="12" t="s">
        <v>623</v>
      </c>
      <c r="AD69" s="15" t="s">
        <v>623</v>
      </c>
      <c r="AE69" s="15" t="s">
        <v>623</v>
      </c>
      <c r="AF69" s="56"/>
    </row>
    <row r="70" spans="1:32" s="16" customFormat="1" ht="17.45" customHeight="1">
      <c r="A70" s="12" t="s">
        <v>183</v>
      </c>
      <c r="B70" s="70" t="str">
        <f>VLOOKUP(A70,[1]screen!$G:$J,2,FALSE)</f>
        <v>부과자산 매각의사 통지</v>
      </c>
      <c r="C70" s="13" t="str">
        <f t="shared" si="12"/>
        <v>Notification of Intention to Sell the Charged Asset(부과자산 매각의사 통지)</v>
      </c>
      <c r="D70" s="70" t="str">
        <f>IF(B70&lt;&gt;"", VLOOKUP(B70,[1]screen!$A:$E,2,FALSE), "" )</f>
        <v>Notification of Intention to Sell the Charged Asset</v>
      </c>
      <c r="E70" s="14" t="s">
        <v>46</v>
      </c>
      <c r="F70" s="13" t="str">
        <f t="shared" si="16"/>
        <v>New(신규)</v>
      </c>
      <c r="G70" s="18" t="str">
        <f>IF(E70&lt;&gt;"",VLOOKUP(E70,[1]Label!$A:$B,2,FALSE),"")</f>
        <v>New</v>
      </c>
      <c r="H70" s="14" t="s">
        <v>279</v>
      </c>
      <c r="I70" s="13" t="str">
        <f t="shared" si="13"/>
        <v>List of Assets(자산 목록)</v>
      </c>
      <c r="J70" s="18" t="str">
        <f>IF(H70&lt;&gt;"", VLOOKUP(H70,[1]Label!$A:$E,2,FALSE),"")</f>
        <v>List of Assets</v>
      </c>
      <c r="K70" s="29"/>
      <c r="L70" s="13" t="str">
        <f t="shared" si="14"/>
        <v/>
      </c>
      <c r="M70" s="18" t="str">
        <f>IF(K70&lt;&gt;"",VLOOKUP(K70,[1]Label!$A:$B,2,FALSE),"")</f>
        <v/>
      </c>
      <c r="N70" s="14" t="s">
        <v>65</v>
      </c>
      <c r="O70" s="31" t="s">
        <v>571</v>
      </c>
      <c r="P70" s="13" t="str">
        <f t="shared" si="34"/>
        <v>Status&lt;br&gt;(상태)</v>
      </c>
      <c r="Q70" s="18" t="str">
        <f>IF(O70&lt;&gt;"", VLOOKUP(O70, [1]Label!$A:$B, 2, FALSE), "")</f>
        <v>Status</v>
      </c>
      <c r="R70" s="14" t="s">
        <v>35</v>
      </c>
      <c r="S70" s="13"/>
      <c r="T70" s="13"/>
      <c r="U70" s="13"/>
      <c r="V70" s="14"/>
      <c r="W70" s="14"/>
      <c r="X70" s="14"/>
      <c r="Y70" s="14"/>
      <c r="Z70" s="15"/>
      <c r="AA70" s="15"/>
      <c r="AB70" s="15"/>
      <c r="AC70" s="12" t="s">
        <v>624</v>
      </c>
      <c r="AD70" s="15" t="s">
        <v>629</v>
      </c>
      <c r="AE70" s="15" t="s">
        <v>632</v>
      </c>
      <c r="AF70" s="56"/>
    </row>
    <row r="71" spans="1:32" s="16" customFormat="1" ht="17.45" customHeight="1">
      <c r="A71" s="12" t="s">
        <v>183</v>
      </c>
      <c r="B71" s="13" t="str">
        <f>VLOOKUP(A71,[1]screen!$G:$J,2,FALSE)</f>
        <v>부과자산 매각의사 통지</v>
      </c>
      <c r="C71" s="13" t="str">
        <f t="shared" si="12"/>
        <v>Notification of Intention to Sell the Charged Asset(부과자산 매각의사 통지)</v>
      </c>
      <c r="D71" s="13" t="str">
        <f>IF(B71&lt;&gt;"", VLOOKUP(B71,[1]screen!$A:$E,2,FALSE), "" )</f>
        <v>Notification of Intention to Sell the Charged Asset</v>
      </c>
      <c r="E71" s="14" t="s">
        <v>46</v>
      </c>
      <c r="F71" s="13" t="str">
        <f t="shared" si="16"/>
        <v>New(신규)</v>
      </c>
      <c r="G71" s="13" t="str">
        <f>IF(E71&lt;&gt;"",VLOOKUP(E71,[1]Label!$A:$B,2,FALSE),"")</f>
        <v>New</v>
      </c>
      <c r="H71" s="14" t="s">
        <v>279</v>
      </c>
      <c r="I71" s="13" t="str">
        <f t="shared" si="13"/>
        <v>List of Assets(자산 목록)</v>
      </c>
      <c r="J71" s="13" t="str">
        <f>IF(H71&lt;&gt;"", VLOOKUP(H71,[1]Label!$A:$E,2,FALSE),"")</f>
        <v>List of Assets</v>
      </c>
      <c r="K71" s="29"/>
      <c r="L71" s="13" t="str">
        <f t="shared" si="14"/>
        <v/>
      </c>
      <c r="M71" s="13" t="str">
        <f>IF(K71&lt;&gt;"",VLOOKUP(K71,[1]Label!$A:$B,2,FALSE),"")</f>
        <v/>
      </c>
      <c r="N71" s="14" t="s">
        <v>65</v>
      </c>
      <c r="O71" s="31" t="s">
        <v>232</v>
      </c>
      <c r="P71" s="13" t="str">
        <f t="shared" si="34"/>
        <v>Reference number&lt;br&gt;(참조 번호)</v>
      </c>
      <c r="Q71" s="13" t="str">
        <f>IF(O71&lt;&gt;"", VLOOKUP(O71, [1]Label!$A:$B, 2, FALSE), "")</f>
        <v>Reference number</v>
      </c>
      <c r="R71" s="14" t="s">
        <v>35</v>
      </c>
      <c r="S71" s="13"/>
      <c r="T71" s="13"/>
      <c r="U71" s="13"/>
      <c r="V71" s="14"/>
      <c r="W71" s="14"/>
      <c r="X71" s="14"/>
      <c r="Y71" s="14"/>
      <c r="Z71" s="15"/>
      <c r="AA71" s="15"/>
      <c r="AB71" s="15"/>
      <c r="AC71" s="12" t="s">
        <v>788</v>
      </c>
      <c r="AD71" s="12" t="s">
        <v>788</v>
      </c>
      <c r="AE71" s="12" t="s">
        <v>788</v>
      </c>
      <c r="AF71" s="56"/>
    </row>
    <row r="72" spans="1:32" s="7" customFormat="1" ht="17.45" customHeight="1">
      <c r="A72" s="69" t="s">
        <v>183</v>
      </c>
      <c r="B72" s="70" t="str">
        <f>VLOOKUP(A72,[1]screen!$G:$J,2,FALSE)</f>
        <v>부과자산 매각의사 통지</v>
      </c>
      <c r="C72" s="70" t="str">
        <f t="shared" si="12"/>
        <v>Notification of Intention to Sell the Charged Asset(부과자산 매각의사 통지)</v>
      </c>
      <c r="D72" s="70" t="str">
        <f>IF(B72&lt;&gt;"", VLOOKUP(B72,[1]screen!$A:$E,2,FALSE), "" )</f>
        <v>Notification of Intention to Sell the Charged Asset</v>
      </c>
      <c r="E72" s="71" t="s">
        <v>46</v>
      </c>
      <c r="F72" s="70" t="str">
        <f t="shared" si="16"/>
        <v>New(신규)</v>
      </c>
      <c r="G72" s="70" t="str">
        <f>IF(E72&lt;&gt;"",VLOOKUP(E72,[1]Label!$A:$B,2,FALSE),"")</f>
        <v>New</v>
      </c>
      <c r="H72" s="71" t="s">
        <v>279</v>
      </c>
      <c r="I72" s="70" t="str">
        <f t="shared" si="13"/>
        <v>List of Assets(자산 목록)</v>
      </c>
      <c r="J72" s="70" t="str">
        <f>IF(H72&lt;&gt;"", VLOOKUP(H72,[1]Label!$A:$E,2,FALSE),"")</f>
        <v>List of Assets</v>
      </c>
      <c r="K72" s="72"/>
      <c r="L72" s="70" t="str">
        <f t="shared" si="14"/>
        <v/>
      </c>
      <c r="M72" s="70" t="str">
        <f>IF(K72&lt;&gt;"",VLOOKUP(K72,[1]Label!$A:$B,2,FALSE),"")</f>
        <v/>
      </c>
      <c r="N72" s="71" t="s">
        <v>65</v>
      </c>
      <c r="O72" s="75" t="s">
        <v>236</v>
      </c>
      <c r="P72" s="70" t="str">
        <f t="shared" si="34"/>
        <v>Valuation Amount (TZS)&lt;br&gt;(평가 금액 (TZS))</v>
      </c>
      <c r="Q72" s="70" t="str">
        <f>IF(O72&lt;&gt;"", VLOOKUP(O72, [1]Label!$A:$B, 2, FALSE), "")</f>
        <v>Valuation Amount (TZS)</v>
      </c>
      <c r="R72" s="71" t="s">
        <v>35</v>
      </c>
      <c r="S72" s="70"/>
      <c r="T72" s="70"/>
      <c r="U72" s="70"/>
      <c r="V72" s="71"/>
      <c r="W72" s="71"/>
      <c r="X72" s="71"/>
      <c r="Y72" s="71"/>
      <c r="Z72" s="77"/>
      <c r="AA72" s="77"/>
      <c r="AB72" s="77"/>
      <c r="AC72" s="69" t="s">
        <v>801</v>
      </c>
      <c r="AD72" s="69" t="s">
        <v>801</v>
      </c>
      <c r="AE72" s="69" t="s">
        <v>801</v>
      </c>
      <c r="AF72" s="73"/>
    </row>
    <row r="73" spans="1:32" s="16" customFormat="1" ht="17.45" customHeight="1">
      <c r="A73" s="12" t="s">
        <v>183</v>
      </c>
      <c r="B73" s="13" t="str">
        <f>VLOOKUP(A73,[1]screen!$G:$J,2,FALSE)</f>
        <v>부과자산 매각의사 통지</v>
      </c>
      <c r="C73" s="13" t="str">
        <f t="shared" si="12"/>
        <v>Notification of Intention to Sell the Charged Asset(부과자산 매각의사 통지)</v>
      </c>
      <c r="D73" s="13" t="str">
        <f>IF(B73&lt;&gt;"", VLOOKUP(B73,[1]screen!$A:$E,2,FALSE), "" )</f>
        <v>Notification of Intention to Sell the Charged Asset</v>
      </c>
      <c r="E73" s="14" t="s">
        <v>46</v>
      </c>
      <c r="F73" s="13" t="str">
        <f t="shared" si="16"/>
        <v>New(신규)</v>
      </c>
      <c r="G73" s="13" t="str">
        <f>IF(E73&lt;&gt;"",VLOOKUP(E73,[1]Label!$A:$B,2,FALSE),"")</f>
        <v>New</v>
      </c>
      <c r="H73" s="14" t="s">
        <v>279</v>
      </c>
      <c r="I73" s="13" t="str">
        <f t="shared" si="13"/>
        <v>List of Assets(자산 목록)</v>
      </c>
      <c r="J73" s="13" t="str">
        <f>IF(H73&lt;&gt;"", VLOOKUP(H73,[1]Label!$A:$E,2,FALSE),"")</f>
        <v>List of Assets</v>
      </c>
      <c r="K73" s="29"/>
      <c r="L73" s="13" t="str">
        <f t="shared" si="14"/>
        <v/>
      </c>
      <c r="M73" s="13" t="str">
        <f>IF(K73&lt;&gt;"",VLOOKUP(K73,[1]Label!$A:$B,2,FALSE),"")</f>
        <v/>
      </c>
      <c r="N73" s="14" t="s">
        <v>65</v>
      </c>
      <c r="O73" s="31" t="s">
        <v>785</v>
      </c>
      <c r="P73" s="13" t="str">
        <f t="shared" si="34"/>
        <v>Warehouse ID&lt;br&gt;(창고 ID)</v>
      </c>
      <c r="Q73" s="13" t="str">
        <f>IF(O73&lt;&gt;"", VLOOKUP(O73, [1]Label!$A:$B, 2, FALSE), "")</f>
        <v>Warehouse ID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2" t="s">
        <v>786</v>
      </c>
      <c r="AD73" s="12" t="s">
        <v>786</v>
      </c>
      <c r="AE73" s="12" t="s">
        <v>786</v>
      </c>
      <c r="AF73" s="56"/>
    </row>
    <row r="74" spans="1:32" s="16" customFormat="1" ht="17.45" customHeight="1">
      <c r="A74" s="12" t="s">
        <v>183</v>
      </c>
      <c r="B74" s="13" t="str">
        <f>VLOOKUP(A74,[1]screen!$G:$J,2,FALSE)</f>
        <v>부과자산 매각의사 통지</v>
      </c>
      <c r="C74" s="13" t="str">
        <f t="shared" si="12"/>
        <v>Notification of Intention to Sell the Charged Asset(부과자산 매각의사 통지)</v>
      </c>
      <c r="D74" s="13" t="str">
        <f>IF(B74&lt;&gt;"", VLOOKUP(B74,[1]screen!$A:$E,2,FALSE), "" )</f>
        <v>Notification of Intention to Sell the Charged Asset</v>
      </c>
      <c r="E74" s="14" t="s">
        <v>46</v>
      </c>
      <c r="F74" s="13" t="str">
        <f t="shared" si="16"/>
        <v>New(신규)</v>
      </c>
      <c r="G74" s="13" t="str">
        <f>IF(E74&lt;&gt;"",VLOOKUP(E74,[1]Label!$A:$B,2,FALSE),"")</f>
        <v>New</v>
      </c>
      <c r="H74" s="14" t="s">
        <v>279</v>
      </c>
      <c r="I74" s="13" t="str">
        <f t="shared" si="13"/>
        <v>List of Assets(자산 목록)</v>
      </c>
      <c r="J74" s="13" t="str">
        <f>IF(H74&lt;&gt;"", VLOOKUP(H74,[1]Label!$A:$E,2,FALSE),"")</f>
        <v>List of Assets</v>
      </c>
      <c r="K74" s="29"/>
      <c r="L74" s="13" t="str">
        <f t="shared" si="14"/>
        <v/>
      </c>
      <c r="M74" s="13" t="str">
        <f>IF(K74&lt;&gt;"",VLOOKUP(K74,[1]Label!$A:$B,2,FALSE),"")</f>
        <v/>
      </c>
      <c r="N74" s="14" t="s">
        <v>65</v>
      </c>
      <c r="O74" s="31" t="s">
        <v>784</v>
      </c>
      <c r="P74" s="13" t="str">
        <f t="shared" si="34"/>
        <v>Warehouse Name&lt;br&gt;(창고 이름)</v>
      </c>
      <c r="Q74" s="13" t="str">
        <f>IF(O74&lt;&gt;"", VLOOKUP(O74, [1]Label!$A:$B, 2, FALSE), "")</f>
        <v>Warehouse Name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2" t="s">
        <v>787</v>
      </c>
      <c r="AD74" s="12" t="s">
        <v>787</v>
      </c>
      <c r="AE74" s="12" t="s">
        <v>787</v>
      </c>
      <c r="AF74" s="56"/>
    </row>
    <row r="75" spans="1:32" s="16" customFormat="1" ht="17.45" customHeight="1">
      <c r="A75" s="12" t="s">
        <v>183</v>
      </c>
      <c r="B75" s="13" t="str">
        <f>VLOOKUP(A75,[1]screen!$G:$J,2,FALSE)</f>
        <v>부과자산 매각의사 통지</v>
      </c>
      <c r="C75" s="13" t="str">
        <f t="shared" si="12"/>
        <v>Notification of Intention to Sell the Charged Asset(부과자산 매각의사 통지)</v>
      </c>
      <c r="D75" s="13" t="str">
        <f>IF(B75&lt;&gt;"", VLOOKUP(B75,[1]screen!$A:$E,2,FALSE), "" )</f>
        <v>Notification of Intention to Sell the Charged Asset</v>
      </c>
      <c r="E75" s="14" t="s">
        <v>46</v>
      </c>
      <c r="F75" s="13" t="str">
        <f t="shared" si="16"/>
        <v>New(신규)</v>
      </c>
      <c r="G75" s="13" t="str">
        <f>IF(E75&lt;&gt;"",VLOOKUP(E75,[1]Label!$A:$B,2,FALSE),"")</f>
        <v>New</v>
      </c>
      <c r="H75" s="14" t="s">
        <v>279</v>
      </c>
      <c r="I75" s="13" t="str">
        <f t="shared" si="13"/>
        <v>List of Assets(자산 목록)</v>
      </c>
      <c r="J75" s="13" t="str">
        <f>IF(H75&lt;&gt;"", VLOOKUP(H75,[1]Label!$A:$E,2,FALSE),"")</f>
        <v>List of Assets</v>
      </c>
      <c r="K75" s="29"/>
      <c r="L75" s="13" t="str">
        <f t="shared" si="14"/>
        <v/>
      </c>
      <c r="M75" s="13" t="str">
        <f>IF(K75&lt;&gt;"",VLOOKUP(K75,[1]Label!$A:$B,2,FALSE),"")</f>
        <v/>
      </c>
      <c r="N75" s="41" t="s">
        <v>793</v>
      </c>
      <c r="O75" s="140" t="s">
        <v>796</v>
      </c>
      <c r="P75" s="13" t="str">
        <f t="shared" si="34"/>
        <v>DEV NOTE&lt;br&gt;(DEV NOTE)</v>
      </c>
      <c r="Q75" s="13" t="str">
        <f>IF(O75&lt;&gt;"", VLOOKUP(O75, [1]Label!$A:$B, 2, FALSE), "")</f>
        <v>DEV NOTE</v>
      </c>
      <c r="R75" s="14" t="s">
        <v>35</v>
      </c>
      <c r="S75" s="13" t="s">
        <v>44</v>
      </c>
      <c r="T75" s="13"/>
      <c r="U75" s="13"/>
      <c r="V75" s="14" t="s">
        <v>53</v>
      </c>
      <c r="W75" s="14"/>
      <c r="X75" s="14"/>
      <c r="Y75" s="14"/>
      <c r="Z75" s="15"/>
      <c r="AA75" s="15"/>
      <c r="AB75" s="15"/>
      <c r="AC75" s="12" t="s">
        <v>794</v>
      </c>
      <c r="AD75" s="12" t="s">
        <v>795</v>
      </c>
      <c r="AE75" s="12" t="s">
        <v>790</v>
      </c>
      <c r="AF75" s="56"/>
    </row>
    <row r="76" spans="1:32" s="37" customFormat="1" ht="18.600000000000001" customHeight="1">
      <c r="A76" s="12" t="s">
        <v>183</v>
      </c>
      <c r="B76" s="70" t="str">
        <f>VLOOKUP(A76,[1]screen!$G:$J,2,FALSE)</f>
        <v>부과자산 매각의사 통지</v>
      </c>
      <c r="C76" s="33" t="str">
        <f t="shared" si="12"/>
        <v>Notification of Intention to Sell the Charged Asset(부과자산 매각의사 통지)</v>
      </c>
      <c r="D76" s="70" t="str">
        <f>IF(B76&lt;&gt;"", VLOOKUP(B76,[1]screen!$A:$E,2,FALSE), "" )</f>
        <v>Notification of Intention to Sell the Charged Asset</v>
      </c>
      <c r="E76" s="14" t="s">
        <v>46</v>
      </c>
      <c r="F76" s="33" t="str">
        <f t="shared" si="16"/>
        <v>New(신규)</v>
      </c>
      <c r="G76" s="18" t="str">
        <f>IF(E76&lt;&gt;"",VLOOKUP(E76,[1]Label!$A:$B,2,FALSE),"")</f>
        <v>New</v>
      </c>
      <c r="H76" s="14" t="s">
        <v>279</v>
      </c>
      <c r="I76" s="33" t="str">
        <f t="shared" si="13"/>
        <v>List of Assets(자산 목록)</v>
      </c>
      <c r="J76" s="18" t="str">
        <f>IF(H76&lt;&gt;"", VLOOKUP(H76,[1]Label!$A:$E,2,FALSE),"")</f>
        <v>List of Assets</v>
      </c>
      <c r="K76" s="34"/>
      <c r="L76" s="33" t="str">
        <f t="shared" si="14"/>
        <v/>
      </c>
      <c r="M76" s="18" t="str">
        <f>IF(K76&lt;&gt;"",VLOOKUP(K76,[1]Label!$A:$B,2,FALSE),"")</f>
        <v/>
      </c>
      <c r="N76" s="35"/>
      <c r="O76" s="36"/>
      <c r="P76" s="33"/>
      <c r="Q76" s="18" t="str">
        <f>IF(O76&lt;&gt;"", VLOOKUP(O76, [1]Label!$A:$B, 2, FALSE), "")</f>
        <v/>
      </c>
      <c r="R76" s="35" t="s">
        <v>35</v>
      </c>
      <c r="S76" s="33" t="s">
        <v>44</v>
      </c>
      <c r="T76" s="33"/>
      <c r="U76" s="33"/>
      <c r="V76" s="35"/>
      <c r="W76" s="35"/>
      <c r="X76" s="35"/>
      <c r="Y76" s="35"/>
      <c r="Z76" s="32"/>
      <c r="AA76" s="32"/>
      <c r="AB76" s="32"/>
      <c r="AC76" s="32"/>
      <c r="AD76" s="32"/>
      <c r="AE76" s="32"/>
      <c r="AF76" s="54"/>
    </row>
    <row r="77" spans="1:32" s="117" customFormat="1" ht="18.600000000000001" customHeight="1">
      <c r="A77" s="12" t="s">
        <v>183</v>
      </c>
      <c r="B77" s="112" t="str">
        <f>VLOOKUP(A77,[1]screen!$G:$J,2,FALSE)</f>
        <v>부과자산 매각의사 통지</v>
      </c>
      <c r="C77" s="112" t="str">
        <f t="shared" si="12"/>
        <v>Notification of Intention to Sell the Charged Asset(부과자산 매각의사 통지)</v>
      </c>
      <c r="D77" s="112" t="str">
        <f>IF(B77&lt;&gt;"", VLOOKUP(B77,[1]screen!$A:$E,2,FALSE), "" )</f>
        <v>Notification of Intention to Sell the Charged Asset</v>
      </c>
      <c r="E77" s="113" t="s">
        <v>46</v>
      </c>
      <c r="F77" s="112" t="str">
        <f t="shared" si="16"/>
        <v>New(신규)</v>
      </c>
      <c r="G77" s="112" t="str">
        <f>IF(E77&lt;&gt;"",VLOOKUP(E77,[1]Label!$A:$B,2,FALSE),"")</f>
        <v>New</v>
      </c>
      <c r="H77" s="113"/>
      <c r="I77" s="112" t="str">
        <f t="shared" si="13"/>
        <v/>
      </c>
      <c r="J77" s="112" t="str">
        <f>IF(H77&lt;&gt;"", VLOOKUP(H77,[1]Label!$A:$E,2,FALSE),"")</f>
        <v/>
      </c>
      <c r="K77" s="114"/>
      <c r="L77" s="112" t="str">
        <f>IF(K77&lt;&gt;"",M77&amp;"("&amp;K77&amp;")","")</f>
        <v/>
      </c>
      <c r="M77" s="112" t="str">
        <f>IF(K77&lt;&gt;"",VLOOKUP(K77,[1]Label!$A:$B,2,FALSE),"")</f>
        <v/>
      </c>
      <c r="N77" s="113"/>
      <c r="O77" s="115"/>
      <c r="P77" s="112" t="str">
        <f>IF(O77&lt;&gt;"",Q77&amp;"&lt;br&gt;("&amp;O77&amp;")","")</f>
        <v/>
      </c>
      <c r="Q77" s="112" t="str">
        <f>IF(O77&lt;&gt;"", VLOOKUP(O77, [1]Label!$A:$B, 2, FALSE), "")</f>
        <v/>
      </c>
      <c r="R77" s="113" t="s">
        <v>35</v>
      </c>
      <c r="S77" s="112" t="s">
        <v>44</v>
      </c>
      <c r="T77" s="112"/>
      <c r="U77" s="112"/>
      <c r="V77" s="113"/>
      <c r="W77" s="113"/>
      <c r="X77" s="113"/>
      <c r="Y77" s="113"/>
      <c r="Z77" s="111"/>
      <c r="AA77" s="111"/>
      <c r="AB77" s="111"/>
      <c r="AC77" s="111"/>
      <c r="AD77" s="111"/>
      <c r="AE77" s="111"/>
    </row>
    <row r="78" spans="1:32" s="16" customFormat="1" ht="17.45" customHeight="1">
      <c r="A78" s="12" t="s">
        <v>183</v>
      </c>
      <c r="B78" s="70" t="str">
        <f>VLOOKUP(A78,[1]screen!$G:$J,2,FALSE)</f>
        <v>부과자산 매각의사 통지</v>
      </c>
      <c r="C78" s="13" t="str">
        <f t="shared" si="12"/>
        <v>Notification of Intention to Sell the Charged Asset(부과자산 매각의사 통지)</v>
      </c>
      <c r="D78" s="70" t="str">
        <f>IF(B78&lt;&gt;"", VLOOKUP(B78,[1]screen!$A:$E,2,FALSE), "" )</f>
        <v>Notification of Intention to Sell the Charged Asset</v>
      </c>
      <c r="E78" s="14" t="s">
        <v>46</v>
      </c>
      <c r="F78" s="13" t="str">
        <f t="shared" si="16"/>
        <v>New(신규)</v>
      </c>
      <c r="G78" s="18" t="str">
        <f>IF(E78&lt;&gt;"",VLOOKUP(E78,[1]Label!$A:$B,2,FALSE),"")</f>
        <v>New</v>
      </c>
      <c r="H78" s="114" t="s">
        <v>792</v>
      </c>
      <c r="I78" s="13" t="str">
        <f t="shared" si="13"/>
        <v>Estimated sales distribution account(예상 판매 대금 분배 계정)</v>
      </c>
      <c r="J78" s="18" t="str">
        <f>IF(H78&lt;&gt;"", VLOOKUP(H78,[1]Label!$A:$E,2,FALSE),"")</f>
        <v>Estimated sales distribution account</v>
      </c>
      <c r="K78" s="29"/>
      <c r="L78" s="13" t="str">
        <f t="shared" ref="L78:L93" si="35">IF(K78&lt;&gt;"",M78&amp;"("&amp;K78&amp;")","")</f>
        <v/>
      </c>
      <c r="M78" s="18" t="str">
        <f>IF(K78&lt;&gt;"",VLOOKUP(K78,[1]Label!$A:$B,2,FALSE),"")</f>
        <v/>
      </c>
      <c r="N78" s="14" t="s">
        <v>65</v>
      </c>
      <c r="O78" s="31" t="s">
        <v>320</v>
      </c>
      <c r="P78" s="13" t="str">
        <f t="shared" ref="P78:P86" si="36">IF(O78&lt;&gt;"",Q78&amp;"&lt;br&gt;("&amp;O78&amp;")","")</f>
        <v>Number&lt;br&gt;(번호)</v>
      </c>
      <c r="Q78" s="18" t="str">
        <f>IF(O78&lt;&gt;"", VLOOKUP(O78, [1]Label!$A:$B, 2, FALSE), "")</f>
        <v>Number</v>
      </c>
      <c r="R78" s="14" t="s">
        <v>35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2" t="s">
        <v>777</v>
      </c>
      <c r="AD78" s="12" t="s">
        <v>777</v>
      </c>
      <c r="AE78" s="12" t="s">
        <v>777</v>
      </c>
      <c r="AF78" s="56"/>
    </row>
    <row r="79" spans="1:32" s="16" customFormat="1" ht="17.45" customHeight="1">
      <c r="A79" s="12" t="s">
        <v>183</v>
      </c>
      <c r="B79" s="70" t="str">
        <f>VLOOKUP(A79,[1]screen!$G:$J,2,FALSE)</f>
        <v>부과자산 매각의사 통지</v>
      </c>
      <c r="C79" s="13" t="str">
        <f t="shared" si="12"/>
        <v>Notification of Intention to Sell the Charged Asset(부과자산 매각의사 통지)</v>
      </c>
      <c r="D79" s="70" t="str">
        <f>IF(B79&lt;&gt;"", VLOOKUP(B79,[1]screen!$A:$E,2,FALSE), "" )</f>
        <v>Notification of Intention to Sell the Charged Asset</v>
      </c>
      <c r="E79" s="14" t="s">
        <v>46</v>
      </c>
      <c r="F79" s="13" t="str">
        <f t="shared" si="16"/>
        <v>New(신규)</v>
      </c>
      <c r="G79" s="18" t="str">
        <f>IF(E79&lt;&gt;"",VLOOKUP(E79,[1]Label!$A:$B,2,FALSE),"")</f>
        <v>New</v>
      </c>
      <c r="H79" s="114" t="s">
        <v>792</v>
      </c>
      <c r="I79" s="13" t="str">
        <f t="shared" si="13"/>
        <v>Estimated sales distribution account(예상 판매 대금 분배 계정)</v>
      </c>
      <c r="J79" s="18" t="str">
        <f>IF(H79&lt;&gt;"", VLOOKUP(H79,[1]Label!$A:$E,2,FALSE),"")</f>
        <v>Estimated sales distribution account</v>
      </c>
      <c r="K79" s="29"/>
      <c r="L79" s="13" t="str">
        <f t="shared" si="35"/>
        <v/>
      </c>
      <c r="M79" s="18" t="str">
        <f>IF(K79&lt;&gt;"",VLOOKUP(K79,[1]Label!$A:$B,2,FALSE),"")</f>
        <v/>
      </c>
      <c r="N79" s="14" t="s">
        <v>65</v>
      </c>
      <c r="O79" s="31" t="s">
        <v>789</v>
      </c>
      <c r="P79" s="13" t="str">
        <f t="shared" si="36"/>
        <v>Group&lt;br&gt;(그룹)</v>
      </c>
      <c r="Q79" s="18" t="str">
        <f>IF(O79&lt;&gt;"", VLOOKUP(O79, [1]Label!$A:$B, 2, FALSE), "")</f>
        <v>Group</v>
      </c>
      <c r="R79" s="14" t="s">
        <v>35</v>
      </c>
      <c r="S79" s="13"/>
      <c r="T79" s="13"/>
      <c r="U79" s="13"/>
      <c r="V79" s="14"/>
      <c r="W79" s="14"/>
      <c r="X79" s="14"/>
      <c r="Y79" s="14"/>
      <c r="Z79" s="15"/>
      <c r="AA79" s="15"/>
      <c r="AB79" s="15"/>
      <c r="AC79" s="12" t="s">
        <v>802</v>
      </c>
      <c r="AD79" s="12" t="s">
        <v>802</v>
      </c>
      <c r="AE79" s="12" t="s">
        <v>802</v>
      </c>
      <c r="AF79" s="56"/>
    </row>
    <row r="80" spans="1:32" s="16" customFormat="1" ht="17.45" customHeight="1">
      <c r="A80" s="12" t="s">
        <v>183</v>
      </c>
      <c r="B80" s="70" t="str">
        <f>VLOOKUP(A80,[1]screen!$G:$J,2,FALSE)</f>
        <v>부과자산 매각의사 통지</v>
      </c>
      <c r="C80" s="13" t="str">
        <f t="shared" si="12"/>
        <v>Notification of Intention to Sell the Charged Asset(부과자산 매각의사 통지)</v>
      </c>
      <c r="D80" s="70" t="str">
        <f>IF(B80&lt;&gt;"", VLOOKUP(B80,[1]screen!$A:$E,2,FALSE), "" )</f>
        <v>Notification of Intention to Sell the Charged Asset</v>
      </c>
      <c r="E80" s="14" t="s">
        <v>46</v>
      </c>
      <c r="F80" s="13" t="str">
        <f t="shared" si="16"/>
        <v>New(신규)</v>
      </c>
      <c r="G80" s="18" t="str">
        <f>IF(E80&lt;&gt;"",VLOOKUP(E80,[1]Label!$A:$B,2,FALSE),"")</f>
        <v>New</v>
      </c>
      <c r="H80" s="114" t="s">
        <v>792</v>
      </c>
      <c r="I80" s="13" t="str">
        <f t="shared" si="13"/>
        <v>Estimated sales distribution account(예상 판매 대금 분배 계정)</v>
      </c>
      <c r="J80" s="18" t="str">
        <f>IF(H80&lt;&gt;"", VLOOKUP(H80,[1]Label!$A:$E,2,FALSE),"")</f>
        <v>Estimated sales distribution account</v>
      </c>
      <c r="K80" s="29"/>
      <c r="L80" s="13" t="str">
        <f t="shared" si="35"/>
        <v/>
      </c>
      <c r="M80" s="18" t="str">
        <f>IF(K80&lt;&gt;"",VLOOKUP(K80,[1]Label!$A:$B,2,FALSE),"")</f>
        <v/>
      </c>
      <c r="N80" s="14" t="s">
        <v>65</v>
      </c>
      <c r="O80" s="31" t="s">
        <v>261</v>
      </c>
      <c r="P80" s="13" t="str">
        <f t="shared" si="36"/>
        <v>Asset No.&lt;br&gt;(자산 번호)</v>
      </c>
      <c r="Q80" s="18" t="str">
        <f>IF(O80&lt;&gt;"", VLOOKUP(O80, [1]Label!$A:$B, 2, FALSE), "")</f>
        <v>Asset No.</v>
      </c>
      <c r="R80" s="14" t="s">
        <v>35</v>
      </c>
      <c r="S80" s="13" t="s">
        <v>147</v>
      </c>
      <c r="T80" s="13"/>
      <c r="U80" s="13"/>
      <c r="V80" s="14"/>
      <c r="W80" s="14"/>
      <c r="X80" s="14"/>
      <c r="Y80" s="14"/>
      <c r="Z80" s="15" t="s">
        <v>635</v>
      </c>
      <c r="AA80" s="15" t="s">
        <v>635</v>
      </c>
      <c r="AB80" s="15" t="s">
        <v>635</v>
      </c>
      <c r="AC80" s="12" t="s">
        <v>803</v>
      </c>
      <c r="AD80" s="12" t="s">
        <v>803</v>
      </c>
      <c r="AE80" s="12" t="s">
        <v>803</v>
      </c>
      <c r="AF80" s="56"/>
    </row>
    <row r="81" spans="1:32" s="16" customFormat="1" ht="17.45" customHeight="1">
      <c r="A81" s="12" t="s">
        <v>183</v>
      </c>
      <c r="B81" s="70" t="str">
        <f>VLOOKUP(A81,[1]screen!$G:$J,2,FALSE)</f>
        <v>부과자산 매각의사 통지</v>
      </c>
      <c r="C81" s="13" t="str">
        <f t="shared" si="12"/>
        <v>Notification of Intention to Sell the Charged Asset(부과자산 매각의사 통지)</v>
      </c>
      <c r="D81" s="70" t="str">
        <f>IF(B81&lt;&gt;"", VLOOKUP(B81,[1]screen!$A:$E,2,FALSE), "" )</f>
        <v>Notification of Intention to Sell the Charged Asset</v>
      </c>
      <c r="E81" s="14" t="s">
        <v>46</v>
      </c>
      <c r="F81" s="13" t="str">
        <f t="shared" si="16"/>
        <v>New(신규)</v>
      </c>
      <c r="G81" s="18" t="str">
        <f>IF(E81&lt;&gt;"",VLOOKUP(E81,[1]Label!$A:$B,2,FALSE),"")</f>
        <v>New</v>
      </c>
      <c r="H81" s="114" t="s">
        <v>792</v>
      </c>
      <c r="I81" s="13" t="str">
        <f t="shared" si="13"/>
        <v>Estimated sales distribution account(예상 판매 대금 분배 계정)</v>
      </c>
      <c r="J81" s="18" t="str">
        <f>IF(H81&lt;&gt;"", VLOOKUP(H81,[1]Label!$A:$E,2,FALSE),"")</f>
        <v>Estimated sales distribution account</v>
      </c>
      <c r="K81" s="29"/>
      <c r="L81" s="13" t="str">
        <f t="shared" si="35"/>
        <v/>
      </c>
      <c r="M81" s="18" t="str">
        <f>IF(K81&lt;&gt;"",VLOOKUP(K81,[1]Label!$A:$B,2,FALSE),"")</f>
        <v/>
      </c>
      <c r="N81" s="14" t="s">
        <v>65</v>
      </c>
      <c r="O81" s="31" t="s">
        <v>266</v>
      </c>
      <c r="P81" s="13" t="str">
        <f t="shared" si="36"/>
        <v>Asset Type&lt;br&gt;(자산 유형)</v>
      </c>
      <c r="Q81" s="18" t="str">
        <f>IF(O81&lt;&gt;"", VLOOKUP(O81, [1]Label!$A:$B, 2, FALSE), "")</f>
        <v>Asset Type</v>
      </c>
      <c r="R81" s="14" t="s">
        <v>35</v>
      </c>
      <c r="S81" s="13"/>
      <c r="T81" s="13"/>
      <c r="U81" s="13"/>
      <c r="V81" s="14"/>
      <c r="W81" s="14"/>
      <c r="X81" s="14"/>
      <c r="Y81" s="14"/>
      <c r="Z81" s="15"/>
      <c r="AA81" s="15"/>
      <c r="AB81" s="15"/>
      <c r="AC81" s="12" t="s">
        <v>810</v>
      </c>
      <c r="AD81" s="12" t="s">
        <v>810</v>
      </c>
      <c r="AE81" s="12" t="s">
        <v>810</v>
      </c>
      <c r="AF81" s="56"/>
    </row>
    <row r="82" spans="1:32" s="16" customFormat="1" ht="17.45" customHeight="1">
      <c r="A82" s="12" t="s">
        <v>183</v>
      </c>
      <c r="B82" s="70" t="str">
        <f>VLOOKUP(A82,[1]screen!$G:$J,2,FALSE)</f>
        <v>부과자산 매각의사 통지</v>
      </c>
      <c r="C82" s="13" t="str">
        <f t="shared" si="12"/>
        <v>Notification of Intention to Sell the Charged Asset(부과자산 매각의사 통지)</v>
      </c>
      <c r="D82" s="70" t="str">
        <f>IF(B82&lt;&gt;"", VLOOKUP(B82,[1]screen!$A:$E,2,FALSE), "" )</f>
        <v>Notification of Intention to Sell the Charged Asset</v>
      </c>
      <c r="E82" s="14" t="s">
        <v>46</v>
      </c>
      <c r="F82" s="13" t="str">
        <f t="shared" si="16"/>
        <v>New(신규)</v>
      </c>
      <c r="G82" s="18" t="str">
        <f>IF(E82&lt;&gt;"",VLOOKUP(E82,[1]Label!$A:$B,2,FALSE),"")</f>
        <v>New</v>
      </c>
      <c r="H82" s="114" t="s">
        <v>792</v>
      </c>
      <c r="I82" s="13" t="str">
        <f t="shared" si="13"/>
        <v>Estimated sales distribution account(예상 판매 대금 분배 계정)</v>
      </c>
      <c r="J82" s="18" t="str">
        <f>IF(H82&lt;&gt;"", VLOOKUP(H82,[1]Label!$A:$E,2,FALSE),"")</f>
        <v>Estimated sales distribution account</v>
      </c>
      <c r="K82" s="29"/>
      <c r="L82" s="13" t="str">
        <f t="shared" si="35"/>
        <v/>
      </c>
      <c r="M82" s="18" t="str">
        <f>IF(K82&lt;&gt;"",VLOOKUP(K82,[1]Label!$A:$B,2,FALSE),"")</f>
        <v/>
      </c>
      <c r="N82" s="14" t="s">
        <v>65</v>
      </c>
      <c r="O82" s="31" t="s">
        <v>267</v>
      </c>
      <c r="P82" s="13" t="str">
        <f t="shared" si="36"/>
        <v>Asset Name&lt;br&gt;(자산 이름)</v>
      </c>
      <c r="Q82" s="18" t="str">
        <f>IF(O82&lt;&gt;"", VLOOKUP(O82, [1]Label!$A:$B, 2, FALSE), "")</f>
        <v>Asset Name</v>
      </c>
      <c r="R82" s="14" t="s">
        <v>35</v>
      </c>
      <c r="S82" s="13"/>
      <c r="T82" s="13"/>
      <c r="U82" s="13"/>
      <c r="V82" s="14"/>
      <c r="W82" s="14"/>
      <c r="X82" s="14"/>
      <c r="Y82" s="14"/>
      <c r="Z82" s="15"/>
      <c r="AA82" s="15"/>
      <c r="AB82" s="15"/>
      <c r="AC82" s="16" t="s">
        <v>811</v>
      </c>
      <c r="AD82" s="16" t="s">
        <v>811</v>
      </c>
      <c r="AE82" s="16" t="s">
        <v>811</v>
      </c>
      <c r="AF82" s="56"/>
    </row>
    <row r="83" spans="1:32" s="7" customFormat="1" ht="17.45" customHeight="1">
      <c r="A83" s="69" t="s">
        <v>183</v>
      </c>
      <c r="B83" s="70" t="str">
        <f>VLOOKUP(A83,[1]screen!$G:$J,2,FALSE)</f>
        <v>부과자산 매각의사 통지</v>
      </c>
      <c r="C83" s="70" t="str">
        <f t="shared" si="12"/>
        <v>Notification of Intention to Sell the Charged Asset(부과자산 매각의사 통지)</v>
      </c>
      <c r="D83" s="70" t="str">
        <f>IF(B83&lt;&gt;"", VLOOKUP(B83,[1]screen!$A:$E,2,FALSE), "" )</f>
        <v>Notification of Intention to Sell the Charged Asset</v>
      </c>
      <c r="E83" s="71" t="s">
        <v>46</v>
      </c>
      <c r="F83" s="70" t="str">
        <f t="shared" si="16"/>
        <v>New(신규)</v>
      </c>
      <c r="G83" s="70" t="str">
        <f>IF(E83&lt;&gt;"",VLOOKUP(E83,[1]Label!$A:$B,2,FALSE),"")</f>
        <v>New</v>
      </c>
      <c r="H83" s="72" t="s">
        <v>792</v>
      </c>
      <c r="I83" s="70" t="str">
        <f t="shared" si="13"/>
        <v>Estimated sales distribution account(예상 판매 대금 분배 계정)</v>
      </c>
      <c r="J83" s="70" t="str">
        <f>IF(H83&lt;&gt;"", VLOOKUP(H83,[1]Label!$A:$E,2,FALSE),"")</f>
        <v>Estimated sales distribution account</v>
      </c>
      <c r="K83" s="72"/>
      <c r="L83" s="70" t="str">
        <f t="shared" si="35"/>
        <v/>
      </c>
      <c r="M83" s="70" t="str">
        <f>IF(K83&lt;&gt;"",VLOOKUP(K83,[1]Label!$A:$B,2,FALSE),"")</f>
        <v/>
      </c>
      <c r="N83" s="71" t="s">
        <v>65</v>
      </c>
      <c r="O83" s="75" t="s">
        <v>236</v>
      </c>
      <c r="P83" s="70" t="str">
        <f t="shared" si="36"/>
        <v>Valuation Amount (TZS)&lt;br&gt;(평가 금액 (TZS))</v>
      </c>
      <c r="Q83" s="70" t="str">
        <f>IF(O83&lt;&gt;"", VLOOKUP(O83, [1]Label!$A:$B, 2, FALSE), "")</f>
        <v>Valuation Amount (TZS)</v>
      </c>
      <c r="R83" s="71" t="s">
        <v>35</v>
      </c>
      <c r="S83" s="70"/>
      <c r="T83" s="70"/>
      <c r="U83" s="70"/>
      <c r="V83" s="71"/>
      <c r="W83" s="71"/>
      <c r="X83" s="71"/>
      <c r="Y83" s="71"/>
      <c r="Z83" s="77"/>
      <c r="AA83" s="77"/>
      <c r="AB83" s="77"/>
      <c r="AC83" s="69" t="s">
        <v>805</v>
      </c>
      <c r="AD83" s="69" t="s">
        <v>805</v>
      </c>
      <c r="AE83" s="69" t="s">
        <v>805</v>
      </c>
      <c r="AF83" s="73"/>
    </row>
    <row r="84" spans="1:32" s="16" customFormat="1" ht="17.45" customHeight="1">
      <c r="A84" s="12" t="s">
        <v>183</v>
      </c>
      <c r="B84" s="70" t="str">
        <f>VLOOKUP(A84,[1]screen!$G:$J,2,FALSE)</f>
        <v>부과자산 매각의사 통지</v>
      </c>
      <c r="C84" s="13" t="str">
        <f t="shared" si="12"/>
        <v>Notification of Intention to Sell the Charged Asset(부과자산 매각의사 통지)</v>
      </c>
      <c r="D84" s="70" t="str">
        <f>IF(B84&lt;&gt;"", VLOOKUP(B84,[1]screen!$A:$E,2,FALSE), "" )</f>
        <v>Notification of Intention to Sell the Charged Asset</v>
      </c>
      <c r="E84" s="14" t="s">
        <v>46</v>
      </c>
      <c r="F84" s="13" t="str">
        <f t="shared" si="16"/>
        <v>New(신규)</v>
      </c>
      <c r="G84" s="18" t="str">
        <f>IF(E84&lt;&gt;"",VLOOKUP(E84,[1]Label!$A:$B,2,FALSE),"")</f>
        <v>New</v>
      </c>
      <c r="H84" s="114" t="s">
        <v>792</v>
      </c>
      <c r="I84" s="13" t="str">
        <f t="shared" si="13"/>
        <v>Estimated sales distribution account(예상 판매 대금 분배 계정)</v>
      </c>
      <c r="J84" s="18" t="str">
        <f>IF(H84&lt;&gt;"", VLOOKUP(H84,[1]Label!$A:$E,2,FALSE),"")</f>
        <v>Estimated sales distribution account</v>
      </c>
      <c r="K84" s="72"/>
      <c r="L84" s="13" t="str">
        <f t="shared" si="35"/>
        <v/>
      </c>
      <c r="M84" s="18" t="str">
        <f>IF(K84&lt;&gt;"",VLOOKUP(K84,[1]Label!$A:$B,2,FALSE),"")</f>
        <v/>
      </c>
      <c r="N84" s="14" t="s">
        <v>65</v>
      </c>
      <c r="O84" s="31" t="s">
        <v>799</v>
      </c>
      <c r="P84" s="13" t="str">
        <f t="shared" si="36"/>
        <v>Fee Rate&lt;br&gt;(수수료율)</v>
      </c>
      <c r="Q84" s="18" t="str">
        <f>IF(O84&lt;&gt;"", VLOOKUP(O84, [1]Label!$A:$B, 2, FALSE), "")</f>
        <v>Fee Rate</v>
      </c>
      <c r="R84" s="14" t="s">
        <v>35</v>
      </c>
      <c r="S84" s="13"/>
      <c r="T84" s="13"/>
      <c r="U84" s="13"/>
      <c r="V84" s="14"/>
      <c r="W84" s="14"/>
      <c r="X84" s="14"/>
      <c r="Y84" s="14"/>
      <c r="Z84" s="15"/>
      <c r="AA84" s="15"/>
      <c r="AB84" s="15"/>
      <c r="AC84" s="12" t="s">
        <v>804</v>
      </c>
      <c r="AD84" s="12" t="s">
        <v>804</v>
      </c>
      <c r="AE84" s="12" t="s">
        <v>804</v>
      </c>
      <c r="AF84" s="56"/>
    </row>
    <row r="85" spans="1:32" s="7" customFormat="1" ht="17.45" customHeight="1">
      <c r="A85" s="69" t="s">
        <v>183</v>
      </c>
      <c r="B85" s="70" t="str">
        <f>VLOOKUP(A85,[1]screen!$G:$J,2,FALSE)</f>
        <v>부과자산 매각의사 통지</v>
      </c>
      <c r="C85" s="70" t="str">
        <f t="shared" si="12"/>
        <v>Notification of Intention to Sell the Charged Asset(부과자산 매각의사 통지)</v>
      </c>
      <c r="D85" s="70" t="str">
        <f>IF(B85&lt;&gt;"", VLOOKUP(B85,[1]screen!$A:$E,2,FALSE), "" )</f>
        <v>Notification of Intention to Sell the Charged Asset</v>
      </c>
      <c r="E85" s="71" t="s">
        <v>46</v>
      </c>
      <c r="F85" s="70" t="str">
        <f t="shared" si="16"/>
        <v>New(신규)</v>
      </c>
      <c r="G85" s="70" t="str">
        <f>IF(E85&lt;&gt;"",VLOOKUP(E85,[1]Label!$A:$B,2,FALSE),"")</f>
        <v>New</v>
      </c>
      <c r="H85" s="72" t="s">
        <v>792</v>
      </c>
      <c r="I85" s="70" t="str">
        <f t="shared" si="13"/>
        <v>Estimated sales distribution account(예상 판매 대금 분배 계정)</v>
      </c>
      <c r="J85" s="70" t="str">
        <f>IF(H85&lt;&gt;"", VLOOKUP(H85,[1]Label!$A:$E,2,FALSE),"")</f>
        <v>Estimated sales distribution account</v>
      </c>
      <c r="K85" s="72"/>
      <c r="L85" s="70" t="str">
        <f t="shared" si="35"/>
        <v/>
      </c>
      <c r="M85" s="70" t="str">
        <f>IF(K85&lt;&gt;"",VLOOKUP(K85,[1]Label!$A:$B,2,FALSE),"")</f>
        <v/>
      </c>
      <c r="N85" s="71" t="s">
        <v>65</v>
      </c>
      <c r="O85" s="75" t="s">
        <v>800</v>
      </c>
      <c r="P85" s="70" t="str">
        <f t="shared" si="36"/>
        <v>Agent fee&lt;br&gt;(수수료)</v>
      </c>
      <c r="Q85" s="70" t="str">
        <f>IF(O85&lt;&gt;"", VLOOKUP(O85, [1]Label!$A:$B, 2, FALSE), "")</f>
        <v>Agent fee</v>
      </c>
      <c r="R85" s="71" t="s">
        <v>35</v>
      </c>
      <c r="S85" s="70"/>
      <c r="T85" s="70"/>
      <c r="U85" s="70"/>
      <c r="V85" s="71"/>
      <c r="W85" s="71"/>
      <c r="X85" s="71"/>
      <c r="Y85" s="71"/>
      <c r="Z85" s="77"/>
      <c r="AA85" s="77"/>
      <c r="AB85" s="77"/>
      <c r="AC85" s="141" t="s">
        <v>806</v>
      </c>
      <c r="AD85" s="141" t="s">
        <v>806</v>
      </c>
      <c r="AE85" s="141" t="s">
        <v>806</v>
      </c>
      <c r="AF85" s="73"/>
    </row>
    <row r="86" spans="1:32" s="16" customFormat="1" ht="17.45" customHeight="1">
      <c r="A86" s="12" t="s">
        <v>183</v>
      </c>
      <c r="B86" s="13" t="str">
        <f>VLOOKUP(A86,[1]screen!$G:$J,2,FALSE)</f>
        <v>부과자산 매각의사 통지</v>
      </c>
      <c r="C86" s="13" t="str">
        <f t="shared" si="12"/>
        <v>Notification of Intention to Sell the Charged Asset(부과자산 매각의사 통지)</v>
      </c>
      <c r="D86" s="13" t="str">
        <f>IF(B86&lt;&gt;"", VLOOKUP(B86,[1]screen!$A:$E,2,FALSE), "" )</f>
        <v>Notification of Intention to Sell the Charged Asset</v>
      </c>
      <c r="E86" s="14" t="s">
        <v>46</v>
      </c>
      <c r="F86" s="13" t="str">
        <f t="shared" si="16"/>
        <v>New(신규)</v>
      </c>
      <c r="G86" s="13" t="str">
        <f>IF(E86&lt;&gt;"",VLOOKUP(E86,[1]Label!$A:$B,2,FALSE),"")</f>
        <v>New</v>
      </c>
      <c r="H86" s="114" t="s">
        <v>792</v>
      </c>
      <c r="I86" s="13" t="str">
        <f t="shared" si="13"/>
        <v>Estimated sales distribution account(예상 판매 대금 분배 계정)</v>
      </c>
      <c r="J86" s="13" t="str">
        <f>IF(H86&lt;&gt;"", VLOOKUP(H86,[1]Label!$A:$E,2,FALSE),"")</f>
        <v>Estimated sales distribution account</v>
      </c>
      <c r="K86" s="29"/>
      <c r="L86" s="13" t="str">
        <f t="shared" si="35"/>
        <v/>
      </c>
      <c r="M86" s="13" t="str">
        <f>IF(K86&lt;&gt;"",VLOOKUP(K86,[1]Label!$A:$B,2,FALSE),"")</f>
        <v/>
      </c>
      <c r="N86" s="41" t="s">
        <v>793</v>
      </c>
      <c r="O86" s="43" t="s">
        <v>796</v>
      </c>
      <c r="P86" s="13" t="str">
        <f t="shared" si="36"/>
        <v>DEV NOTE&lt;br&gt;(DEV NOTE)</v>
      </c>
      <c r="Q86" s="13" t="str">
        <f>IF(O86&lt;&gt;"", VLOOKUP(O86, [1]Label!$A:$B, 2, FALSE), "")</f>
        <v>DEV NOTE</v>
      </c>
      <c r="R86" s="14" t="s">
        <v>35</v>
      </c>
      <c r="S86" s="13" t="s">
        <v>44</v>
      </c>
      <c r="T86" s="13"/>
      <c r="U86" s="13"/>
      <c r="V86" s="14" t="s">
        <v>53</v>
      </c>
      <c r="W86" s="14"/>
      <c r="X86" s="14"/>
      <c r="Y86" s="14"/>
      <c r="Z86" s="15"/>
      <c r="AA86" s="15"/>
      <c r="AB86" s="15"/>
      <c r="AC86" s="12" t="s">
        <v>797</v>
      </c>
      <c r="AD86" s="70" t="str">
        <f>IF(AC86&lt;&gt;"",AE86&amp;"&lt;br&gt;("&amp;AC86&amp;")","")</f>
        <v>"Amount Realised (TZS) | Fees&lt;BR&gt;
 Does not exceed 200,000/= | 5%&lt;BR&gt;
 Exceeds Shs. 200,000/= but does not exceed Shs. 2,000,000/= | 3%&lt;BR&gt;
 Exceeds Shs. 2,000,000/=but does not exceed Shs. 50,000,000/= | 3%&lt;BR&gt;
 exceeds Shs. 50,000,000/= | 1%"&lt;br&gt;("실현 금액(TZS) | 수수료&lt;BR&gt;
200,000실링 이하 | 5%&lt;BR&gt;
200,000실링 초과, 2,000,000실링 이하 | 3%&lt;BR&gt;
2,000,000실링 초과, 50,000,000실링 이하 | 3%&lt;BR&gt;
2,000,000실링 초과, 50,000,000실링 이하 | 3%&lt;BR&gt;
50,000,000/= | 1%")</v>
      </c>
      <c r="AE86" s="12" t="s">
        <v>798</v>
      </c>
      <c r="AF86" s="56"/>
    </row>
    <row r="87" spans="1:32" s="37" customFormat="1" ht="18.600000000000001" customHeight="1">
      <c r="A87" s="12" t="s">
        <v>183</v>
      </c>
      <c r="B87" s="70" t="str">
        <f>VLOOKUP(A87,[1]screen!$G:$J,2,FALSE)</f>
        <v>부과자산 매각의사 통지</v>
      </c>
      <c r="C87" s="33" t="str">
        <f t="shared" si="12"/>
        <v>Notification of Intention to Sell the Charged Asset(부과자산 매각의사 통지)</v>
      </c>
      <c r="D87" s="70" t="str">
        <f>IF(B87&lt;&gt;"", VLOOKUP(B87,[1]screen!$A:$E,2,FALSE), "" )</f>
        <v>Notification of Intention to Sell the Charged Asset</v>
      </c>
      <c r="E87" s="14" t="s">
        <v>46</v>
      </c>
      <c r="F87" s="33" t="str">
        <f t="shared" si="16"/>
        <v>New(신규)</v>
      </c>
      <c r="G87" s="18" t="str">
        <f>IF(E87&lt;&gt;"",VLOOKUP(E87,[1]Label!$A:$B,2,FALSE),"")</f>
        <v>New</v>
      </c>
      <c r="H87" s="114" t="s">
        <v>792</v>
      </c>
      <c r="I87" s="33" t="str">
        <f t="shared" si="13"/>
        <v>Estimated sales distribution account(예상 판매 대금 분배 계정)</v>
      </c>
      <c r="J87" s="18" t="str">
        <f>IF(H87&lt;&gt;"", VLOOKUP(H87,[1]Label!$A:$E,2,FALSE),"")</f>
        <v>Estimated sales distribution account</v>
      </c>
      <c r="K87" s="34"/>
      <c r="L87" s="33" t="str">
        <f t="shared" si="35"/>
        <v/>
      </c>
      <c r="M87" s="18" t="str">
        <f>IF(K87&lt;&gt;"",VLOOKUP(K87,[1]Label!$A:$B,2,FALSE),"")</f>
        <v/>
      </c>
      <c r="N87" s="35"/>
      <c r="O87" s="36"/>
      <c r="P87" s="33"/>
      <c r="Q87" s="18" t="str">
        <f>IF(O87&lt;&gt;"", VLOOKUP(O87, [1]Label!$A:$B, 2, FALSE), "")</f>
        <v/>
      </c>
      <c r="R87" s="35" t="s">
        <v>35</v>
      </c>
      <c r="S87" s="33" t="s">
        <v>44</v>
      </c>
      <c r="T87" s="33"/>
      <c r="U87" s="33"/>
      <c r="V87" s="35"/>
      <c r="W87" s="35"/>
      <c r="X87" s="35"/>
      <c r="Y87" s="35"/>
      <c r="Z87" s="32"/>
      <c r="AA87" s="32"/>
      <c r="AB87" s="32"/>
      <c r="AC87" s="32"/>
      <c r="AD87" s="32"/>
      <c r="AE87" s="32"/>
      <c r="AF87" s="54"/>
    </row>
    <row r="88" spans="1:32" s="16" customFormat="1" ht="17.45" customHeight="1">
      <c r="A88" s="12" t="s">
        <v>183</v>
      </c>
      <c r="B88" s="13" t="str">
        <f>VLOOKUP(A88,[1]screen!$G:$J,2,FALSE)</f>
        <v>부과자산 매각의사 통지</v>
      </c>
      <c r="C88" s="13" t="str">
        <f t="shared" si="12"/>
        <v>Notification of Intention to Sell the Charged Asset(부과자산 매각의사 통지)</v>
      </c>
      <c r="D88" s="13" t="str">
        <f>IF(B88&lt;&gt;"", VLOOKUP(B88,[1]screen!$A:$E,2,FALSE), "" )</f>
        <v>Notification of Intention to Sell the Charged Asset</v>
      </c>
      <c r="E88" s="14" t="s">
        <v>46</v>
      </c>
      <c r="F88" s="13" t="str">
        <f t="shared" si="16"/>
        <v>New(신규)</v>
      </c>
      <c r="G88" s="13" t="str">
        <f>IF(E88&lt;&gt;"",VLOOKUP(E88,[1]Label!$A:$B,2,FALSE),"")</f>
        <v>New</v>
      </c>
      <c r="H88" s="114" t="s">
        <v>792</v>
      </c>
      <c r="I88" s="13" t="str">
        <f t="shared" si="13"/>
        <v>Estimated sales distribution account(예상 판매 대금 분배 계정)</v>
      </c>
      <c r="J88" s="13" t="str">
        <f>IF(H88&lt;&gt;"", VLOOKUP(H88,[1]Label!$A:$E,2,FALSE),"")</f>
        <v>Estimated sales distribution account</v>
      </c>
      <c r="K88" s="29"/>
      <c r="L88" s="13" t="str">
        <f t="shared" si="35"/>
        <v/>
      </c>
      <c r="M88" s="13" t="str">
        <f>IF(K88&lt;&gt;"",VLOOKUP(K88,[1]Label!$A:$B,2,FALSE),"")</f>
        <v/>
      </c>
      <c r="N88" s="41" t="s">
        <v>19</v>
      </c>
      <c r="O88" s="43" t="s">
        <v>704</v>
      </c>
      <c r="P88" s="13" t="str">
        <f t="shared" ref="P88:P93" si="37">IF(O88&lt;&gt;"",Q88&amp;"&lt;br&gt;("&amp;O88&amp;")","")</f>
        <v>[S]Sales proceed&lt;br&gt;([S]매각 대금)</v>
      </c>
      <c r="Q88" s="13" t="str">
        <f>IF(O88&lt;&gt;"", VLOOKUP(O88, [1]Label!$A:$B, 2, FALSE), "")</f>
        <v>[S]Sales proceed</v>
      </c>
      <c r="R88" s="14" t="s">
        <v>35</v>
      </c>
      <c r="S88" s="13" t="s">
        <v>44</v>
      </c>
      <c r="T88" s="13"/>
      <c r="U88" s="13"/>
      <c r="V88" s="14" t="s">
        <v>53</v>
      </c>
      <c r="W88" s="14"/>
      <c r="X88" s="14"/>
      <c r="Y88" s="14"/>
      <c r="Z88" s="15"/>
      <c r="AA88" s="15"/>
      <c r="AB88" s="15"/>
      <c r="AC88" s="15" t="s">
        <v>807</v>
      </c>
      <c r="AD88" s="15" t="s">
        <v>807</v>
      </c>
      <c r="AE88" s="15" t="s">
        <v>807</v>
      </c>
      <c r="AF88" s="56"/>
    </row>
    <row r="89" spans="1:32" s="16" customFormat="1" ht="17.45" customHeight="1">
      <c r="A89" s="12" t="s">
        <v>183</v>
      </c>
      <c r="B89" s="13" t="str">
        <f>VLOOKUP(A89,[1]screen!$G:$J,2,FALSE)</f>
        <v>부과자산 매각의사 통지</v>
      </c>
      <c r="C89" s="13" t="str">
        <f t="shared" si="12"/>
        <v>Notification of Intention to Sell the Charged Asset(부과자산 매각의사 통지)</v>
      </c>
      <c r="D89" s="13" t="str">
        <f>IF(B89&lt;&gt;"", VLOOKUP(B89,[1]screen!$A:$E,2,FALSE), "" )</f>
        <v>Notification of Intention to Sell the Charged Asset</v>
      </c>
      <c r="E89" s="14" t="s">
        <v>46</v>
      </c>
      <c r="F89" s="13" t="str">
        <f t="shared" si="16"/>
        <v>New(신규)</v>
      </c>
      <c r="G89" s="13" t="str">
        <f>IF(E89&lt;&gt;"",VLOOKUP(E89,[1]Label!$A:$B,2,FALSE),"")</f>
        <v>New</v>
      </c>
      <c r="H89" s="114" t="s">
        <v>792</v>
      </c>
      <c r="I89" s="13" t="str">
        <f t="shared" si="13"/>
        <v>Estimated sales distribution account(예상 판매 대금 분배 계정)</v>
      </c>
      <c r="J89" s="13" t="str">
        <f>IF(H89&lt;&gt;"", VLOOKUP(H89,[1]Label!$A:$E,2,FALSE),"")</f>
        <v>Estimated sales distribution account</v>
      </c>
      <c r="K89" s="29"/>
      <c r="L89" s="13" t="str">
        <f t="shared" si="35"/>
        <v/>
      </c>
      <c r="M89" s="13" t="str">
        <f>IF(K89&lt;&gt;"",VLOOKUP(K89,[1]Label!$A:$B,2,FALSE),"")</f>
        <v/>
      </c>
      <c r="N89" s="41" t="s">
        <v>19</v>
      </c>
      <c r="O89" s="43" t="s">
        <v>809</v>
      </c>
      <c r="P89" s="13" t="str">
        <f t="shared" si="37"/>
        <v>[A]Agent fee&lt;br&gt;([A]대리인 수수료)</v>
      </c>
      <c r="Q89" s="13" t="str">
        <f>IF(O89&lt;&gt;"", VLOOKUP(O89, [1]Label!$A:$B, 2, FALSE), "")</f>
        <v>[A]Agent fee</v>
      </c>
      <c r="R89" s="14" t="s">
        <v>35</v>
      </c>
      <c r="S89" s="13" t="s">
        <v>44</v>
      </c>
      <c r="T89" s="13"/>
      <c r="U89" s="13"/>
      <c r="V89" s="14" t="s">
        <v>53</v>
      </c>
      <c r="W89" s="14"/>
      <c r="X89" s="14"/>
      <c r="Y89" s="14"/>
      <c r="Z89" s="15"/>
      <c r="AA89" s="15"/>
      <c r="AB89" s="15"/>
      <c r="AC89" s="15" t="s">
        <v>808</v>
      </c>
      <c r="AD89" s="15" t="s">
        <v>808</v>
      </c>
      <c r="AE89" s="15" t="s">
        <v>808</v>
      </c>
      <c r="AF89" s="56"/>
    </row>
    <row r="90" spans="1:32" s="16" customFormat="1" ht="17.45" customHeight="1">
      <c r="A90" s="12" t="s">
        <v>183</v>
      </c>
      <c r="B90" s="13" t="str">
        <f>VLOOKUP(A90,[1]screen!$G:$J,2,FALSE)</f>
        <v>부과자산 매각의사 통지</v>
      </c>
      <c r="C90" s="13" t="str">
        <f t="shared" si="12"/>
        <v>Notification of Intention to Sell the Charged Asset(부과자산 매각의사 통지)</v>
      </c>
      <c r="D90" s="13" t="str">
        <f>IF(B90&lt;&gt;"", VLOOKUP(B90,[1]screen!$A:$E,2,FALSE), "" )</f>
        <v>Notification of Intention to Sell the Charged Asset</v>
      </c>
      <c r="E90" s="14" t="s">
        <v>46</v>
      </c>
      <c r="F90" s="13" t="str">
        <f t="shared" si="16"/>
        <v>New(신규)</v>
      </c>
      <c r="G90" s="13" t="str">
        <f>IF(E90&lt;&gt;"",VLOOKUP(E90,[1]Label!$A:$B,2,FALSE),"")</f>
        <v>New</v>
      </c>
      <c r="H90" s="114" t="s">
        <v>792</v>
      </c>
      <c r="I90" s="13" t="str">
        <f t="shared" si="13"/>
        <v>Estimated sales distribution account(예상 판매 대금 분배 계정)</v>
      </c>
      <c r="J90" s="13" t="str">
        <f>IF(H90&lt;&gt;"", VLOOKUP(H90,[1]Label!$A:$E,2,FALSE),"")</f>
        <v>Estimated sales distribution account</v>
      </c>
      <c r="K90" s="29"/>
      <c r="L90" s="13" t="str">
        <f t="shared" si="35"/>
        <v/>
      </c>
      <c r="M90" s="13" t="str">
        <f>IF(K90&lt;&gt;"",VLOOKUP(K90,[1]Label!$A:$B,2,FALSE),"")</f>
        <v/>
      </c>
      <c r="N90" s="41" t="s">
        <v>19</v>
      </c>
      <c r="O90" s="43" t="s">
        <v>695</v>
      </c>
      <c r="P90" s="13" t="str">
        <f t="shared" si="37"/>
        <v>Storage&lt;br&gt;(보관료)</v>
      </c>
      <c r="Q90" s="13" t="str">
        <f>IF(O90&lt;&gt;"", VLOOKUP(O90, [1]Label!$A:$B, 2, FALSE), "")</f>
        <v>Storage</v>
      </c>
      <c r="R90" s="14" t="s">
        <v>37</v>
      </c>
      <c r="S90" s="13"/>
      <c r="T90" s="13"/>
      <c r="U90" s="13"/>
      <c r="V90" s="14" t="s">
        <v>53</v>
      </c>
      <c r="W90" s="14"/>
      <c r="X90" s="14"/>
      <c r="Y90" s="14"/>
      <c r="Z90" s="15"/>
      <c r="AA90" s="15"/>
      <c r="AB90" s="15"/>
      <c r="AC90" s="15" t="s">
        <v>701</v>
      </c>
      <c r="AD90" s="15" t="s">
        <v>701</v>
      </c>
      <c r="AE90" s="15" t="s">
        <v>701</v>
      </c>
      <c r="AF90" s="56"/>
    </row>
    <row r="91" spans="1:32" s="16" customFormat="1" ht="17.45" customHeight="1">
      <c r="A91" s="12" t="s">
        <v>183</v>
      </c>
      <c r="B91" s="13" t="str">
        <f>VLOOKUP(A91,[1]screen!$G:$J,2,FALSE)</f>
        <v>부과자산 매각의사 통지</v>
      </c>
      <c r="C91" s="13" t="str">
        <f t="shared" si="12"/>
        <v>Notification of Intention to Sell the Charged Asset(부과자산 매각의사 통지)</v>
      </c>
      <c r="D91" s="13" t="str">
        <f>IF(B91&lt;&gt;"", VLOOKUP(B91,[1]screen!$A:$E,2,FALSE), "" )</f>
        <v>Notification of Intention to Sell the Charged Asset</v>
      </c>
      <c r="E91" s="14" t="s">
        <v>46</v>
      </c>
      <c r="F91" s="13" t="str">
        <f t="shared" si="16"/>
        <v>New(신규)</v>
      </c>
      <c r="G91" s="13" t="str">
        <f>IF(E91&lt;&gt;"",VLOOKUP(E91,[1]Label!$A:$B,2,FALSE),"")</f>
        <v>New</v>
      </c>
      <c r="H91" s="114" t="s">
        <v>792</v>
      </c>
      <c r="I91" s="13" t="str">
        <f t="shared" si="13"/>
        <v>Estimated sales distribution account(예상 판매 대금 분배 계정)</v>
      </c>
      <c r="J91" s="13" t="str">
        <f>IF(H91&lt;&gt;"", VLOOKUP(H91,[1]Label!$A:$E,2,FALSE),"")</f>
        <v>Estimated sales distribution account</v>
      </c>
      <c r="K91" s="29"/>
      <c r="L91" s="13" t="str">
        <f t="shared" si="35"/>
        <v/>
      </c>
      <c r="M91" s="13" t="str">
        <f>IF(K91&lt;&gt;"",VLOOKUP(K91,[1]Label!$A:$B,2,FALSE),"")</f>
        <v/>
      </c>
      <c r="N91" s="41" t="s">
        <v>19</v>
      </c>
      <c r="O91" s="43" t="s">
        <v>707</v>
      </c>
      <c r="P91" s="13" t="str">
        <f t="shared" si="37"/>
        <v>[O]Other Charges&lt;br&gt;([O]기타 비용)</v>
      </c>
      <c r="Q91" s="13" t="str">
        <f>IF(O91&lt;&gt;"", VLOOKUP(O91, [1]Label!$A:$B, 2, FALSE), "")</f>
        <v>[O]Other Charges</v>
      </c>
      <c r="R91" s="14" t="s">
        <v>37</v>
      </c>
      <c r="S91" s="13"/>
      <c r="T91" s="13"/>
      <c r="U91" s="13"/>
      <c r="V91" s="14" t="s">
        <v>53</v>
      </c>
      <c r="W91" s="14"/>
      <c r="X91" s="14"/>
      <c r="Y91" s="14"/>
      <c r="Z91" s="15"/>
      <c r="AA91" s="15"/>
      <c r="AB91" s="15"/>
      <c r="AC91" s="15">
        <v>0</v>
      </c>
      <c r="AD91" s="15">
        <v>0</v>
      </c>
      <c r="AE91" s="15">
        <v>0</v>
      </c>
      <c r="AF91" s="56"/>
    </row>
    <row r="92" spans="1:32" s="16" customFormat="1" ht="17.45" customHeight="1">
      <c r="A92" s="12" t="s">
        <v>183</v>
      </c>
      <c r="B92" s="13" t="str">
        <f>VLOOKUP(A92,[1]screen!$G:$J,2,FALSE)</f>
        <v>부과자산 매각의사 통지</v>
      </c>
      <c r="C92" s="13" t="str">
        <f t="shared" ref="C92:C94" si="38">IF(B92&lt;&gt;"",D92&amp;"("&amp;B92&amp;")","")</f>
        <v>Notification of Intention to Sell the Charged Asset(부과자산 매각의사 통지)</v>
      </c>
      <c r="D92" s="13" t="str">
        <f>IF(B92&lt;&gt;"", VLOOKUP(B92,[1]screen!$A:$E,2,FALSE), "" )</f>
        <v>Notification of Intention to Sell the Charged Asset</v>
      </c>
      <c r="E92" s="14" t="s">
        <v>46</v>
      </c>
      <c r="F92" s="13" t="str">
        <f t="shared" si="16"/>
        <v>New(신규)</v>
      </c>
      <c r="G92" s="13" t="str">
        <f>IF(E92&lt;&gt;"",VLOOKUP(E92,[1]Label!$A:$B,2,FALSE),"")</f>
        <v>New</v>
      </c>
      <c r="H92" s="114" t="s">
        <v>792</v>
      </c>
      <c r="I92" s="13" t="str">
        <f t="shared" ref="I92:I94" si="39">IF(H92&lt;&gt;"",J92&amp;"("&amp;H92&amp;")","")</f>
        <v>Estimated sales distribution account(예상 판매 대금 분배 계정)</v>
      </c>
      <c r="J92" s="13" t="str">
        <f>IF(H92&lt;&gt;"", VLOOKUP(H92,[1]Label!$A:$E,2,FALSE),"")</f>
        <v>Estimated sales distribution account</v>
      </c>
      <c r="K92" s="29"/>
      <c r="L92" s="13" t="str">
        <f t="shared" si="35"/>
        <v/>
      </c>
      <c r="M92" s="13" t="str">
        <f>IF(K92&lt;&gt;"",VLOOKUP(K92,[1]Label!$A:$B,2,FALSE),"")</f>
        <v/>
      </c>
      <c r="N92" s="41" t="s">
        <v>19</v>
      </c>
      <c r="O92" s="43" t="s">
        <v>814</v>
      </c>
      <c r="P92" s="13" t="str">
        <f t="shared" si="37"/>
        <v>Excess proceed&lt;br&gt;([S] - [T] - [A] - [O])&lt;br&gt;(초과 금액&lt;br&gt;([S] - [T] - [A] - [O]))</v>
      </c>
      <c r="Q92" s="13" t="str">
        <f>IF(O92&lt;&gt;"", VLOOKUP(O92, [1]Label!$A:$B, 2, FALSE), "")</f>
        <v>Excess proceed&lt;br&gt;([S] - [T] - [A] - [O])</v>
      </c>
      <c r="R92" s="14" t="s">
        <v>35</v>
      </c>
      <c r="S92" s="13" t="s">
        <v>44</v>
      </c>
      <c r="T92" s="13"/>
      <c r="U92" s="13"/>
      <c r="V92" s="14" t="s">
        <v>53</v>
      </c>
      <c r="W92" s="14"/>
      <c r="X92" s="14"/>
      <c r="Y92" s="14"/>
      <c r="Z92" s="15"/>
      <c r="AA92" s="15"/>
      <c r="AB92" s="15"/>
      <c r="AC92" s="15" t="s">
        <v>812</v>
      </c>
      <c r="AD92" s="15" t="s">
        <v>812</v>
      </c>
      <c r="AE92" s="15" t="s">
        <v>812</v>
      </c>
      <c r="AF92" s="56"/>
    </row>
    <row r="93" spans="1:32" s="16" customFormat="1" ht="17.45" customHeight="1">
      <c r="A93" s="12" t="s">
        <v>183</v>
      </c>
      <c r="B93" s="13" t="str">
        <f>VLOOKUP(A93,[1]screen!$G:$J,2,FALSE)</f>
        <v>부과자산 매각의사 통지</v>
      </c>
      <c r="C93" s="13" t="str">
        <f t="shared" si="38"/>
        <v>Notification of Intention to Sell the Charged Asset(부과자산 매각의사 통지)</v>
      </c>
      <c r="D93" s="13" t="str">
        <f>IF(B93&lt;&gt;"", VLOOKUP(B93,[1]screen!$A:$E,2,FALSE), "" )</f>
        <v>Notification of Intention to Sell the Charged Asset</v>
      </c>
      <c r="E93" s="14" t="s">
        <v>46</v>
      </c>
      <c r="F93" s="13" t="str">
        <f t="shared" si="16"/>
        <v>New(신규)</v>
      </c>
      <c r="G93" s="13" t="str">
        <f>IF(E93&lt;&gt;"",VLOOKUP(E93,[1]Label!$A:$B,2,FALSE),"")</f>
        <v>New</v>
      </c>
      <c r="H93" s="114" t="s">
        <v>792</v>
      </c>
      <c r="I93" s="13" t="str">
        <f t="shared" si="39"/>
        <v>Estimated sales distribution account(예상 판매 대금 분배 계정)</v>
      </c>
      <c r="J93" s="13" t="str">
        <f>IF(H93&lt;&gt;"", VLOOKUP(H93,[1]Label!$A:$E,2,FALSE),"")</f>
        <v>Estimated sales distribution account</v>
      </c>
      <c r="K93" s="29"/>
      <c r="L93" s="13" t="str">
        <f t="shared" si="35"/>
        <v/>
      </c>
      <c r="M93" s="13" t="str">
        <f>IF(K93&lt;&gt;"",VLOOKUP(K93,[1]Label!$A:$B,2,FALSE),"")</f>
        <v/>
      </c>
      <c r="N93" s="41" t="s">
        <v>19</v>
      </c>
      <c r="O93" s="43" t="s">
        <v>814</v>
      </c>
      <c r="P93" s="13" t="str">
        <f t="shared" si="37"/>
        <v>Excess proceed&lt;br&gt;([S] - [T] - [A] - [O])&lt;br&gt;(초과 금액&lt;br&gt;([S] - [T] - [A] - [O]))</v>
      </c>
      <c r="Q93" s="13" t="str">
        <f>IF(O93&lt;&gt;"", VLOOKUP(O93, [1]Label!$A:$B, 2, FALSE), "")</f>
        <v>Excess proceed&lt;br&gt;([S] - [T] - [A] - [O])</v>
      </c>
      <c r="R93" s="14" t="s">
        <v>35</v>
      </c>
      <c r="S93" s="13" t="s">
        <v>44</v>
      </c>
      <c r="T93" s="13"/>
      <c r="U93" s="13"/>
      <c r="V93" s="14" t="s">
        <v>53</v>
      </c>
      <c r="W93" s="14"/>
      <c r="X93" s="14"/>
      <c r="Y93" s="14"/>
      <c r="Z93" s="15"/>
      <c r="AA93" s="15"/>
      <c r="AB93" s="15"/>
      <c r="AC93" s="15" t="s">
        <v>813</v>
      </c>
      <c r="AD93" s="15" t="s">
        <v>813</v>
      </c>
      <c r="AE93" s="15" t="s">
        <v>813</v>
      </c>
      <c r="AF93" s="56"/>
    </row>
    <row r="94" spans="1:32" s="117" customFormat="1" ht="18.600000000000001" customHeight="1">
      <c r="A94" s="12" t="s">
        <v>183</v>
      </c>
      <c r="B94" s="112" t="str">
        <f>VLOOKUP(A94,[1]screen!$G:$J,2,FALSE)</f>
        <v>부과자산 매각의사 통지</v>
      </c>
      <c r="C94" s="112" t="str">
        <f t="shared" si="38"/>
        <v>Notification of Intention to Sell the Charged Asset(부과자산 매각의사 통지)</v>
      </c>
      <c r="D94" s="112" t="str">
        <f>IF(B94&lt;&gt;"", VLOOKUP(B94,[1]screen!$A:$E,2,FALSE), "" )</f>
        <v>Notification of Intention to Sell the Charged Asset</v>
      </c>
      <c r="E94" s="113" t="s">
        <v>46</v>
      </c>
      <c r="F94" s="112" t="str">
        <f t="shared" ref="F94" si="40">IF(E94&lt;&gt;"",G94&amp;"("&amp;E94&amp;")","")</f>
        <v>New(신규)</v>
      </c>
      <c r="G94" s="112" t="str">
        <f>IF(E94&lt;&gt;"",VLOOKUP(E94,[1]Label!$A:$B,2,FALSE),"")</f>
        <v>New</v>
      </c>
      <c r="H94" s="113"/>
      <c r="I94" s="112" t="str">
        <f t="shared" si="39"/>
        <v/>
      </c>
      <c r="J94" s="112" t="str">
        <f>IF(H94&lt;&gt;"", VLOOKUP(H94,[1]Label!$A:$E,2,FALSE),"")</f>
        <v/>
      </c>
      <c r="K94" s="114"/>
      <c r="L94" s="112" t="str">
        <f>IF(K94&lt;&gt;"",M94&amp;"("&amp;K94&amp;")","")</f>
        <v/>
      </c>
      <c r="M94" s="112" t="str">
        <f>IF(K94&lt;&gt;"",VLOOKUP(K94,[1]Label!$A:$B,2,FALSE),"")</f>
        <v/>
      </c>
      <c r="N94" s="113"/>
      <c r="O94" s="115"/>
      <c r="P94" s="112" t="str">
        <f>IF(O94&lt;&gt;"",Q94&amp;"&lt;br&gt;("&amp;O94&amp;")","")</f>
        <v/>
      </c>
      <c r="Q94" s="112" t="str">
        <f>IF(O94&lt;&gt;"", VLOOKUP(O94, [1]Label!$A:$B, 2, FALSE), "")</f>
        <v/>
      </c>
      <c r="R94" s="113" t="s">
        <v>35</v>
      </c>
      <c r="S94" s="112" t="s">
        <v>44</v>
      </c>
      <c r="T94" s="112"/>
      <c r="U94" s="112"/>
      <c r="V94" s="113"/>
      <c r="W94" s="113"/>
      <c r="X94" s="113"/>
      <c r="Y94" s="113"/>
      <c r="Z94" s="111"/>
      <c r="AA94" s="111"/>
      <c r="AB94" s="111"/>
      <c r="AC94" s="111"/>
      <c r="AD94" s="111"/>
      <c r="AE94" s="111"/>
    </row>
    <row r="95" spans="1:32" s="16" customFormat="1" ht="17.45" customHeight="1">
      <c r="A95" s="12" t="s">
        <v>183</v>
      </c>
      <c r="B95" s="70" t="str">
        <f>VLOOKUP(A95,[1]screen!$G:$J,2,FALSE)</f>
        <v>부과자산 매각의사 통지</v>
      </c>
      <c r="C95" s="13" t="str">
        <f>IF(B95&lt;&gt;"",D95&amp;"("&amp;B95&amp;")","")</f>
        <v>Notification of Intention to Sell the Charged Asset(부과자산 매각의사 통지)</v>
      </c>
      <c r="D95" s="70" t="str">
        <f>IF(B95&lt;&gt;"", VLOOKUP(B95,[1]screen!$A:$E,2,FALSE), "" )</f>
        <v>Notification of Intention to Sell the Charged Asset</v>
      </c>
      <c r="E95" s="14" t="s">
        <v>46</v>
      </c>
      <c r="F95" s="13" t="str">
        <f>IF(E95&lt;&gt;"",G95&amp;"("&amp;E95&amp;")","")</f>
        <v>New(신규)</v>
      </c>
      <c r="G95" s="18" t="str">
        <f>IF(E95&lt;&gt;"",VLOOKUP(E95,[1]Label!$A:$B,2,FALSE),"")</f>
        <v>New</v>
      </c>
      <c r="H95" s="14" t="s">
        <v>278</v>
      </c>
      <c r="I95" s="13" t="str">
        <f>IF(H95&lt;&gt;"",J95&amp;"("&amp;H95&amp;")","")</f>
        <v>Requirement(요구사항)</v>
      </c>
      <c r="J95" s="18" t="str">
        <f>IF(H95&lt;&gt;"", VLOOKUP(H95,[1]Label!$A:$E,2,FALSE),"")</f>
        <v>Requirement</v>
      </c>
      <c r="K95" s="29"/>
      <c r="L95" s="13" t="str">
        <f>IF(K95&lt;&gt;"",M95&amp;"("&amp;K95&amp;")","")</f>
        <v/>
      </c>
      <c r="M95" s="18" t="str">
        <f>IF(K95&lt;&gt;"",VLOOKUP(K95,[1]Label!$A:$B,2,FALSE),"")</f>
        <v/>
      </c>
      <c r="N95" s="41" t="s">
        <v>19</v>
      </c>
      <c r="O95" s="31" t="s">
        <v>277</v>
      </c>
      <c r="P95" s="13" t="str">
        <f>IF(O95&lt;&gt;"",Q95&amp;"&lt;br&gt;("&amp;O95&amp;")","")</f>
        <v>Remarks&lt;br&gt;(비고)</v>
      </c>
      <c r="Q95" s="18" t="str">
        <f>IF(O95&lt;&gt;"", VLOOKUP(O95, [1]Label!$A:$B, 2, FALSE), "")</f>
        <v>Remarks</v>
      </c>
      <c r="R95" s="14" t="s">
        <v>52</v>
      </c>
      <c r="S95" s="13"/>
      <c r="T95" s="13"/>
      <c r="U95" s="13"/>
      <c r="V95" s="14" t="s">
        <v>53</v>
      </c>
      <c r="W95" s="14"/>
      <c r="X95" s="14"/>
      <c r="Y95" s="14"/>
      <c r="Z95" s="15"/>
      <c r="AA95" s="15"/>
      <c r="AB95" s="15"/>
      <c r="AC95" s="12" t="s">
        <v>328</v>
      </c>
      <c r="AD95" s="15" t="s">
        <v>328</v>
      </c>
      <c r="AE95" s="15" t="s">
        <v>328</v>
      </c>
      <c r="AF95" s="56"/>
    </row>
    <row r="96" spans="1:32" ht="18.600000000000001" customHeight="1">
      <c r="A96" s="12" t="s">
        <v>183</v>
      </c>
      <c r="B96" s="70" t="str">
        <f>VLOOKUP(A96,[1]screen!$G:$J,2,FALSE)</f>
        <v>부과자산 매각의사 통지</v>
      </c>
      <c r="C96" s="40" t="str">
        <f>IF(B96&lt;&gt;"",D96&amp;"("&amp;B96&amp;")","")</f>
        <v>Notification of Intention to Sell the Charged Asset(부과자산 매각의사 통지)</v>
      </c>
      <c r="D96" s="70" t="str">
        <f>IF(B96&lt;&gt;"", VLOOKUP(B96,[1]screen!$A:$E,2,FALSE), "" )</f>
        <v>Notification of Intention to Sell the Charged Asset</v>
      </c>
      <c r="E96" s="14" t="s">
        <v>46</v>
      </c>
      <c r="F96" s="13" t="str">
        <f>IF(E96&lt;&gt;"",G96&amp;"("&amp;E96&amp;")","")</f>
        <v>New(신규)</v>
      </c>
      <c r="G96" s="18" t="str">
        <f>IF(E96&lt;&gt;"",VLOOKUP(E96,[1]Label!$A:$B,2,FALSE),"")</f>
        <v>New</v>
      </c>
      <c r="H96" s="14" t="s">
        <v>278</v>
      </c>
      <c r="I96" s="13" t="str">
        <f>IF(H96&lt;&gt;"",J96&amp;"("&amp;H96&amp;")","")</f>
        <v>Requirement(요구사항)</v>
      </c>
      <c r="J96" s="18" t="str">
        <f>IF(H96&lt;&gt;"", VLOOKUP(H96,[1]Label!$A:$E,2,FALSE),"")</f>
        <v>Requirement</v>
      </c>
      <c r="K96" s="42"/>
      <c r="L96" s="40" t="str">
        <f>IF(K96&lt;&gt;"",M96&amp;"("&amp;K96&amp;")","")</f>
        <v/>
      </c>
      <c r="M96" s="18" t="str">
        <f>IF(K96&lt;&gt;"",VLOOKUP(K96,[1]Label!$A:$B,2,FALSE),"")</f>
        <v/>
      </c>
      <c r="N96" s="41" t="s">
        <v>19</v>
      </c>
      <c r="O96" s="43" t="s">
        <v>43</v>
      </c>
      <c r="P96" s="40" t="str">
        <f>IF(O96&lt;&gt;"",Q96&amp;"&lt;br&gt;("&amp;O96&amp;")","")</f>
        <v>Attachments&lt;br&gt;(첨부파일)</v>
      </c>
      <c r="Q96" s="18" t="str">
        <f>IF(O96&lt;&gt;"", VLOOKUP(O96, [1]Label!$A:$B, 2, FALSE), "")</f>
        <v>Attachments</v>
      </c>
      <c r="R96" s="41" t="s">
        <v>55</v>
      </c>
      <c r="S96" s="40"/>
      <c r="T96" s="40"/>
      <c r="U96" s="40"/>
      <c r="V96" s="14" t="s">
        <v>53</v>
      </c>
      <c r="W96" s="41"/>
      <c r="X96" s="41"/>
      <c r="Y96" s="41"/>
      <c r="Z96" s="39"/>
      <c r="AA96" s="39"/>
      <c r="AB96" s="39"/>
      <c r="AC96" s="39" t="s">
        <v>197</v>
      </c>
      <c r="AD96" s="47" t="s">
        <v>197</v>
      </c>
      <c r="AE96" s="47" t="s">
        <v>197</v>
      </c>
      <c r="AF96" s="57"/>
    </row>
    <row r="97" spans="1:32" s="16" customFormat="1" ht="17.45" customHeight="1">
      <c r="A97" s="12" t="s">
        <v>183</v>
      </c>
      <c r="B97" s="70" t="str">
        <f>VLOOKUP(A97,[1]screen!$G:$J,2,FALSE)</f>
        <v>부과자산 매각의사 통지</v>
      </c>
      <c r="C97" s="13" t="str">
        <f>IF(B97&lt;&gt;"",D97&amp;"("&amp;B97&amp;")","")</f>
        <v>Notification of Intention to Sell the Charged Asset(부과자산 매각의사 통지)</v>
      </c>
      <c r="D97" s="70" t="str">
        <f>IF(B97&lt;&gt;"", VLOOKUP(B97,[1]screen!$A:$E,2,FALSE), "" )</f>
        <v>Notification of Intention to Sell the Charged Asset</v>
      </c>
      <c r="E97" s="14" t="s">
        <v>46</v>
      </c>
      <c r="F97" s="13" t="str">
        <f>IF(E97&lt;&gt;"",G97&amp;"("&amp;E97&amp;")","")</f>
        <v>New(신규)</v>
      </c>
      <c r="G97" s="18" t="str">
        <f>IF(E97&lt;&gt;"",VLOOKUP(E97,[1]Label!$A:$B,2,FALSE),"")</f>
        <v>New</v>
      </c>
      <c r="H97" s="14" t="s">
        <v>278</v>
      </c>
      <c r="I97" s="13" t="str">
        <f>IF(H97&lt;&gt;"",J97&amp;"("&amp;H97&amp;")","")</f>
        <v>Requirement(요구사항)</v>
      </c>
      <c r="J97" s="18" t="str">
        <f>IF(H97&lt;&gt;"", VLOOKUP(H97,[1]Label!$A:$E,2,FALSE),"")</f>
        <v>Requirement</v>
      </c>
      <c r="K97" s="29"/>
      <c r="L97" s="13" t="str">
        <f>IF(K97&lt;&gt;"",M97&amp;"("&amp;K97&amp;")","")</f>
        <v/>
      </c>
      <c r="M97" s="18" t="str">
        <f>IF(K97&lt;&gt;"",VLOOKUP(K97,[1]Label!$A:$B,2,FALSE),"")</f>
        <v/>
      </c>
      <c r="N97" s="14"/>
      <c r="O97" s="31"/>
      <c r="P97" s="13" t="str">
        <f>IF(O97&lt;&gt;"",Q97&amp;"&lt;br&gt;("&amp;O97&amp;")","")</f>
        <v/>
      </c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5"/>
      <c r="AA97" s="15"/>
      <c r="AB97" s="15"/>
      <c r="AC97" s="12"/>
      <c r="AD97" s="15"/>
      <c r="AE97" s="15"/>
      <c r="AF97" s="56"/>
    </row>
    <row r="98" spans="1:32" s="11" customFormat="1" ht="17.45" customHeight="1">
      <c r="A98" s="8" t="s">
        <v>183</v>
      </c>
      <c r="B98" s="70" t="str">
        <f>VLOOKUP(A98,[1]screen!$G:$J,2,FALSE)</f>
        <v>부과자산 매각의사 통지</v>
      </c>
      <c r="C98" s="9" t="str">
        <f t="shared" ref="C98:C102" si="41">IF(B98&lt;&gt;"",D98&amp;"("&amp;B98&amp;")","")</f>
        <v>Notification of Intention to Sell the Charged Asset(부과자산 매각의사 통지)</v>
      </c>
      <c r="D98" s="70" t="str">
        <f>IF(B98&lt;&gt;"", VLOOKUP(B98,[1]screen!$A:$E,2,FALSE), "" )</f>
        <v>Notification of Intention to Sell the Charged Asset</v>
      </c>
      <c r="E98" s="10" t="s">
        <v>46</v>
      </c>
      <c r="F98" s="9" t="str">
        <f t="shared" ref="F98:F101" si="42">IF(E98&lt;&gt;"",G98&amp;"("&amp;E98&amp;")","")</f>
        <v>New(신규)</v>
      </c>
      <c r="G98" s="9" t="str">
        <f>IF(E98&lt;&gt;"",VLOOKUP(E98,[1]Label!$A:$B,2,FALSE),"")</f>
        <v>New</v>
      </c>
      <c r="H98" s="10"/>
      <c r="I98" s="9" t="str">
        <f t="shared" ref="I98:I101" si="43">IF(H98&lt;&gt;"",J98&amp;"("&amp;H98&amp;")","")</f>
        <v/>
      </c>
      <c r="J98" s="9" t="str">
        <f>IF(H98&lt;&gt;"", VLOOKUP(H98,[1]Label!$A:$E,2,FALSE),"")</f>
        <v/>
      </c>
      <c r="K98" s="28"/>
      <c r="L98" s="9" t="str">
        <f t="shared" ref="L98:L101" si="44">IF(K98&lt;&gt;"",M98&amp;"("&amp;K98&amp;")","")</f>
        <v/>
      </c>
      <c r="M98" s="9" t="str">
        <f>IF(K98&lt;&gt;"",VLOOKUP(K98,[1]Label!$A:$B,2,FALSE),"")</f>
        <v/>
      </c>
      <c r="N98" s="10"/>
      <c r="O98" s="25" t="s">
        <v>709</v>
      </c>
      <c r="P98" s="9" t="str">
        <f t="shared" ref="P98:P102" si="45">IF(O98&lt;&gt;"",Q98&amp;"&lt;br&gt;("&amp;O98&amp;")","")</f>
        <v>Notice of Intention to Sale Charged Assets&lt;br&gt;(담보자산매각의사통지)</v>
      </c>
      <c r="Q98" s="9" t="str">
        <f>IF(O98&lt;&gt;"", VLOOKUP(O98, [1]Label!$A:$B, 2, FALSE), "")</f>
        <v>Notice of Intention to Sale Charged Assets</v>
      </c>
      <c r="R98" s="10" t="s">
        <v>36</v>
      </c>
      <c r="S98" s="9" t="s">
        <v>41</v>
      </c>
      <c r="T98" s="9"/>
      <c r="U98" s="9"/>
      <c r="V98" s="10"/>
      <c r="W98" s="10"/>
      <c r="X98" s="10"/>
      <c r="Y98" s="10"/>
      <c r="Z98" s="44" t="s">
        <v>711</v>
      </c>
      <c r="AA98" s="44" t="s">
        <v>712</v>
      </c>
      <c r="AB98" s="44" t="s">
        <v>712</v>
      </c>
      <c r="AC98" s="8" t="s">
        <v>45</v>
      </c>
      <c r="AD98" s="8" t="s">
        <v>45</v>
      </c>
      <c r="AE98" s="8" t="s">
        <v>45</v>
      </c>
      <c r="AF98" s="68"/>
    </row>
    <row r="99" spans="1:32" s="11" customFormat="1" ht="17.45" customHeight="1">
      <c r="A99" s="8" t="s">
        <v>183</v>
      </c>
      <c r="B99" s="70" t="str">
        <f>VLOOKUP(A99,[1]screen!$G:$J,2,FALSE)</f>
        <v>부과자산 매각의사 통지</v>
      </c>
      <c r="C99" s="9" t="str">
        <f t="shared" si="41"/>
        <v>Notification of Intention to Sell the Charged Asset(부과자산 매각의사 통지)</v>
      </c>
      <c r="D99" s="70" t="str">
        <f>IF(B99&lt;&gt;"", VLOOKUP(B99,[1]screen!$A:$E,2,FALSE), "" )</f>
        <v>Notification of Intention to Sell the Charged Asset</v>
      </c>
      <c r="E99" s="10" t="s">
        <v>46</v>
      </c>
      <c r="F99" s="9" t="str">
        <f t="shared" si="42"/>
        <v>New(신규)</v>
      </c>
      <c r="G99" s="9" t="str">
        <f>IF(E99&lt;&gt;"",VLOOKUP(E99,[1]Label!$A:$B,2,FALSE),"")</f>
        <v>New</v>
      </c>
      <c r="H99" s="10"/>
      <c r="I99" s="9" t="str">
        <f t="shared" si="43"/>
        <v/>
      </c>
      <c r="J99" s="9" t="str">
        <f>IF(H99&lt;&gt;"", VLOOKUP(H99,[1]Label!$A:$E,2,FALSE),"")</f>
        <v/>
      </c>
      <c r="K99" s="28"/>
      <c r="L99" s="9" t="str">
        <f t="shared" si="44"/>
        <v/>
      </c>
      <c r="M99" s="9" t="str">
        <f>IF(K99&lt;&gt;"",VLOOKUP(K99,[1]Label!$A:$B,2,FALSE),"")</f>
        <v/>
      </c>
      <c r="N99" s="10"/>
      <c r="O99" s="25" t="s">
        <v>247</v>
      </c>
      <c r="P99" s="9" t="str">
        <f t="shared" si="45"/>
        <v>Save&lt;br&gt;(저장)</v>
      </c>
      <c r="Q99" s="9" t="str">
        <f>IF(O99&lt;&gt;"", VLOOKUP(O99, [1]Label!$A:$B, 2, FALSE), "")</f>
        <v>Save</v>
      </c>
      <c r="R99" s="10" t="s">
        <v>36</v>
      </c>
      <c r="S99" s="66" t="s">
        <v>50</v>
      </c>
      <c r="T99" s="9"/>
      <c r="U99" s="9"/>
      <c r="V99" s="10"/>
      <c r="W99" s="10"/>
      <c r="X99" s="10"/>
      <c r="Y99" s="10"/>
      <c r="Z99" s="46"/>
      <c r="AA99" s="46"/>
      <c r="AB99" s="46"/>
      <c r="AC99" s="8"/>
      <c r="AD99" s="46"/>
      <c r="AE99" s="46"/>
      <c r="AF99" s="68"/>
    </row>
    <row r="100" spans="1:32" s="11" customFormat="1" ht="17.45" customHeight="1">
      <c r="A100" s="8" t="s">
        <v>183</v>
      </c>
      <c r="B100" s="70" t="str">
        <f>VLOOKUP(A100,[1]screen!$G:$J,2,FALSE)</f>
        <v>부과자산 매각의사 통지</v>
      </c>
      <c r="C100" s="9" t="str">
        <f t="shared" si="41"/>
        <v>Notification of Intention to Sell the Charged Asset(부과자산 매각의사 통지)</v>
      </c>
      <c r="D100" s="70" t="str">
        <f>IF(B100&lt;&gt;"", VLOOKUP(B100,[1]screen!$A:$E,2,FALSE), "" )</f>
        <v>Notification of Intention to Sell the Charged Asset</v>
      </c>
      <c r="E100" s="10" t="s">
        <v>46</v>
      </c>
      <c r="F100" s="9" t="str">
        <f t="shared" si="42"/>
        <v>New(신규)</v>
      </c>
      <c r="G100" s="9" t="str">
        <f>IF(E100&lt;&gt;"",VLOOKUP(E100,[1]Label!$A:$B,2,FALSE),"")</f>
        <v>New</v>
      </c>
      <c r="H100" s="10"/>
      <c r="I100" s="9" t="str">
        <f t="shared" si="43"/>
        <v/>
      </c>
      <c r="J100" s="9" t="str">
        <f>IF(H100&lt;&gt;"", VLOOKUP(H100,[1]Label!$A:$E,2,FALSE),"")</f>
        <v/>
      </c>
      <c r="K100" s="28"/>
      <c r="L100" s="9" t="str">
        <f t="shared" si="44"/>
        <v/>
      </c>
      <c r="M100" s="9" t="str">
        <f>IF(K100&lt;&gt;"",VLOOKUP(K100,[1]Label!$A:$B,2,FALSE),"")</f>
        <v/>
      </c>
      <c r="N100" s="10"/>
      <c r="O100" s="25" t="s">
        <v>287</v>
      </c>
      <c r="P100" s="9" t="str">
        <f t="shared" si="45"/>
        <v>Delete&lt;br&gt;(삭제)</v>
      </c>
      <c r="Q100" s="9" t="str">
        <f>IF(O100&lt;&gt;"", VLOOKUP(O100, [1]Label!$A:$B, 2, FALSE), "")</f>
        <v>Delete</v>
      </c>
      <c r="R100" s="10" t="s">
        <v>36</v>
      </c>
      <c r="S100" s="67" t="s">
        <v>288</v>
      </c>
      <c r="T100" s="9"/>
      <c r="U100" s="9"/>
      <c r="V100" s="10"/>
      <c r="W100" s="10"/>
      <c r="X100" s="10"/>
      <c r="Y100" s="10"/>
      <c r="Z100" s="46"/>
      <c r="AA100" s="46"/>
      <c r="AB100" s="46"/>
      <c r="AC100" s="8"/>
      <c r="AD100" s="46"/>
      <c r="AE100" s="46"/>
      <c r="AF100" s="68"/>
    </row>
    <row r="101" spans="1:32" s="11" customFormat="1" ht="17.45" customHeight="1">
      <c r="A101" s="8" t="s">
        <v>183</v>
      </c>
      <c r="B101" s="70" t="str">
        <f>VLOOKUP(A101,[1]screen!$G:$J,2,FALSE)</f>
        <v>부과자산 매각의사 통지</v>
      </c>
      <c r="C101" s="9" t="str">
        <f t="shared" si="41"/>
        <v>Notification of Intention to Sell the Charged Asset(부과자산 매각의사 통지)</v>
      </c>
      <c r="D101" s="70" t="str">
        <f>IF(B101&lt;&gt;"", VLOOKUP(B101,[1]screen!$A:$E,2,FALSE), "" )</f>
        <v>Notification of Intention to Sell the Charged Asset</v>
      </c>
      <c r="E101" s="10" t="s">
        <v>46</v>
      </c>
      <c r="F101" s="9" t="str">
        <f t="shared" si="42"/>
        <v>New(신규)</v>
      </c>
      <c r="G101" s="9" t="str">
        <f>IF(E101&lt;&gt;"",VLOOKUP(E101,[1]Label!$A:$B,2,FALSE),"")</f>
        <v>New</v>
      </c>
      <c r="H101" s="10"/>
      <c r="I101" s="9" t="str">
        <f t="shared" si="43"/>
        <v/>
      </c>
      <c r="J101" s="9" t="str">
        <f>IF(H101&lt;&gt;"", VLOOKUP(H101,[1]Label!$A:$E,2,FALSE),"")</f>
        <v/>
      </c>
      <c r="K101" s="28"/>
      <c r="L101" s="9" t="str">
        <f t="shared" si="44"/>
        <v/>
      </c>
      <c r="M101" s="9" t="str">
        <f>IF(K101&lt;&gt;"",VLOOKUP(K101,[1]Label!$A:$B,2,FALSE),"")</f>
        <v/>
      </c>
      <c r="N101" s="10"/>
      <c r="O101" s="25" t="s">
        <v>243</v>
      </c>
      <c r="P101" s="9" t="str">
        <f t="shared" si="45"/>
        <v>Request approval&lt;br&gt;(승인 요청)</v>
      </c>
      <c r="Q101" s="9" t="str">
        <f>IF(O101&lt;&gt;"", VLOOKUP(O101, [1]Label!$A:$B, 2, FALSE), "")</f>
        <v>Request approval</v>
      </c>
      <c r="R101" s="10" t="s">
        <v>36</v>
      </c>
      <c r="S101" s="66" t="s">
        <v>289</v>
      </c>
      <c r="T101" s="9"/>
      <c r="U101" s="9"/>
      <c r="V101" s="10"/>
      <c r="W101" s="10"/>
      <c r="X101" s="10"/>
      <c r="Y101" s="10"/>
      <c r="Z101" s="46"/>
      <c r="AA101" s="46"/>
      <c r="AB101" s="46"/>
      <c r="AC101" s="8"/>
      <c r="AD101" s="46"/>
      <c r="AE101" s="46"/>
      <c r="AF101" s="68"/>
    </row>
    <row r="102" spans="1:32" s="37" customFormat="1" ht="17.45" customHeight="1">
      <c r="A102" s="32" t="s">
        <v>183</v>
      </c>
      <c r="B102" s="33" t="str">
        <f>VLOOKUP(A102,[1]screen!$G:$J,2,FALSE)</f>
        <v>부과자산 매각의사 통지</v>
      </c>
      <c r="C102" s="33" t="str">
        <f t="shared" si="41"/>
        <v>Notification of Intention to Sell the Charged Asset(부과자산 매각의사 통지)</v>
      </c>
      <c r="D102" s="33" t="str">
        <f>IF(B102&lt;&gt;"", VLOOKUP(B102,[1]screen!$A:$E,2,FALSE), "" )</f>
        <v>Notification of Intention to Sell the Charged Asset</v>
      </c>
      <c r="E102" s="35"/>
      <c r="F102" s="33"/>
      <c r="G102" s="33"/>
      <c r="H102" s="35"/>
      <c r="I102" s="33"/>
      <c r="J102" s="33"/>
      <c r="K102" s="34"/>
      <c r="L102" s="33"/>
      <c r="M102" s="33"/>
      <c r="N102" s="35"/>
      <c r="O102" s="36"/>
      <c r="P102" s="33" t="str">
        <f t="shared" si="45"/>
        <v/>
      </c>
      <c r="Q102" s="33" t="str">
        <f>IF(O102&lt;&gt;"", VLOOKUP(O102, [1]Label!$A:$B, 2, FALSE), "")</f>
        <v/>
      </c>
      <c r="R102" s="35" t="s">
        <v>35</v>
      </c>
      <c r="S102" s="33" t="s">
        <v>44</v>
      </c>
      <c r="T102" s="33"/>
      <c r="U102" s="33"/>
      <c r="V102" s="35"/>
      <c r="W102" s="35"/>
      <c r="X102" s="35"/>
      <c r="Y102" s="35"/>
      <c r="Z102" s="44"/>
      <c r="AA102" s="44"/>
      <c r="AB102" s="44"/>
      <c r="AC102" s="44"/>
      <c r="AD102" s="44"/>
      <c r="AE102" s="44"/>
      <c r="AF102" s="53"/>
    </row>
  </sheetData>
  <autoFilter ref="A1:XEY102" xr:uid="{00000000-0001-0000-0000-000000000000}"/>
  <dataConsolidate/>
  <phoneticPr fontId="1" type="noConversion"/>
  <conditionalFormatting sqref="S41:S42 S95">
    <cfRule type="expression" dxfId="38" priority="200">
      <formula>$O41="신규 정정"</formula>
    </cfRule>
    <cfRule type="expression" dxfId="37" priority="201">
      <formula>$O41="신규"</formula>
    </cfRule>
    <cfRule type="expression" dxfId="36" priority="202">
      <formula>$O41="전송"</formula>
    </cfRule>
    <cfRule type="expression" dxfId="35" priority="203">
      <formula>$O41="임시저장"</formula>
    </cfRule>
  </conditionalFormatting>
  <conditionalFormatting sqref="S41:S42 S64:T71 S78:T82 S83:S85 S99:T102 S97:T97 X97:X102 T98">
    <cfRule type="expression" dxfId="34" priority="204">
      <formula>$T41="th-list"</formula>
    </cfRule>
  </conditionalFormatting>
  <conditionalFormatting sqref="S64:S74 S78:S85 S99:S102">
    <cfRule type="expression" dxfId="33" priority="124">
      <formula>$O64="신규 정정"</formula>
    </cfRule>
    <cfRule type="expression" dxfId="32" priority="125">
      <formula>$O64="신규"</formula>
    </cfRule>
    <cfRule type="expression" dxfId="31" priority="126">
      <formula>$O64="전송"</formula>
    </cfRule>
    <cfRule type="expression" dxfId="30" priority="127">
      <formula>$O64="임시저장"</formula>
    </cfRule>
  </conditionalFormatting>
  <conditionalFormatting sqref="S72:S74">
    <cfRule type="expression" dxfId="29" priority="128">
      <formula>$T72="th-list"</formula>
    </cfRule>
  </conditionalFormatting>
  <conditionalFormatting sqref="S97">
    <cfRule type="expression" dxfId="28" priority="377">
      <formula>$O97="신규 정정"</formula>
    </cfRule>
    <cfRule type="expression" dxfId="27" priority="378">
      <formula>$O97="신규"</formula>
    </cfRule>
    <cfRule type="expression" dxfId="26" priority="379">
      <formula>$O97="전송"</formula>
    </cfRule>
    <cfRule type="expression" dxfId="25" priority="380">
      <formula>$O97="임시저장"</formula>
    </cfRule>
  </conditionalFormatting>
  <conditionalFormatting sqref="S95:T95 X95 Z95:AB95">
    <cfRule type="expression" dxfId="24" priority="449">
      <formula>$T95="th-list"</formula>
    </cfRule>
  </conditionalFormatting>
  <conditionalFormatting sqref="T42">
    <cfRule type="expression" dxfId="23" priority="194">
      <formula>$O42="심사 완료"</formula>
    </cfRule>
    <cfRule type="expression" dxfId="22" priority="195">
      <formula>$T42="th-list"</formula>
    </cfRule>
  </conditionalFormatting>
  <conditionalFormatting sqref="T88:T93 X88:X93 Z88:AB93">
    <cfRule type="expression" dxfId="21" priority="9">
      <formula>$T88="th-list"</formula>
    </cfRule>
    <cfRule type="expression" dxfId="20" priority="10">
      <formula>$O88="심사 완료"</formula>
    </cfRule>
  </conditionalFormatting>
  <conditionalFormatting sqref="T95 X95 Z95:AB95 T64:T71 T78:T82">
    <cfRule type="expression" dxfId="19" priority="452">
      <formula>$O64="심사 완료"</formula>
    </cfRule>
  </conditionalFormatting>
  <conditionalFormatting sqref="T97:T102 X97:X102 Z97:AB97 Z99:AB102">
    <cfRule type="expression" dxfId="18" priority="443">
      <formula>$O97="심사 완료"</formula>
    </cfRule>
  </conditionalFormatting>
  <conditionalFormatting sqref="X42">
    <cfRule type="expression" dxfId="17" priority="196">
      <formula>$O42="심사 완료"</formula>
    </cfRule>
    <cfRule type="expression" dxfId="16" priority="197">
      <formula>$T42="th-list"</formula>
    </cfRule>
  </conditionalFormatting>
  <conditionalFormatting sqref="X64:X75 Z64:AB75 T72:T75 X78:X86 Z78:AB86 T83:T86">
    <cfRule type="expression" dxfId="15" priority="122">
      <formula>$T64="th-list"</formula>
    </cfRule>
    <cfRule type="expression" dxfId="14" priority="123">
      <formula>$O64="심사 완료"</formula>
    </cfRule>
  </conditionalFormatting>
  <conditionalFormatting sqref="Z25:AB25">
    <cfRule type="expression" dxfId="13" priority="192">
      <formula>$O25="심사 완료"</formula>
    </cfRule>
    <cfRule type="expression" dxfId="12" priority="193">
      <formula>$T25="th-list"</formula>
    </cfRule>
  </conditionalFormatting>
  <conditionalFormatting sqref="Z42:AB42">
    <cfRule type="expression" dxfId="11" priority="198">
      <formula>$O42="심사 완료"</formula>
    </cfRule>
    <cfRule type="expression" dxfId="10" priority="199">
      <formula>$T42="th-list"</formula>
    </cfRule>
  </conditionalFormatting>
  <conditionalFormatting sqref="Z97:AB102">
    <cfRule type="expression" dxfId="9" priority="78">
      <formula>$T97="th-list"</formula>
    </cfRule>
  </conditionalFormatting>
  <conditionalFormatting sqref="Z98:AB98">
    <cfRule type="expression" dxfId="8" priority="77">
      <formula>$O98="심사 완료"</formula>
    </cfRule>
  </conditionalFormatting>
  <conditionalFormatting sqref="X49 Z49:AB49 T49">
    <cfRule type="expression" dxfId="7" priority="7">
      <formula>$T49="th-list"</formula>
    </cfRule>
    <cfRule type="expression" dxfId="6" priority="8">
      <formula>$O49="심사 완료"</formula>
    </cfRule>
  </conditionalFormatting>
  <conditionalFormatting sqref="T41">
    <cfRule type="expression" dxfId="5" priority="2">
      <formula>$T41="th-list"</formula>
    </cfRule>
  </conditionalFormatting>
  <conditionalFormatting sqref="T41">
    <cfRule type="expression" dxfId="4" priority="1">
      <formula>$O41="심사 완료"</formula>
    </cfRule>
  </conditionalFormatting>
  <conditionalFormatting sqref="X41">
    <cfRule type="expression" dxfId="3" priority="3">
      <formula>$O41="심사 완료"</formula>
    </cfRule>
    <cfRule type="expression" dxfId="2" priority="4">
      <formula>$T41="th-list"</formula>
    </cfRule>
  </conditionalFormatting>
  <conditionalFormatting sqref="Z41:AB41">
    <cfRule type="expression" dxfId="1" priority="5">
      <formula>$O41="심사 완료"</formula>
    </cfRule>
    <cfRule type="expression" dxfId="0" priority="6">
      <formula>$T41="th-list"</formula>
    </cfRule>
  </conditionalFormatting>
  <dataValidations disablePrompts="1" count="1">
    <dataValidation showInputMessage="1" showErrorMessage="1" sqref="O57:O59 N54:N1048576 N1:N53 O54 O51:O53" xr:uid="{A9A7FC73-AC9F-488E-9B0F-DED9DAE67A44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228600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UI-DMCI-O</vt:lpstr>
      <vt:lpstr>UI-DMCI-R</vt:lpstr>
      <vt:lpstr>UI-DMCI-05-O-0401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2025-07-21T05:22:51Z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