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7F6C94CA-D60E-4140-9D45-B1C4FD59229C}" xr6:coauthVersionLast="47" xr6:coauthVersionMax="47" xr10:uidLastSave="{00000000-0000-0000-0000-000000000000}"/>
  <bookViews>
    <workbookView xWindow="13740" yWindow="555" windowWidth="42615" windowHeight="19500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'UI-DMCI-O'!$A$1:$XEY$484</definedName>
    <definedName name="_xlnm._FilterDatabase" localSheetId="1" hidden="1">'UI-DMCI-R'!$A$1:$XEY$66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7" i="33" l="1"/>
  <c r="P387" i="33" s="1"/>
  <c r="M387" i="33"/>
  <c r="L387" i="33"/>
  <c r="J387" i="33"/>
  <c r="I387" i="33"/>
  <c r="G387" i="33"/>
  <c r="F387" i="33"/>
  <c r="B387" i="33"/>
  <c r="D387" i="33" s="1"/>
  <c r="Q373" i="33"/>
  <c r="P373" i="33" s="1"/>
  <c r="M373" i="33"/>
  <c r="L373" i="33"/>
  <c r="J373" i="33"/>
  <c r="I373" i="33"/>
  <c r="B373" i="33"/>
  <c r="D373" i="33" s="1"/>
  <c r="Q375" i="33"/>
  <c r="P375" i="33" s="1"/>
  <c r="M375" i="33"/>
  <c r="L375" i="33"/>
  <c r="J375" i="33"/>
  <c r="I375" i="33"/>
  <c r="G375" i="33"/>
  <c r="F375" i="33"/>
  <c r="B375" i="33"/>
  <c r="D375" i="33" s="1"/>
  <c r="Q378" i="33"/>
  <c r="P378" i="33" s="1"/>
  <c r="M378" i="33"/>
  <c r="L378" i="33"/>
  <c r="J378" i="33"/>
  <c r="I378" i="33"/>
  <c r="B378" i="33"/>
  <c r="Q374" i="33"/>
  <c r="P374" i="33" s="1"/>
  <c r="M374" i="33"/>
  <c r="L374" i="33"/>
  <c r="J374" i="33"/>
  <c r="I374" i="33"/>
  <c r="B374" i="33"/>
  <c r="D374" i="33" s="1"/>
  <c r="C387" i="33" l="1"/>
  <c r="C373" i="33"/>
  <c r="C375" i="33"/>
  <c r="D378" i="33"/>
  <c r="C378" i="33" s="1"/>
  <c r="C374" i="33"/>
  <c r="Q408" i="33" l="1"/>
  <c r="P408" i="33" s="1"/>
  <c r="M408" i="33"/>
  <c r="L408" i="33"/>
  <c r="J408" i="33"/>
  <c r="I408" i="33" s="1"/>
  <c r="G408" i="33"/>
  <c r="F408" i="33" s="1"/>
  <c r="B408" i="33"/>
  <c r="Q422" i="33"/>
  <c r="P422" i="33" s="1"/>
  <c r="M422" i="33"/>
  <c r="L422" i="33"/>
  <c r="J422" i="33"/>
  <c r="I422" i="33" s="1"/>
  <c r="G422" i="33"/>
  <c r="F422" i="33" s="1"/>
  <c r="B422" i="33"/>
  <c r="D422" i="33" s="1"/>
  <c r="Q423" i="33"/>
  <c r="P423" i="33"/>
  <c r="M423" i="33"/>
  <c r="L423" i="33"/>
  <c r="J423" i="33"/>
  <c r="I423" i="33"/>
  <c r="G423" i="33"/>
  <c r="F423" i="33" s="1"/>
  <c r="B423" i="33"/>
  <c r="D423" i="33" s="1"/>
  <c r="Q421" i="33"/>
  <c r="P421" i="33" s="1"/>
  <c r="M421" i="33"/>
  <c r="L421" i="33"/>
  <c r="J421" i="33"/>
  <c r="I421" i="33" s="1"/>
  <c r="G421" i="33"/>
  <c r="F421" i="33" s="1"/>
  <c r="B421" i="33"/>
  <c r="D421" i="33" s="1"/>
  <c r="Q420" i="33"/>
  <c r="P420" i="33" s="1"/>
  <c r="M420" i="33"/>
  <c r="L420" i="33"/>
  <c r="J420" i="33"/>
  <c r="I420" i="33" s="1"/>
  <c r="G420" i="33"/>
  <c r="F420" i="33" s="1"/>
  <c r="B420" i="33"/>
  <c r="D420" i="33" s="1"/>
  <c r="Q419" i="33"/>
  <c r="P419" i="33" s="1"/>
  <c r="M419" i="33"/>
  <c r="L419" i="33"/>
  <c r="J419" i="33"/>
  <c r="I419" i="33" s="1"/>
  <c r="G419" i="33"/>
  <c r="F419" i="33" s="1"/>
  <c r="B419" i="33"/>
  <c r="D419" i="33" s="1"/>
  <c r="Q418" i="33"/>
  <c r="P418" i="33" s="1"/>
  <c r="M418" i="33"/>
  <c r="L418" i="33"/>
  <c r="J418" i="33"/>
  <c r="I418" i="33" s="1"/>
  <c r="G418" i="33"/>
  <c r="F418" i="33" s="1"/>
  <c r="B418" i="33"/>
  <c r="Q417" i="33"/>
  <c r="P417" i="33" s="1"/>
  <c r="M417" i="33"/>
  <c r="L417" i="33"/>
  <c r="J417" i="33"/>
  <c r="I417" i="33" s="1"/>
  <c r="G417" i="33"/>
  <c r="F417" i="33" s="1"/>
  <c r="B417" i="33"/>
  <c r="D417" i="33" s="1"/>
  <c r="C417" i="33" s="1"/>
  <c r="Q416" i="33"/>
  <c r="P416" i="33" s="1"/>
  <c r="M416" i="33"/>
  <c r="L416" i="33"/>
  <c r="J416" i="33"/>
  <c r="I416" i="33" s="1"/>
  <c r="G416" i="33"/>
  <c r="F416" i="33" s="1"/>
  <c r="B416" i="33"/>
  <c r="Q415" i="33"/>
  <c r="P415" i="33" s="1"/>
  <c r="M415" i="33"/>
  <c r="L415" i="33"/>
  <c r="J415" i="33"/>
  <c r="I415" i="33" s="1"/>
  <c r="G415" i="33"/>
  <c r="F415" i="33" s="1"/>
  <c r="B415" i="33"/>
  <c r="D415" i="33" s="1"/>
  <c r="Q414" i="33"/>
  <c r="P414" i="33" s="1"/>
  <c r="M414" i="33"/>
  <c r="L414" i="33"/>
  <c r="J414" i="33"/>
  <c r="I414" i="33" s="1"/>
  <c r="G414" i="33"/>
  <c r="F414" i="33" s="1"/>
  <c r="B414" i="33"/>
  <c r="D414" i="33" s="1"/>
  <c r="C414" i="33" s="1"/>
  <c r="Q413" i="33"/>
  <c r="P413" i="33" s="1"/>
  <c r="M413" i="33"/>
  <c r="L413" i="33"/>
  <c r="J413" i="33"/>
  <c r="I413" i="33" s="1"/>
  <c r="G413" i="33"/>
  <c r="F413" i="33" s="1"/>
  <c r="B413" i="33"/>
  <c r="D413" i="33" s="1"/>
  <c r="Q412" i="33"/>
  <c r="P412" i="33" s="1"/>
  <c r="M412" i="33"/>
  <c r="L412" i="33"/>
  <c r="J412" i="33"/>
  <c r="I412" i="33" s="1"/>
  <c r="G412" i="33"/>
  <c r="F412" i="33" s="1"/>
  <c r="B412" i="33"/>
  <c r="Q411" i="33"/>
  <c r="P411" i="33" s="1"/>
  <c r="M411" i="33"/>
  <c r="L411" i="33"/>
  <c r="J411" i="33"/>
  <c r="I411" i="33" s="1"/>
  <c r="G411" i="33"/>
  <c r="F411" i="33" s="1"/>
  <c r="B411" i="33"/>
  <c r="D411" i="33" s="1"/>
  <c r="Q410" i="33"/>
  <c r="P410" i="33" s="1"/>
  <c r="M410" i="33"/>
  <c r="L410" i="33"/>
  <c r="J410" i="33"/>
  <c r="I410" i="33" s="1"/>
  <c r="G410" i="33"/>
  <c r="F410" i="33" s="1"/>
  <c r="B410" i="33"/>
  <c r="D410" i="33" s="1"/>
  <c r="Q409" i="33"/>
  <c r="P409" i="33" s="1"/>
  <c r="M409" i="33"/>
  <c r="L409" i="33"/>
  <c r="J409" i="33"/>
  <c r="I409" i="33" s="1"/>
  <c r="G409" i="33"/>
  <c r="F409" i="33" s="1"/>
  <c r="B409" i="33"/>
  <c r="D409" i="33" s="1"/>
  <c r="D408" i="33" l="1"/>
  <c r="C408" i="33" s="1"/>
  <c r="C422" i="33"/>
  <c r="C420" i="33"/>
  <c r="C410" i="33"/>
  <c r="D416" i="33"/>
  <c r="C416" i="33" s="1"/>
  <c r="C419" i="33"/>
  <c r="C423" i="33"/>
  <c r="C409" i="33"/>
  <c r="D412" i="33"/>
  <c r="C412" i="33" s="1"/>
  <c r="C415" i="33"/>
  <c r="D418" i="33"/>
  <c r="C418" i="33" s="1"/>
  <c r="C421" i="33"/>
  <c r="C411" i="33"/>
  <c r="C413" i="33"/>
  <c r="Q484" i="33" l="1"/>
  <c r="M484" i="33"/>
  <c r="L484" i="33"/>
  <c r="J484" i="33"/>
  <c r="I484" i="33"/>
  <c r="G484" i="33"/>
  <c r="F484" i="33"/>
  <c r="B484" i="33"/>
  <c r="D484" i="33" s="1"/>
  <c r="Q483" i="33"/>
  <c r="P483" i="33" s="1"/>
  <c r="M483" i="33"/>
  <c r="L483" i="33"/>
  <c r="J483" i="33"/>
  <c r="I483" i="33"/>
  <c r="G483" i="33"/>
  <c r="F483" i="33" s="1"/>
  <c r="B483" i="33"/>
  <c r="D483" i="33" s="1"/>
  <c r="Q482" i="33"/>
  <c r="P482" i="33" s="1"/>
  <c r="M482" i="33"/>
  <c r="L482" i="33"/>
  <c r="J482" i="33"/>
  <c r="I482" i="33"/>
  <c r="G482" i="33"/>
  <c r="F482" i="33" s="1"/>
  <c r="B482" i="33"/>
  <c r="D482" i="33" s="1"/>
  <c r="Q481" i="33"/>
  <c r="P481" i="33" s="1"/>
  <c r="M481" i="33"/>
  <c r="L481" i="33"/>
  <c r="J481" i="33"/>
  <c r="I481" i="33"/>
  <c r="G481" i="33"/>
  <c r="F481" i="33" s="1"/>
  <c r="B481" i="33"/>
  <c r="D481" i="33" s="1"/>
  <c r="Q480" i="33"/>
  <c r="P480" i="33" s="1"/>
  <c r="M480" i="33"/>
  <c r="L480" i="33"/>
  <c r="J480" i="33"/>
  <c r="I480" i="33"/>
  <c r="G480" i="33"/>
  <c r="F480" i="33" s="1"/>
  <c r="B480" i="33"/>
  <c r="D480" i="33" s="1"/>
  <c r="Q479" i="33"/>
  <c r="P479" i="33" s="1"/>
  <c r="M479" i="33"/>
  <c r="L479" i="33"/>
  <c r="J479" i="33"/>
  <c r="I479" i="33"/>
  <c r="G479" i="33"/>
  <c r="F479" i="33" s="1"/>
  <c r="B479" i="33"/>
  <c r="Q478" i="33"/>
  <c r="P478" i="33"/>
  <c r="M478" i="33"/>
  <c r="L478" i="33"/>
  <c r="J478" i="33"/>
  <c r="I478" i="33" s="1"/>
  <c r="G478" i="33"/>
  <c r="F478" i="33" s="1"/>
  <c r="B478" i="33"/>
  <c r="D478" i="33" s="1"/>
  <c r="Q477" i="33"/>
  <c r="P477" i="33" s="1"/>
  <c r="M477" i="33"/>
  <c r="L477" i="33"/>
  <c r="J477" i="33"/>
  <c r="I477" i="33" s="1"/>
  <c r="G477" i="33"/>
  <c r="F477" i="33" s="1"/>
  <c r="B477" i="33"/>
  <c r="D477" i="33" s="1"/>
  <c r="Q476" i="33"/>
  <c r="P476" i="33" s="1"/>
  <c r="M476" i="33"/>
  <c r="L476" i="33"/>
  <c r="J476" i="33"/>
  <c r="I476" i="33" s="1"/>
  <c r="G476" i="33"/>
  <c r="F476" i="33" s="1"/>
  <c r="B476" i="33"/>
  <c r="D476" i="33" s="1"/>
  <c r="C476" i="33" s="1"/>
  <c r="Q475" i="33"/>
  <c r="M475" i="33"/>
  <c r="L475" i="33"/>
  <c r="J475" i="33"/>
  <c r="I475" i="33"/>
  <c r="G475" i="33"/>
  <c r="F475" i="33" s="1"/>
  <c r="B475" i="33"/>
  <c r="D475" i="33" s="1"/>
  <c r="Q474" i="33"/>
  <c r="P474" i="33" s="1"/>
  <c r="M474" i="33"/>
  <c r="L474" i="33"/>
  <c r="J474" i="33"/>
  <c r="I474" i="33" s="1"/>
  <c r="G474" i="33"/>
  <c r="F474" i="33" s="1"/>
  <c r="B474" i="33"/>
  <c r="D474" i="33" s="1"/>
  <c r="Q473" i="33"/>
  <c r="P473" i="33" s="1"/>
  <c r="M473" i="33"/>
  <c r="L473" i="33"/>
  <c r="J473" i="33"/>
  <c r="I473" i="33" s="1"/>
  <c r="G473" i="33"/>
  <c r="F473" i="33" s="1"/>
  <c r="B473" i="33"/>
  <c r="D473" i="33" s="1"/>
  <c r="C473" i="33" s="1"/>
  <c r="Q472" i="33"/>
  <c r="M472" i="33"/>
  <c r="L472" i="33"/>
  <c r="J472" i="33"/>
  <c r="I472" i="33"/>
  <c r="G472" i="33"/>
  <c r="F472" i="33" s="1"/>
  <c r="B472" i="33"/>
  <c r="D472" i="33" s="1"/>
  <c r="Q471" i="33"/>
  <c r="P471" i="33"/>
  <c r="M471" i="33"/>
  <c r="L471" i="33"/>
  <c r="J471" i="33"/>
  <c r="I471" i="33" s="1"/>
  <c r="G471" i="33"/>
  <c r="F471" i="33" s="1"/>
  <c r="B471" i="33"/>
  <c r="D471" i="33" s="1"/>
  <c r="Q470" i="33"/>
  <c r="P470" i="33" s="1"/>
  <c r="M470" i="33"/>
  <c r="L470" i="33"/>
  <c r="J470" i="33"/>
  <c r="I470" i="33" s="1"/>
  <c r="G470" i="33"/>
  <c r="F470" i="33" s="1"/>
  <c r="B470" i="33"/>
  <c r="D470" i="33" s="1"/>
  <c r="C470" i="33" s="1"/>
  <c r="Q469" i="33"/>
  <c r="P469" i="33" s="1"/>
  <c r="M469" i="33"/>
  <c r="L469" i="33"/>
  <c r="J469" i="33"/>
  <c r="I469" i="33" s="1"/>
  <c r="G469" i="33"/>
  <c r="F469" i="33" s="1"/>
  <c r="B469" i="33"/>
  <c r="Q468" i="33"/>
  <c r="P468" i="33" s="1"/>
  <c r="M468" i="33"/>
  <c r="L468" i="33"/>
  <c r="J468" i="33"/>
  <c r="I468" i="33" s="1"/>
  <c r="G468" i="33"/>
  <c r="F468" i="33" s="1"/>
  <c r="B468" i="33"/>
  <c r="D468" i="33" s="1"/>
  <c r="Q467" i="33"/>
  <c r="P467" i="33" s="1"/>
  <c r="M467" i="33"/>
  <c r="L467" i="33"/>
  <c r="J467" i="33"/>
  <c r="I467" i="33" s="1"/>
  <c r="G467" i="33"/>
  <c r="F467" i="33" s="1"/>
  <c r="B467" i="33"/>
  <c r="D467" i="33" s="1"/>
  <c r="C467" i="33" s="1"/>
  <c r="Q466" i="33"/>
  <c r="P466" i="33" s="1"/>
  <c r="M466" i="33"/>
  <c r="L466" i="33"/>
  <c r="J466" i="33"/>
  <c r="I466" i="33" s="1"/>
  <c r="G466" i="33"/>
  <c r="F466" i="33" s="1"/>
  <c r="B466" i="33"/>
  <c r="D466" i="33" s="1"/>
  <c r="Q465" i="33"/>
  <c r="P465" i="33" s="1"/>
  <c r="M465" i="33"/>
  <c r="L465" i="33"/>
  <c r="J465" i="33"/>
  <c r="I465" i="33" s="1"/>
  <c r="G465" i="33"/>
  <c r="F465" i="33" s="1"/>
  <c r="B465" i="33"/>
  <c r="D465" i="33" s="1"/>
  <c r="Q464" i="33"/>
  <c r="P464" i="33" s="1"/>
  <c r="M464" i="33"/>
  <c r="L464" i="33"/>
  <c r="J464" i="33"/>
  <c r="I464" i="33" s="1"/>
  <c r="G464" i="33"/>
  <c r="F464" i="33" s="1"/>
  <c r="B464" i="33"/>
  <c r="D464" i="33" s="1"/>
  <c r="Q463" i="33"/>
  <c r="M463" i="33"/>
  <c r="L463" i="33"/>
  <c r="J463" i="33"/>
  <c r="I463" i="33" s="1"/>
  <c r="G463" i="33"/>
  <c r="F463" i="33" s="1"/>
  <c r="B463" i="33"/>
  <c r="D463" i="33" s="1"/>
  <c r="Q462" i="33"/>
  <c r="P462" i="33" s="1"/>
  <c r="M462" i="33"/>
  <c r="L462" i="33"/>
  <c r="J462" i="33"/>
  <c r="I462" i="33" s="1"/>
  <c r="G462" i="33"/>
  <c r="F462" i="33" s="1"/>
  <c r="B462" i="33"/>
  <c r="D462" i="33" s="1"/>
  <c r="Q461" i="33"/>
  <c r="P461" i="33" s="1"/>
  <c r="M461" i="33"/>
  <c r="L461" i="33"/>
  <c r="J461" i="33"/>
  <c r="I461" i="33" s="1"/>
  <c r="G461" i="33"/>
  <c r="F461" i="33" s="1"/>
  <c r="B461" i="33"/>
  <c r="D461" i="33" s="1"/>
  <c r="Q460" i="33"/>
  <c r="P460" i="33" s="1"/>
  <c r="M460" i="33"/>
  <c r="L460" i="33"/>
  <c r="J460" i="33"/>
  <c r="I460" i="33" s="1"/>
  <c r="G460" i="33"/>
  <c r="F460" i="33" s="1"/>
  <c r="B460" i="33"/>
  <c r="Q459" i="33"/>
  <c r="P459" i="33" s="1"/>
  <c r="M459" i="33"/>
  <c r="L459" i="33"/>
  <c r="J459" i="33"/>
  <c r="I459" i="33" s="1"/>
  <c r="G459" i="33"/>
  <c r="F459" i="33" s="1"/>
  <c r="B459" i="33"/>
  <c r="Q458" i="33"/>
  <c r="P458" i="33" s="1"/>
  <c r="M458" i="33"/>
  <c r="L458" i="33"/>
  <c r="J458" i="33"/>
  <c r="I458" i="33" s="1"/>
  <c r="G458" i="33"/>
  <c r="F458" i="33" s="1"/>
  <c r="B458" i="33"/>
  <c r="D458" i="33" s="1"/>
  <c r="Q457" i="33"/>
  <c r="P457" i="33" s="1"/>
  <c r="M457" i="33"/>
  <c r="L457" i="33"/>
  <c r="J457" i="33"/>
  <c r="I457" i="33" s="1"/>
  <c r="G457" i="33"/>
  <c r="F457" i="33" s="1"/>
  <c r="B457" i="33"/>
  <c r="D457" i="33" s="1"/>
  <c r="Q456" i="33"/>
  <c r="P456" i="33" s="1"/>
  <c r="M456" i="33"/>
  <c r="L456" i="33"/>
  <c r="J456" i="33"/>
  <c r="I456" i="33" s="1"/>
  <c r="G456" i="33"/>
  <c r="F456" i="33" s="1"/>
  <c r="B456" i="33"/>
  <c r="D456" i="33" s="1"/>
  <c r="Q455" i="33"/>
  <c r="P455" i="33" s="1"/>
  <c r="M455" i="33"/>
  <c r="L455" i="33"/>
  <c r="J455" i="33"/>
  <c r="I455" i="33" s="1"/>
  <c r="G455" i="33"/>
  <c r="F455" i="33" s="1"/>
  <c r="B455" i="33"/>
  <c r="Q454" i="33"/>
  <c r="M454" i="33"/>
  <c r="L454" i="33"/>
  <c r="J454" i="33"/>
  <c r="I454" i="33"/>
  <c r="G454" i="33"/>
  <c r="F454" i="33" s="1"/>
  <c r="B454" i="33"/>
  <c r="D454" i="33" s="1"/>
  <c r="Q453" i="33"/>
  <c r="P453" i="33" s="1"/>
  <c r="M453" i="33"/>
  <c r="L453" i="33"/>
  <c r="J453" i="33"/>
  <c r="I453" i="33"/>
  <c r="G453" i="33"/>
  <c r="F453" i="33" s="1"/>
  <c r="B453" i="33"/>
  <c r="D453" i="33" s="1"/>
  <c r="Q452" i="33"/>
  <c r="P452" i="33" s="1"/>
  <c r="M452" i="33"/>
  <c r="L452" i="33"/>
  <c r="J452" i="33"/>
  <c r="I452" i="33"/>
  <c r="G452" i="33"/>
  <c r="F452" i="33" s="1"/>
  <c r="B452" i="33"/>
  <c r="Q451" i="33"/>
  <c r="P451" i="33" s="1"/>
  <c r="M451" i="33"/>
  <c r="L451" i="33"/>
  <c r="J451" i="33"/>
  <c r="I451" i="33"/>
  <c r="G451" i="33"/>
  <c r="F451" i="33" s="1"/>
  <c r="B451" i="33"/>
  <c r="Q450" i="33"/>
  <c r="P450" i="33" s="1"/>
  <c r="M450" i="33"/>
  <c r="L450" i="33"/>
  <c r="J450" i="33"/>
  <c r="I450" i="33"/>
  <c r="G450" i="33"/>
  <c r="F450" i="33" s="1"/>
  <c r="B450" i="33"/>
  <c r="D450" i="33" s="1"/>
  <c r="Q449" i="33"/>
  <c r="M449" i="33"/>
  <c r="L449" i="33"/>
  <c r="J449" i="33"/>
  <c r="I449" i="33"/>
  <c r="G449" i="33"/>
  <c r="F449" i="33"/>
  <c r="B449" i="33"/>
  <c r="Q448" i="33"/>
  <c r="P448" i="33" s="1"/>
  <c r="M448" i="33"/>
  <c r="L448" i="33"/>
  <c r="J448" i="33"/>
  <c r="I448" i="33"/>
  <c r="G448" i="33"/>
  <c r="F448" i="33"/>
  <c r="B448" i="33"/>
  <c r="D448" i="33" s="1"/>
  <c r="Q447" i="33"/>
  <c r="P447" i="33" s="1"/>
  <c r="M447" i="33"/>
  <c r="L447" i="33"/>
  <c r="J447" i="33"/>
  <c r="I447" i="33"/>
  <c r="G447" i="33"/>
  <c r="F447" i="33"/>
  <c r="B447" i="33"/>
  <c r="D447" i="33" s="1"/>
  <c r="Q446" i="33"/>
  <c r="P446" i="33" s="1"/>
  <c r="M446" i="33"/>
  <c r="L446" i="33"/>
  <c r="J446" i="33"/>
  <c r="I446" i="33"/>
  <c r="G446" i="33"/>
  <c r="F446" i="33"/>
  <c r="B446" i="33"/>
  <c r="D446" i="33" s="1"/>
  <c r="Q445" i="33"/>
  <c r="P445" i="33" s="1"/>
  <c r="M445" i="33"/>
  <c r="L445" i="33"/>
  <c r="J445" i="33"/>
  <c r="I445" i="33"/>
  <c r="G445" i="33"/>
  <c r="F445" i="33"/>
  <c r="B445" i="33"/>
  <c r="D445" i="33" s="1"/>
  <c r="C445" i="33" s="1"/>
  <c r="Q444" i="33"/>
  <c r="P444" i="33" s="1"/>
  <c r="M444" i="33"/>
  <c r="L444" i="33"/>
  <c r="J444" i="33"/>
  <c r="I444" i="33"/>
  <c r="G444" i="33"/>
  <c r="F444" i="33"/>
  <c r="B444" i="33"/>
  <c r="Q443" i="33"/>
  <c r="P443" i="33" s="1"/>
  <c r="M443" i="33"/>
  <c r="L443" i="33"/>
  <c r="J443" i="33"/>
  <c r="I443" i="33"/>
  <c r="G443" i="33"/>
  <c r="F443" i="33"/>
  <c r="B443" i="33"/>
  <c r="D443" i="33" s="1"/>
  <c r="Q442" i="33"/>
  <c r="P442" i="33" s="1"/>
  <c r="M442" i="33"/>
  <c r="L442" i="33"/>
  <c r="J442" i="33"/>
  <c r="I442" i="33"/>
  <c r="G442" i="33"/>
  <c r="F442" i="33"/>
  <c r="B442" i="33"/>
  <c r="Q441" i="33"/>
  <c r="P441" i="33" s="1"/>
  <c r="M441" i="33"/>
  <c r="L441" i="33"/>
  <c r="J441" i="33"/>
  <c r="I441" i="33"/>
  <c r="G441" i="33"/>
  <c r="F441" i="33"/>
  <c r="B441" i="33"/>
  <c r="D441" i="33" s="1"/>
  <c r="Q440" i="33"/>
  <c r="P440" i="33" s="1"/>
  <c r="M440" i="33"/>
  <c r="L440" i="33"/>
  <c r="J440" i="33"/>
  <c r="I440" i="33"/>
  <c r="G440" i="33"/>
  <c r="F440" i="33"/>
  <c r="B440" i="33"/>
  <c r="D440" i="33" s="1"/>
  <c r="Q439" i="33"/>
  <c r="P439" i="33" s="1"/>
  <c r="M439" i="33"/>
  <c r="L439" i="33"/>
  <c r="J439" i="33"/>
  <c r="I439" i="33"/>
  <c r="G439" i="33"/>
  <c r="F439" i="33"/>
  <c r="B439" i="33"/>
  <c r="D439" i="33" s="1"/>
  <c r="Q438" i="33"/>
  <c r="P438" i="33" s="1"/>
  <c r="M438" i="33"/>
  <c r="L438" i="33"/>
  <c r="J438" i="33"/>
  <c r="I438" i="33"/>
  <c r="G438" i="33"/>
  <c r="F438" i="33"/>
  <c r="B438" i="33"/>
  <c r="D438" i="33" s="1"/>
  <c r="Q437" i="33"/>
  <c r="P437" i="33" s="1"/>
  <c r="M437" i="33"/>
  <c r="L437" i="33"/>
  <c r="J437" i="33"/>
  <c r="I437" i="33"/>
  <c r="G437" i="33"/>
  <c r="F437" i="33"/>
  <c r="B437" i="33"/>
  <c r="D437" i="33" s="1"/>
  <c r="Q436" i="33"/>
  <c r="P436" i="33" s="1"/>
  <c r="M436" i="33"/>
  <c r="L436" i="33"/>
  <c r="J436" i="33"/>
  <c r="I436" i="33"/>
  <c r="G436" i="33"/>
  <c r="F436" i="33"/>
  <c r="B436" i="33"/>
  <c r="D436" i="33" s="1"/>
  <c r="Q435" i="33"/>
  <c r="P435" i="33" s="1"/>
  <c r="M435" i="33"/>
  <c r="L435" i="33"/>
  <c r="J435" i="33"/>
  <c r="I435" i="33"/>
  <c r="G435" i="33"/>
  <c r="F435" i="33"/>
  <c r="B435" i="33"/>
  <c r="Q434" i="33"/>
  <c r="P434" i="33" s="1"/>
  <c r="M434" i="33"/>
  <c r="L434" i="33"/>
  <c r="J434" i="33"/>
  <c r="I434" i="33"/>
  <c r="G434" i="33"/>
  <c r="F434" i="33"/>
  <c r="B434" i="33"/>
  <c r="D434" i="33" s="1"/>
  <c r="Q433" i="33"/>
  <c r="P433" i="33" s="1"/>
  <c r="M433" i="33"/>
  <c r="L433" i="33"/>
  <c r="J433" i="33"/>
  <c r="I433" i="33"/>
  <c r="G433" i="33"/>
  <c r="F433" i="33"/>
  <c r="B433" i="33"/>
  <c r="D433" i="33" s="1"/>
  <c r="Q406" i="33"/>
  <c r="P406" i="33" s="1"/>
  <c r="M406" i="33"/>
  <c r="L406" i="33"/>
  <c r="J406" i="33"/>
  <c r="I406" i="33" s="1"/>
  <c r="G406" i="33"/>
  <c r="F406" i="33" s="1"/>
  <c r="B406" i="33"/>
  <c r="D406" i="33" s="1"/>
  <c r="Q407" i="33"/>
  <c r="M407" i="33"/>
  <c r="L407" i="33"/>
  <c r="J407" i="33"/>
  <c r="I407" i="33"/>
  <c r="G407" i="33"/>
  <c r="F407" i="33" s="1"/>
  <c r="B407" i="33"/>
  <c r="D407" i="33" s="1"/>
  <c r="Q405" i="33"/>
  <c r="P405" i="33" s="1"/>
  <c r="M405" i="33"/>
  <c r="L405" i="33"/>
  <c r="J405" i="33"/>
  <c r="I405" i="33" s="1"/>
  <c r="G405" i="33"/>
  <c r="F405" i="33" s="1"/>
  <c r="B405" i="33"/>
  <c r="D405" i="33" s="1"/>
  <c r="C474" i="33" l="1"/>
  <c r="C471" i="33"/>
  <c r="D451" i="33"/>
  <c r="C451" i="33" s="1"/>
  <c r="C477" i="33"/>
  <c r="D479" i="33"/>
  <c r="C479" i="33" s="1"/>
  <c r="D442" i="33"/>
  <c r="C442" i="33" s="1"/>
  <c r="C448" i="33"/>
  <c r="D460" i="33"/>
  <c r="C460" i="33" s="1"/>
  <c r="C463" i="33"/>
  <c r="C466" i="33"/>
  <c r="C450" i="33"/>
  <c r="C478" i="33"/>
  <c r="C454" i="33"/>
  <c r="C457" i="33"/>
  <c r="C482" i="33"/>
  <c r="D435" i="33"/>
  <c r="C435" i="33" s="1"/>
  <c r="C438" i="33"/>
  <c r="C441" i="33"/>
  <c r="D444" i="33"/>
  <c r="C444" i="33" s="1"/>
  <c r="C447" i="33"/>
  <c r="D469" i="33"/>
  <c r="C469" i="33" s="1"/>
  <c r="C472" i="33"/>
  <c r="C475" i="33"/>
  <c r="C434" i="33"/>
  <c r="C453" i="33"/>
  <c r="C456" i="33"/>
  <c r="C481" i="33"/>
  <c r="C437" i="33"/>
  <c r="D459" i="33"/>
  <c r="C459" i="33" s="1"/>
  <c r="C462" i="33"/>
  <c r="C465" i="33"/>
  <c r="C468" i="33"/>
  <c r="C433" i="33"/>
  <c r="C480" i="33"/>
  <c r="C436" i="33"/>
  <c r="D449" i="33"/>
  <c r="C449" i="33" s="1"/>
  <c r="D452" i="33"/>
  <c r="C452" i="33" s="1"/>
  <c r="D455" i="33"/>
  <c r="C455" i="33" s="1"/>
  <c r="C458" i="33"/>
  <c r="C483" i="33"/>
  <c r="C439" i="33"/>
  <c r="C461" i="33"/>
  <c r="C464" i="33"/>
  <c r="C484" i="33"/>
  <c r="C440" i="33"/>
  <c r="C443" i="33"/>
  <c r="C446" i="33"/>
  <c r="C406" i="33"/>
  <c r="C407" i="33"/>
  <c r="C405" i="33"/>
  <c r="Q428" i="33" l="1"/>
  <c r="P428" i="33" s="1"/>
  <c r="M428" i="33"/>
  <c r="L428" i="33"/>
  <c r="J428" i="33"/>
  <c r="I428" i="33"/>
  <c r="G428" i="33"/>
  <c r="F428" i="33" s="1"/>
  <c r="B428" i="33"/>
  <c r="D428" i="33" s="1"/>
  <c r="Q427" i="33"/>
  <c r="P427" i="33" s="1"/>
  <c r="M427" i="33"/>
  <c r="L427" i="33"/>
  <c r="J427" i="33"/>
  <c r="I427" i="33"/>
  <c r="G427" i="33"/>
  <c r="F427" i="33" s="1"/>
  <c r="B427" i="33"/>
  <c r="Q404" i="33"/>
  <c r="M404" i="33"/>
  <c r="L404" i="33"/>
  <c r="J404" i="33"/>
  <c r="I404" i="33"/>
  <c r="G404" i="33"/>
  <c r="F404" i="33" s="1"/>
  <c r="B404" i="33"/>
  <c r="Q403" i="33"/>
  <c r="P403" i="33" s="1"/>
  <c r="M403" i="33"/>
  <c r="L403" i="33"/>
  <c r="J403" i="33"/>
  <c r="I403" i="33" s="1"/>
  <c r="G403" i="33"/>
  <c r="F403" i="33" s="1"/>
  <c r="B403" i="33"/>
  <c r="D403" i="33" s="1"/>
  <c r="Q402" i="33"/>
  <c r="P402" i="33" s="1"/>
  <c r="M402" i="33"/>
  <c r="L402" i="33"/>
  <c r="J402" i="33"/>
  <c r="I402" i="33" s="1"/>
  <c r="G402" i="33"/>
  <c r="F402" i="33" s="1"/>
  <c r="B402" i="33"/>
  <c r="D402" i="33" s="1"/>
  <c r="Q401" i="33"/>
  <c r="P401" i="33" s="1"/>
  <c r="M401" i="33"/>
  <c r="L401" i="33"/>
  <c r="J401" i="33"/>
  <c r="I401" i="33" s="1"/>
  <c r="G401" i="33"/>
  <c r="F401" i="33" s="1"/>
  <c r="B401" i="33"/>
  <c r="Q400" i="33"/>
  <c r="P400" i="33" s="1"/>
  <c r="M400" i="33"/>
  <c r="L400" i="33"/>
  <c r="J400" i="33"/>
  <c r="I400" i="33" s="1"/>
  <c r="G400" i="33"/>
  <c r="F400" i="33" s="1"/>
  <c r="B400" i="33"/>
  <c r="D400" i="33" s="1"/>
  <c r="Q399" i="33"/>
  <c r="P399" i="33" s="1"/>
  <c r="M399" i="33"/>
  <c r="L399" i="33"/>
  <c r="J399" i="33"/>
  <c r="I399" i="33" s="1"/>
  <c r="G399" i="33"/>
  <c r="F399" i="33" s="1"/>
  <c r="B399" i="33"/>
  <c r="D399" i="33" s="1"/>
  <c r="Q398" i="33"/>
  <c r="P398" i="33" s="1"/>
  <c r="M398" i="33"/>
  <c r="L398" i="33"/>
  <c r="J398" i="33"/>
  <c r="I398" i="33" s="1"/>
  <c r="G398" i="33"/>
  <c r="F398" i="33" s="1"/>
  <c r="B398" i="33"/>
  <c r="D398" i="33" s="1"/>
  <c r="C398" i="33" s="1"/>
  <c r="D427" i="33" l="1"/>
  <c r="C427" i="33" s="1"/>
  <c r="C428" i="33"/>
  <c r="D404" i="33"/>
  <c r="C404" i="33" s="1"/>
  <c r="D401" i="33"/>
  <c r="C401" i="33" s="1"/>
  <c r="C400" i="33"/>
  <c r="C402" i="33"/>
  <c r="C403" i="33"/>
  <c r="C399" i="33"/>
  <c r="Q432" i="33" l="1"/>
  <c r="M432" i="33"/>
  <c r="L432" i="33"/>
  <c r="J432" i="33"/>
  <c r="I432" i="33"/>
  <c r="G432" i="33"/>
  <c r="F432" i="33"/>
  <c r="B432" i="33"/>
  <c r="D432" i="33" s="1"/>
  <c r="Q431" i="33"/>
  <c r="P431" i="33" s="1"/>
  <c r="M431" i="33"/>
  <c r="L431" i="33"/>
  <c r="J431" i="33"/>
  <c r="I431" i="33"/>
  <c r="G431" i="33"/>
  <c r="F431" i="33" s="1"/>
  <c r="B431" i="33"/>
  <c r="D431" i="33" s="1"/>
  <c r="Q430" i="33"/>
  <c r="P430" i="33" s="1"/>
  <c r="M430" i="33"/>
  <c r="L430" i="33"/>
  <c r="J430" i="33"/>
  <c r="I430" i="33"/>
  <c r="G430" i="33"/>
  <c r="F430" i="33" s="1"/>
  <c r="B430" i="33"/>
  <c r="D430" i="33" s="1"/>
  <c r="C430" i="33" s="1"/>
  <c r="Q429" i="33"/>
  <c r="P429" i="33" s="1"/>
  <c r="M429" i="33"/>
  <c r="L429" i="33"/>
  <c r="J429" i="33"/>
  <c r="I429" i="33"/>
  <c r="G429" i="33"/>
  <c r="F429" i="33" s="1"/>
  <c r="B429" i="33"/>
  <c r="D429" i="33" s="1"/>
  <c r="Q426" i="33"/>
  <c r="P426" i="33"/>
  <c r="M426" i="33"/>
  <c r="L426" i="33"/>
  <c r="J426" i="33"/>
  <c r="I426" i="33" s="1"/>
  <c r="G426" i="33"/>
  <c r="F426" i="33" s="1"/>
  <c r="B426" i="33"/>
  <c r="D426" i="33" s="1"/>
  <c r="Q425" i="33"/>
  <c r="P425" i="33" s="1"/>
  <c r="M425" i="33"/>
  <c r="L425" i="33"/>
  <c r="J425" i="33"/>
  <c r="I425" i="33" s="1"/>
  <c r="G425" i="33"/>
  <c r="F425" i="33" s="1"/>
  <c r="B425" i="33"/>
  <c r="D425" i="33" s="1"/>
  <c r="Q424" i="33"/>
  <c r="P424" i="33" s="1"/>
  <c r="M424" i="33"/>
  <c r="L424" i="33"/>
  <c r="J424" i="33"/>
  <c r="I424" i="33" s="1"/>
  <c r="G424" i="33"/>
  <c r="F424" i="33" s="1"/>
  <c r="B424" i="33"/>
  <c r="Q397" i="33"/>
  <c r="P397" i="33" s="1"/>
  <c r="M397" i="33"/>
  <c r="L397" i="33"/>
  <c r="J397" i="33"/>
  <c r="I397" i="33" s="1"/>
  <c r="G397" i="33"/>
  <c r="F397" i="33" s="1"/>
  <c r="B397" i="33"/>
  <c r="Q396" i="33"/>
  <c r="P396" i="33" s="1"/>
  <c r="M396" i="33"/>
  <c r="L396" i="33"/>
  <c r="J396" i="33"/>
  <c r="I396" i="33" s="1"/>
  <c r="G396" i="33"/>
  <c r="F396" i="33" s="1"/>
  <c r="B396" i="33"/>
  <c r="Q395" i="33"/>
  <c r="M395" i="33"/>
  <c r="L395" i="33"/>
  <c r="J395" i="33"/>
  <c r="I395" i="33"/>
  <c r="G395" i="33"/>
  <c r="F395" i="33" s="1"/>
  <c r="B395" i="33"/>
  <c r="Q394" i="33"/>
  <c r="P394" i="33" s="1"/>
  <c r="M394" i="33"/>
  <c r="L394" i="33"/>
  <c r="J394" i="33"/>
  <c r="I394" i="33"/>
  <c r="G394" i="33"/>
  <c r="F394" i="33" s="1"/>
  <c r="B394" i="33"/>
  <c r="Q393" i="33"/>
  <c r="P393" i="33" s="1"/>
  <c r="M393" i="33"/>
  <c r="L393" i="33"/>
  <c r="J393" i="33"/>
  <c r="I393" i="33"/>
  <c r="G393" i="33"/>
  <c r="F393" i="33" s="1"/>
  <c r="B393" i="33"/>
  <c r="Q392" i="33"/>
  <c r="P392" i="33" s="1"/>
  <c r="M392" i="33"/>
  <c r="L392" i="33"/>
  <c r="J392" i="33"/>
  <c r="I392" i="33"/>
  <c r="G392" i="33"/>
  <c r="F392" i="33" s="1"/>
  <c r="B392" i="33"/>
  <c r="D392" i="33" s="1"/>
  <c r="C392" i="33" s="1"/>
  <c r="Q391" i="33"/>
  <c r="P391" i="33" s="1"/>
  <c r="M391" i="33"/>
  <c r="L391" i="33"/>
  <c r="J391" i="33"/>
  <c r="I391" i="33"/>
  <c r="G391" i="33"/>
  <c r="F391" i="33" s="1"/>
  <c r="B391" i="33"/>
  <c r="D391" i="33" s="1"/>
  <c r="Q390" i="33"/>
  <c r="M390" i="33"/>
  <c r="L390" i="33"/>
  <c r="J390" i="33"/>
  <c r="I390" i="33"/>
  <c r="G390" i="33"/>
  <c r="F390" i="33"/>
  <c r="B390" i="33"/>
  <c r="Q389" i="33"/>
  <c r="P389" i="33" s="1"/>
  <c r="M389" i="33"/>
  <c r="L389" i="33"/>
  <c r="J389" i="33"/>
  <c r="I389" i="33"/>
  <c r="G389" i="33"/>
  <c r="F389" i="33"/>
  <c r="B389" i="33"/>
  <c r="D389" i="33" s="1"/>
  <c r="C389" i="33" s="1"/>
  <c r="Q388" i="33"/>
  <c r="P388" i="33" s="1"/>
  <c r="M388" i="33"/>
  <c r="L388" i="33"/>
  <c r="J388" i="33"/>
  <c r="I388" i="33"/>
  <c r="G388" i="33"/>
  <c r="F388" i="33"/>
  <c r="B388" i="33"/>
  <c r="D388" i="33" s="1"/>
  <c r="Q386" i="33"/>
  <c r="P386" i="33" s="1"/>
  <c r="M386" i="33"/>
  <c r="L386" i="33"/>
  <c r="J386" i="33"/>
  <c r="I386" i="33"/>
  <c r="G386" i="33"/>
  <c r="F386" i="33"/>
  <c r="B386" i="33"/>
  <c r="D386" i="33" s="1"/>
  <c r="Q385" i="33"/>
  <c r="P385" i="33" s="1"/>
  <c r="M385" i="33"/>
  <c r="L385" i="33"/>
  <c r="J385" i="33"/>
  <c r="I385" i="33"/>
  <c r="G385" i="33"/>
  <c r="F385" i="33"/>
  <c r="B385" i="33"/>
  <c r="D385" i="33" s="1"/>
  <c r="Q384" i="33"/>
  <c r="P384" i="33" s="1"/>
  <c r="M384" i="33"/>
  <c r="L384" i="33"/>
  <c r="J384" i="33"/>
  <c r="I384" i="33"/>
  <c r="G384" i="33"/>
  <c r="F384" i="33"/>
  <c r="B384" i="33"/>
  <c r="Q383" i="33"/>
  <c r="P383" i="33" s="1"/>
  <c r="M383" i="33"/>
  <c r="L383" i="33"/>
  <c r="J383" i="33"/>
  <c r="I383" i="33"/>
  <c r="G383" i="33"/>
  <c r="F383" i="33"/>
  <c r="B383" i="33"/>
  <c r="D383" i="33" s="1"/>
  <c r="Q382" i="33"/>
  <c r="P382" i="33" s="1"/>
  <c r="M382" i="33"/>
  <c r="L382" i="33"/>
  <c r="J382" i="33"/>
  <c r="I382" i="33"/>
  <c r="G382" i="33"/>
  <c r="F382" i="33"/>
  <c r="B382" i="33"/>
  <c r="D382" i="33" s="1"/>
  <c r="Q381" i="33"/>
  <c r="P381" i="33" s="1"/>
  <c r="M381" i="33"/>
  <c r="L381" i="33"/>
  <c r="J381" i="33"/>
  <c r="I381" i="33"/>
  <c r="G381" i="33"/>
  <c r="F381" i="33"/>
  <c r="B381" i="33"/>
  <c r="D381" i="33" s="1"/>
  <c r="Q380" i="33"/>
  <c r="P380" i="33" s="1"/>
  <c r="M380" i="33"/>
  <c r="L380" i="33"/>
  <c r="J380" i="33"/>
  <c r="I380" i="33"/>
  <c r="G380" i="33"/>
  <c r="F380" i="33"/>
  <c r="B380" i="33"/>
  <c r="D380" i="33" s="1"/>
  <c r="Q379" i="33"/>
  <c r="P379" i="33" s="1"/>
  <c r="M379" i="33"/>
  <c r="L379" i="33"/>
  <c r="J379" i="33"/>
  <c r="I379" i="33"/>
  <c r="G379" i="33"/>
  <c r="F379" i="33"/>
  <c r="B379" i="33"/>
  <c r="Q377" i="33"/>
  <c r="P377" i="33" s="1"/>
  <c r="M377" i="33"/>
  <c r="L377" i="33"/>
  <c r="J377" i="33"/>
  <c r="I377" i="33"/>
  <c r="G377" i="33"/>
  <c r="F377" i="33"/>
  <c r="B377" i="33"/>
  <c r="D377" i="33" s="1"/>
  <c r="Q376" i="33"/>
  <c r="P376" i="33" s="1"/>
  <c r="M376" i="33"/>
  <c r="L376" i="33"/>
  <c r="J376" i="33"/>
  <c r="I376" i="33"/>
  <c r="G376" i="33"/>
  <c r="F376" i="33"/>
  <c r="B376" i="33"/>
  <c r="D376" i="33" s="1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287" i="33"/>
  <c r="M287" i="33"/>
  <c r="L287" i="33"/>
  <c r="J287" i="33"/>
  <c r="I287" i="33"/>
  <c r="G287" i="33"/>
  <c r="F287" i="33"/>
  <c r="Q284" i="33"/>
  <c r="P284" i="33" s="1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M278" i="33"/>
  <c r="L278" i="33"/>
  <c r="J278" i="33"/>
  <c r="I278" i="33"/>
  <c r="G278" i="33"/>
  <c r="F278" i="33"/>
  <c r="Q277" i="33"/>
  <c r="P277" i="33" s="1"/>
  <c r="M277" i="33"/>
  <c r="L277" i="33"/>
  <c r="J277" i="33"/>
  <c r="I277" i="33"/>
  <c r="G277" i="33"/>
  <c r="F277" i="33"/>
  <c r="Q276" i="33"/>
  <c r="P276" i="33" s="1"/>
  <c r="M276" i="33"/>
  <c r="L276" i="33"/>
  <c r="J276" i="33"/>
  <c r="I276" i="33"/>
  <c r="G276" i="33"/>
  <c r="F276" i="33"/>
  <c r="Q275" i="33"/>
  <c r="P275" i="33" s="1"/>
  <c r="M275" i="33"/>
  <c r="L275" i="33"/>
  <c r="J275" i="33"/>
  <c r="I275" i="33"/>
  <c r="G275" i="33"/>
  <c r="F275" i="33"/>
  <c r="Q274" i="33"/>
  <c r="P274" i="33" s="1"/>
  <c r="M274" i="33"/>
  <c r="L274" i="33"/>
  <c r="J274" i="33"/>
  <c r="I274" i="33"/>
  <c r="G274" i="33"/>
  <c r="F274" i="33"/>
  <c r="Q273" i="33"/>
  <c r="P273" i="33" s="1"/>
  <c r="M273" i="33"/>
  <c r="L273" i="33"/>
  <c r="J273" i="33"/>
  <c r="I273" i="33"/>
  <c r="G273" i="33"/>
  <c r="F273" i="33"/>
  <c r="Q272" i="33"/>
  <c r="P272" i="33" s="1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/>
  <c r="G271" i="33"/>
  <c r="F271" i="33"/>
  <c r="Q270" i="33"/>
  <c r="P270" i="33" s="1"/>
  <c r="M270" i="33"/>
  <c r="L270" i="33"/>
  <c r="J270" i="33"/>
  <c r="I270" i="33"/>
  <c r="G270" i="33"/>
  <c r="F270" i="33"/>
  <c r="Q269" i="33"/>
  <c r="P269" i="33" s="1"/>
  <c r="M269" i="33"/>
  <c r="L269" i="33"/>
  <c r="J269" i="33"/>
  <c r="I269" i="33"/>
  <c r="G269" i="33"/>
  <c r="F269" i="33"/>
  <c r="Q268" i="33"/>
  <c r="P268" i="33" s="1"/>
  <c r="M268" i="33"/>
  <c r="L268" i="33"/>
  <c r="J268" i="33"/>
  <c r="I268" i="33"/>
  <c r="G268" i="33"/>
  <c r="F268" i="33"/>
  <c r="Q267" i="33"/>
  <c r="P267" i="33" s="1"/>
  <c r="M267" i="33"/>
  <c r="L267" i="33"/>
  <c r="J267" i="33"/>
  <c r="I267" i="33"/>
  <c r="G267" i="33"/>
  <c r="F267" i="33"/>
  <c r="Q266" i="33"/>
  <c r="P266" i="33" s="1"/>
  <c r="M266" i="33"/>
  <c r="L266" i="33"/>
  <c r="J266" i="33"/>
  <c r="I266" i="33"/>
  <c r="G266" i="33"/>
  <c r="F266" i="33"/>
  <c r="Q265" i="33"/>
  <c r="P265" i="33" s="1"/>
  <c r="M265" i="33"/>
  <c r="L265" i="33"/>
  <c r="J265" i="33"/>
  <c r="I265" i="33"/>
  <c r="G265" i="33"/>
  <c r="F265" i="33"/>
  <c r="Q263" i="33"/>
  <c r="P263" i="33" s="1"/>
  <c r="M263" i="33"/>
  <c r="L263" i="33"/>
  <c r="J263" i="33"/>
  <c r="I263" i="33"/>
  <c r="G263" i="33"/>
  <c r="F263" i="33"/>
  <c r="Q244" i="33"/>
  <c r="P244" i="33"/>
  <c r="M244" i="33"/>
  <c r="L244" i="33"/>
  <c r="J244" i="33"/>
  <c r="I244" i="33"/>
  <c r="G244" i="33"/>
  <c r="F244" i="33"/>
  <c r="Q372" i="33"/>
  <c r="P372" i="33"/>
  <c r="M372" i="33"/>
  <c r="L372" i="33"/>
  <c r="J372" i="33"/>
  <c r="I372" i="33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M368" i="33"/>
  <c r="L368" i="33"/>
  <c r="J368" i="33"/>
  <c r="I368" i="33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 s="1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 s="1"/>
  <c r="G357" i="33"/>
  <c r="F357" i="33"/>
  <c r="Q356" i="33"/>
  <c r="P356" i="33" s="1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46" i="33"/>
  <c r="P346" i="33" s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/>
  <c r="Q344" i="33"/>
  <c r="P344" i="33" s="1"/>
  <c r="M344" i="33"/>
  <c r="L344" i="33"/>
  <c r="J344" i="33"/>
  <c r="I344" i="33"/>
  <c r="G344" i="33"/>
  <c r="F344" i="33"/>
  <c r="Q343" i="33"/>
  <c r="P343" i="33" s="1"/>
  <c r="M343" i="33"/>
  <c r="L343" i="33"/>
  <c r="J343" i="33"/>
  <c r="I343" i="33"/>
  <c r="G343" i="33"/>
  <c r="F343" i="33"/>
  <c r="Q342" i="33"/>
  <c r="P342" i="33" s="1"/>
  <c r="M342" i="33"/>
  <c r="L342" i="33"/>
  <c r="J342" i="33"/>
  <c r="I342" i="33"/>
  <c r="G342" i="33"/>
  <c r="F342" i="33"/>
  <c r="Q341" i="33"/>
  <c r="P341" i="33" s="1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P334" i="33" s="1"/>
  <c r="M334" i="33"/>
  <c r="L334" i="33"/>
  <c r="J334" i="33"/>
  <c r="I334" i="33"/>
  <c r="G334" i="33"/>
  <c r="F334" i="33"/>
  <c r="Q333" i="33"/>
  <c r="P333" i="33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 s="1"/>
  <c r="G332" i="33"/>
  <c r="F332" i="33"/>
  <c r="Q331" i="33"/>
  <c r="P331" i="33"/>
  <c r="M331" i="33"/>
  <c r="L331" i="33"/>
  <c r="J331" i="33"/>
  <c r="I331" i="33" s="1"/>
  <c r="G331" i="33"/>
  <c r="F331" i="33"/>
  <c r="Q330" i="33"/>
  <c r="P330" i="33" s="1"/>
  <c r="M330" i="33"/>
  <c r="L330" i="33"/>
  <c r="J330" i="33"/>
  <c r="I330" i="33" s="1"/>
  <c r="G330" i="33"/>
  <c r="F330" i="33"/>
  <c r="Q329" i="33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 s="1"/>
  <c r="G328" i="33"/>
  <c r="F328" i="33"/>
  <c r="Q327" i="33"/>
  <c r="P327" i="33" s="1"/>
  <c r="M327" i="33"/>
  <c r="L327" i="33"/>
  <c r="J327" i="33"/>
  <c r="I327" i="33" s="1"/>
  <c r="G327" i="33"/>
  <c r="F327" i="33"/>
  <c r="Q326" i="33"/>
  <c r="P326" i="33" s="1"/>
  <c r="M326" i="33"/>
  <c r="L326" i="33"/>
  <c r="J326" i="33"/>
  <c r="I326" i="33" s="1"/>
  <c r="G326" i="33"/>
  <c r="F326" i="33"/>
  <c r="Q325" i="33"/>
  <c r="P325" i="33" s="1"/>
  <c r="M325" i="33"/>
  <c r="L325" i="33"/>
  <c r="J325" i="33"/>
  <c r="I325" i="33" s="1"/>
  <c r="G325" i="33"/>
  <c r="F325" i="33"/>
  <c r="Q324" i="33"/>
  <c r="P324" i="33" s="1"/>
  <c r="M324" i="33"/>
  <c r="L324" i="33"/>
  <c r="J324" i="33"/>
  <c r="I324" i="33" s="1"/>
  <c r="G324" i="33"/>
  <c r="F324" i="33"/>
  <c r="Q323" i="33"/>
  <c r="P323" i="33" s="1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M321" i="33"/>
  <c r="L321" i="33"/>
  <c r="J321" i="33"/>
  <c r="I321" i="33"/>
  <c r="G321" i="33"/>
  <c r="F321" i="33"/>
  <c r="Q318" i="33"/>
  <c r="P318" i="33" s="1"/>
  <c r="M318" i="33"/>
  <c r="L318" i="33"/>
  <c r="J318" i="33"/>
  <c r="I318" i="33" s="1"/>
  <c r="G318" i="33"/>
  <c r="F318" i="33"/>
  <c r="Q317" i="33"/>
  <c r="P317" i="33" s="1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M312" i="33"/>
  <c r="L312" i="33"/>
  <c r="J312" i="33"/>
  <c r="I312" i="33"/>
  <c r="G312" i="33"/>
  <c r="F312" i="33"/>
  <c r="Q311" i="33"/>
  <c r="P311" i="33" s="1"/>
  <c r="M311" i="33"/>
  <c r="L311" i="33"/>
  <c r="J311" i="33"/>
  <c r="I311" i="33"/>
  <c r="G311" i="33"/>
  <c r="F311" i="33"/>
  <c r="Q310" i="33"/>
  <c r="P310" i="33" s="1"/>
  <c r="M310" i="33"/>
  <c r="L310" i="33"/>
  <c r="J310" i="33"/>
  <c r="I310" i="33"/>
  <c r="G310" i="33"/>
  <c r="F310" i="33"/>
  <c r="Q309" i="33"/>
  <c r="P309" i="33" s="1"/>
  <c r="M309" i="33"/>
  <c r="L309" i="33"/>
  <c r="J309" i="33"/>
  <c r="I309" i="33"/>
  <c r="G309" i="33"/>
  <c r="F309" i="33"/>
  <c r="Q308" i="33"/>
  <c r="P308" i="33" s="1"/>
  <c r="M308" i="33"/>
  <c r="L308" i="33"/>
  <c r="J308" i="33"/>
  <c r="I308" i="33"/>
  <c r="G308" i="33"/>
  <c r="F308" i="33"/>
  <c r="Q307" i="33"/>
  <c r="P307" i="33" s="1"/>
  <c r="M307" i="33"/>
  <c r="L307" i="33"/>
  <c r="J307" i="33"/>
  <c r="I307" i="33"/>
  <c r="G307" i="33"/>
  <c r="F307" i="33"/>
  <c r="Q306" i="33"/>
  <c r="P306" i="33" s="1"/>
  <c r="M306" i="33"/>
  <c r="L306" i="33"/>
  <c r="J306" i="33"/>
  <c r="I306" i="33"/>
  <c r="G306" i="33"/>
  <c r="F306" i="33"/>
  <c r="Q305" i="33"/>
  <c r="P305" i="33" s="1"/>
  <c r="M305" i="33"/>
  <c r="L305" i="33"/>
  <c r="J305" i="33"/>
  <c r="I305" i="33"/>
  <c r="G305" i="33"/>
  <c r="F305" i="33"/>
  <c r="Q304" i="33"/>
  <c r="P304" i="33" s="1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1" i="33"/>
  <c r="P301" i="33" s="1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/>
  <c r="M297" i="33"/>
  <c r="L297" i="33"/>
  <c r="J297" i="33"/>
  <c r="I297" i="33" s="1"/>
  <c r="G297" i="33"/>
  <c r="F297" i="33"/>
  <c r="Q296" i="33"/>
  <c r="P296" i="33" s="1"/>
  <c r="M296" i="33"/>
  <c r="L296" i="33"/>
  <c r="J296" i="33"/>
  <c r="I296" i="33" s="1"/>
  <c r="G296" i="33"/>
  <c r="F296" i="33"/>
  <c r="Q295" i="33"/>
  <c r="P295" i="33"/>
  <c r="M295" i="33"/>
  <c r="L295" i="33"/>
  <c r="J295" i="33"/>
  <c r="I295" i="33" s="1"/>
  <c r="G295" i="33"/>
  <c r="F295" i="33"/>
  <c r="Q294" i="33"/>
  <c r="P294" i="33" s="1"/>
  <c r="M294" i="33"/>
  <c r="L294" i="33"/>
  <c r="J294" i="33"/>
  <c r="I294" i="33" s="1"/>
  <c r="G294" i="33"/>
  <c r="F294" i="33"/>
  <c r="Q293" i="33"/>
  <c r="P293" i="33" s="1"/>
  <c r="M293" i="33"/>
  <c r="L293" i="33"/>
  <c r="J293" i="33"/>
  <c r="I293" i="33" s="1"/>
  <c r="G293" i="33"/>
  <c r="F293" i="33"/>
  <c r="Q292" i="33"/>
  <c r="P292" i="33" s="1"/>
  <c r="M292" i="33"/>
  <c r="L292" i="33"/>
  <c r="J292" i="33"/>
  <c r="I292" i="33" s="1"/>
  <c r="G292" i="33"/>
  <c r="F292" i="33"/>
  <c r="Q291" i="33"/>
  <c r="P291" i="33" s="1"/>
  <c r="M291" i="33"/>
  <c r="L291" i="33"/>
  <c r="J291" i="33"/>
  <c r="I291" i="33" s="1"/>
  <c r="G291" i="33"/>
  <c r="F291" i="33"/>
  <c r="Q290" i="33"/>
  <c r="P290" i="33" s="1"/>
  <c r="M290" i="33"/>
  <c r="L290" i="33"/>
  <c r="J290" i="33"/>
  <c r="I290" i="33" s="1"/>
  <c r="G290" i="33"/>
  <c r="F290" i="33"/>
  <c r="Q289" i="33"/>
  <c r="P289" i="33" s="1"/>
  <c r="M289" i="33"/>
  <c r="L289" i="33"/>
  <c r="J289" i="33"/>
  <c r="I289" i="33" s="1"/>
  <c r="G289" i="33"/>
  <c r="F289" i="33"/>
  <c r="Q288" i="33"/>
  <c r="P288" i="33" s="1"/>
  <c r="M288" i="33"/>
  <c r="L288" i="33"/>
  <c r="J288" i="33"/>
  <c r="I288" i="33" s="1"/>
  <c r="G288" i="33"/>
  <c r="F288" i="33"/>
  <c r="Q286" i="33"/>
  <c r="P286" i="33"/>
  <c r="M286" i="33"/>
  <c r="L286" i="33"/>
  <c r="J286" i="33"/>
  <c r="I286" i="33" s="1"/>
  <c r="G286" i="33"/>
  <c r="F286" i="33"/>
  <c r="Q285" i="33"/>
  <c r="P285" i="33" s="1"/>
  <c r="M285" i="33"/>
  <c r="L285" i="33"/>
  <c r="J285" i="33"/>
  <c r="I285" i="33" s="1"/>
  <c r="G285" i="33"/>
  <c r="F285" i="33"/>
  <c r="Q264" i="33"/>
  <c r="P264" i="33"/>
  <c r="M264" i="33"/>
  <c r="L264" i="33"/>
  <c r="J264" i="33"/>
  <c r="I264" i="33" s="1"/>
  <c r="G264" i="33"/>
  <c r="F264" i="33"/>
  <c r="Q262" i="33"/>
  <c r="P262" i="33" s="1"/>
  <c r="M262" i="33"/>
  <c r="L262" i="33"/>
  <c r="J262" i="33"/>
  <c r="I262" i="33" s="1"/>
  <c r="G262" i="33"/>
  <c r="F262" i="33"/>
  <c r="Q261" i="33"/>
  <c r="P261" i="33" s="1"/>
  <c r="M261" i="33"/>
  <c r="L261" i="33"/>
  <c r="J261" i="33"/>
  <c r="I261" i="33" s="1"/>
  <c r="G261" i="33"/>
  <c r="F261" i="33"/>
  <c r="Q260" i="33"/>
  <c r="P260" i="33" s="1"/>
  <c r="M260" i="33"/>
  <c r="L260" i="33"/>
  <c r="J260" i="33"/>
  <c r="I260" i="33" s="1"/>
  <c r="G260" i="33"/>
  <c r="F260" i="33"/>
  <c r="Q259" i="33"/>
  <c r="P259" i="33" s="1"/>
  <c r="M259" i="33"/>
  <c r="L259" i="33"/>
  <c r="J259" i="33"/>
  <c r="I259" i="33" s="1"/>
  <c r="G259" i="33"/>
  <c r="F259" i="33"/>
  <c r="Q258" i="33"/>
  <c r="P258" i="33" s="1"/>
  <c r="M258" i="33"/>
  <c r="L258" i="33"/>
  <c r="J258" i="33"/>
  <c r="I258" i="33" s="1"/>
  <c r="G258" i="33"/>
  <c r="F258" i="33"/>
  <c r="Q257" i="33"/>
  <c r="P257" i="33" s="1"/>
  <c r="M257" i="33"/>
  <c r="L257" i="33"/>
  <c r="J257" i="33"/>
  <c r="I257" i="33" s="1"/>
  <c r="G257" i="33"/>
  <c r="F257" i="33"/>
  <c r="Q256" i="33"/>
  <c r="P256" i="33" s="1"/>
  <c r="M256" i="33"/>
  <c r="L256" i="33"/>
  <c r="J256" i="33"/>
  <c r="I256" i="33" s="1"/>
  <c r="G256" i="33"/>
  <c r="F256" i="33"/>
  <c r="Q255" i="33"/>
  <c r="P255" i="33"/>
  <c r="M255" i="33"/>
  <c r="L255" i="33"/>
  <c r="J255" i="33"/>
  <c r="I255" i="33" s="1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 s="1"/>
  <c r="G253" i="33"/>
  <c r="F253" i="33"/>
  <c r="Q252" i="33"/>
  <c r="P252" i="33" s="1"/>
  <c r="M252" i="33"/>
  <c r="L252" i="33"/>
  <c r="J252" i="33"/>
  <c r="I252" i="33" s="1"/>
  <c r="G252" i="33"/>
  <c r="F252" i="33"/>
  <c r="Q251" i="33"/>
  <c r="P251" i="33" s="1"/>
  <c r="M251" i="33"/>
  <c r="L251" i="33"/>
  <c r="J251" i="33"/>
  <c r="I251" i="33" s="1"/>
  <c r="G251" i="33"/>
  <c r="F251" i="33"/>
  <c r="Q250" i="33"/>
  <c r="P250" i="33" s="1"/>
  <c r="M250" i="33"/>
  <c r="L250" i="33"/>
  <c r="J250" i="33"/>
  <c r="I250" i="33" s="1"/>
  <c r="G250" i="33"/>
  <c r="F250" i="33"/>
  <c r="Q249" i="33"/>
  <c r="P249" i="33" s="1"/>
  <c r="M249" i="33"/>
  <c r="L249" i="33"/>
  <c r="J249" i="33"/>
  <c r="I249" i="33" s="1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3" i="33"/>
  <c r="P243" i="33" s="1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/>
  <c r="G242" i="33"/>
  <c r="F242" i="33"/>
  <c r="Q241" i="33"/>
  <c r="P241" i="33" s="1"/>
  <c r="M241" i="33"/>
  <c r="L241" i="33"/>
  <c r="J241" i="33"/>
  <c r="I241" i="33"/>
  <c r="G241" i="33"/>
  <c r="F241" i="33"/>
  <c r="Q240" i="33"/>
  <c r="P240" i="33"/>
  <c r="M240" i="33"/>
  <c r="L240" i="33"/>
  <c r="J240" i="33"/>
  <c r="I240" i="33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M236" i="33"/>
  <c r="L236" i="33"/>
  <c r="J236" i="33"/>
  <c r="I236" i="33"/>
  <c r="G236" i="33"/>
  <c r="F236" i="33"/>
  <c r="Q235" i="33"/>
  <c r="P235" i="33" s="1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 s="1"/>
  <c r="G225" i="33"/>
  <c r="F225" i="33"/>
  <c r="Q224" i="33"/>
  <c r="P224" i="33" s="1"/>
  <c r="M224" i="33"/>
  <c r="L224" i="33"/>
  <c r="J224" i="33"/>
  <c r="I224" i="33" s="1"/>
  <c r="G224" i="33"/>
  <c r="F224" i="33"/>
  <c r="Q223" i="33"/>
  <c r="P223" i="33" s="1"/>
  <c r="M223" i="33"/>
  <c r="L223" i="33"/>
  <c r="J223" i="33"/>
  <c r="I223" i="33" s="1"/>
  <c r="G223" i="33"/>
  <c r="F223" i="33"/>
  <c r="Q222" i="33"/>
  <c r="P222" i="33" s="1"/>
  <c r="M222" i="33"/>
  <c r="L222" i="33"/>
  <c r="J222" i="33"/>
  <c r="I222" i="33" s="1"/>
  <c r="G222" i="33"/>
  <c r="F222" i="33"/>
  <c r="Q221" i="33"/>
  <c r="P221" i="33" s="1"/>
  <c r="M221" i="33"/>
  <c r="L221" i="33"/>
  <c r="J221" i="33"/>
  <c r="I221" i="33" s="1"/>
  <c r="G221" i="33"/>
  <c r="F221" i="33"/>
  <c r="Q220" i="33"/>
  <c r="P220" i="33" s="1"/>
  <c r="M220" i="33"/>
  <c r="L220" i="33"/>
  <c r="J220" i="33"/>
  <c r="I220" i="33" s="1"/>
  <c r="G220" i="33"/>
  <c r="F220" i="33"/>
  <c r="Q219" i="33"/>
  <c r="P219" i="33" s="1"/>
  <c r="M219" i="33"/>
  <c r="L219" i="33"/>
  <c r="J219" i="33"/>
  <c r="I219" i="33" s="1"/>
  <c r="G219" i="33"/>
  <c r="F219" i="33"/>
  <c r="Q218" i="33"/>
  <c r="P218" i="33" s="1"/>
  <c r="M218" i="33"/>
  <c r="L218" i="33"/>
  <c r="J218" i="33"/>
  <c r="I218" i="33" s="1"/>
  <c r="G218" i="33"/>
  <c r="F218" i="33"/>
  <c r="Q217" i="33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 s="1"/>
  <c r="G216" i="33"/>
  <c r="F216" i="33"/>
  <c r="Q215" i="33"/>
  <c r="P215" i="33" s="1"/>
  <c r="M215" i="33"/>
  <c r="L215" i="33"/>
  <c r="J215" i="33"/>
  <c r="I215" i="33" s="1"/>
  <c r="G215" i="33"/>
  <c r="F215" i="33"/>
  <c r="Q214" i="33"/>
  <c r="P214" i="33" s="1"/>
  <c r="M214" i="33"/>
  <c r="L214" i="33"/>
  <c r="J214" i="33"/>
  <c r="I214" i="33" s="1"/>
  <c r="G214" i="33"/>
  <c r="F214" i="33"/>
  <c r="Q213" i="33"/>
  <c r="P213" i="33" s="1"/>
  <c r="M213" i="33"/>
  <c r="L213" i="33"/>
  <c r="J213" i="33"/>
  <c r="I213" i="33" s="1"/>
  <c r="G213" i="33"/>
  <c r="F213" i="33"/>
  <c r="Q212" i="33"/>
  <c r="P212" i="33" s="1"/>
  <c r="M212" i="33"/>
  <c r="L212" i="33"/>
  <c r="J212" i="33"/>
  <c r="I212" i="33" s="1"/>
  <c r="G212" i="33"/>
  <c r="F212" i="33"/>
  <c r="Q211" i="33"/>
  <c r="P211" i="33" s="1"/>
  <c r="M211" i="33"/>
  <c r="L211" i="33"/>
  <c r="J211" i="33"/>
  <c r="I211" i="33" s="1"/>
  <c r="G211" i="33"/>
  <c r="F211" i="33"/>
  <c r="Q210" i="33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/>
  <c r="G208" i="33"/>
  <c r="F208" i="33"/>
  <c r="Q207" i="33"/>
  <c r="P207" i="33" s="1"/>
  <c r="M207" i="33"/>
  <c r="L207" i="33"/>
  <c r="J207" i="33"/>
  <c r="I207" i="33"/>
  <c r="G207" i="33"/>
  <c r="F207" i="33"/>
  <c r="Q206" i="33"/>
  <c r="P206" i="33" s="1"/>
  <c r="M206" i="33"/>
  <c r="L206" i="33"/>
  <c r="J206" i="33"/>
  <c r="I206" i="33"/>
  <c r="G206" i="33"/>
  <c r="F206" i="33"/>
  <c r="Q205" i="33"/>
  <c r="P205" i="33" s="1"/>
  <c r="M205" i="33"/>
  <c r="L205" i="33"/>
  <c r="J205" i="33"/>
  <c r="I205" i="33"/>
  <c r="G205" i="33"/>
  <c r="F205" i="33"/>
  <c r="Q204" i="33"/>
  <c r="P204" i="33" s="1"/>
  <c r="M204" i="33"/>
  <c r="L204" i="33"/>
  <c r="J204" i="33"/>
  <c r="I204" i="33"/>
  <c r="G204" i="33"/>
  <c r="F204" i="33"/>
  <c r="Q203" i="33"/>
  <c r="P203" i="33" s="1"/>
  <c r="M203" i="33"/>
  <c r="L203" i="33"/>
  <c r="J203" i="33"/>
  <c r="I203" i="33"/>
  <c r="G203" i="33"/>
  <c r="F203" i="33"/>
  <c r="Q202" i="33"/>
  <c r="P202" i="33" s="1"/>
  <c r="M202" i="33"/>
  <c r="L202" i="33"/>
  <c r="J202" i="33"/>
  <c r="I202" i="33"/>
  <c r="G202" i="33"/>
  <c r="F202" i="33"/>
  <c r="Q201" i="33"/>
  <c r="P201" i="33" s="1"/>
  <c r="M201" i="33"/>
  <c r="L201" i="33"/>
  <c r="J201" i="33"/>
  <c r="I201" i="33"/>
  <c r="G201" i="33"/>
  <c r="F201" i="33"/>
  <c r="Q200" i="33"/>
  <c r="P200" i="33" s="1"/>
  <c r="M200" i="33"/>
  <c r="L200" i="33"/>
  <c r="J200" i="33"/>
  <c r="I200" i="33"/>
  <c r="G200" i="33"/>
  <c r="F200" i="33"/>
  <c r="Q199" i="33"/>
  <c r="P199" i="33" s="1"/>
  <c r="M199" i="33"/>
  <c r="L199" i="33"/>
  <c r="J199" i="33"/>
  <c r="I199" i="33"/>
  <c r="G199" i="33"/>
  <c r="F199" i="33"/>
  <c r="Q198" i="33"/>
  <c r="P198" i="33" s="1"/>
  <c r="M198" i="33"/>
  <c r="L198" i="33"/>
  <c r="J198" i="33"/>
  <c r="I198" i="33"/>
  <c r="G198" i="33"/>
  <c r="F198" i="33"/>
  <c r="Q197" i="33"/>
  <c r="P197" i="33" s="1"/>
  <c r="M197" i="33"/>
  <c r="L197" i="33"/>
  <c r="J197" i="33"/>
  <c r="I197" i="33"/>
  <c r="G197" i="33"/>
  <c r="F197" i="33"/>
  <c r="Q196" i="33"/>
  <c r="P196" i="33" s="1"/>
  <c r="M196" i="33"/>
  <c r="L196" i="33"/>
  <c r="J196" i="33"/>
  <c r="I196" i="33"/>
  <c r="G196" i="33"/>
  <c r="F196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8" i="33"/>
  <c r="P158" i="33" s="1"/>
  <c r="M158" i="33"/>
  <c r="L158" i="33"/>
  <c r="J158" i="33"/>
  <c r="I158" i="33"/>
  <c r="G158" i="33"/>
  <c r="F158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 s="1"/>
  <c r="M154" i="33"/>
  <c r="L154" i="33"/>
  <c r="J154" i="33"/>
  <c r="I154" i="33"/>
  <c r="G154" i="33"/>
  <c r="F154" i="33"/>
  <c r="Q191" i="33"/>
  <c r="P191" i="33" s="1"/>
  <c r="M191" i="33"/>
  <c r="L191" i="33"/>
  <c r="J191" i="33"/>
  <c r="I191" i="33" s="1"/>
  <c r="G191" i="33"/>
  <c r="F191" i="33"/>
  <c r="Q190" i="33"/>
  <c r="P190" i="33"/>
  <c r="M190" i="33"/>
  <c r="L190" i="33"/>
  <c r="J190" i="33"/>
  <c r="I190" i="33" s="1"/>
  <c r="G190" i="33"/>
  <c r="F190" i="33"/>
  <c r="Q189" i="33"/>
  <c r="P189" i="33" s="1"/>
  <c r="M189" i="33"/>
  <c r="L189" i="33"/>
  <c r="J189" i="33"/>
  <c r="I189" i="33" s="1"/>
  <c r="G189" i="33"/>
  <c r="F189" i="33"/>
  <c r="Q195" i="33"/>
  <c r="P195" i="33" s="1"/>
  <c r="M195" i="33"/>
  <c r="L195" i="33"/>
  <c r="J195" i="33"/>
  <c r="I195" i="33"/>
  <c r="G195" i="33"/>
  <c r="F195" i="33"/>
  <c r="Q194" i="33"/>
  <c r="P194" i="33" s="1"/>
  <c r="M194" i="33"/>
  <c r="L194" i="33"/>
  <c r="J194" i="33"/>
  <c r="I194" i="33"/>
  <c r="G194" i="33"/>
  <c r="F194" i="33"/>
  <c r="Q193" i="33"/>
  <c r="P193" i="33" s="1"/>
  <c r="M193" i="33"/>
  <c r="L193" i="33"/>
  <c r="J193" i="33"/>
  <c r="I193" i="33"/>
  <c r="G193" i="33"/>
  <c r="F193" i="33"/>
  <c r="Q162" i="33"/>
  <c r="M162" i="33"/>
  <c r="L162" i="33"/>
  <c r="J162" i="33"/>
  <c r="I162" i="33"/>
  <c r="G162" i="33"/>
  <c r="F162" i="33"/>
  <c r="Q192" i="33"/>
  <c r="P192" i="33"/>
  <c r="M192" i="33"/>
  <c r="L192" i="33"/>
  <c r="J192" i="33"/>
  <c r="I192" i="33" s="1"/>
  <c r="G192" i="33"/>
  <c r="F192" i="33"/>
  <c r="Q188" i="33"/>
  <c r="M188" i="33"/>
  <c r="L188" i="33"/>
  <c r="J188" i="33"/>
  <c r="I188" i="33"/>
  <c r="G188" i="33"/>
  <c r="F188" i="33"/>
  <c r="Q178" i="33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 s="1"/>
  <c r="G177" i="33"/>
  <c r="F177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 s="1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47" i="33"/>
  <c r="P147" i="33" s="1"/>
  <c r="M147" i="33"/>
  <c r="L147" i="33"/>
  <c r="J147" i="33"/>
  <c r="I147" i="33"/>
  <c r="G147" i="33"/>
  <c r="F147" i="33" s="1"/>
  <c r="Q146" i="33"/>
  <c r="P146" i="33" s="1"/>
  <c r="M146" i="33"/>
  <c r="L146" i="33"/>
  <c r="J146" i="33"/>
  <c r="I146" i="33"/>
  <c r="G146" i="33"/>
  <c r="F146" i="33" s="1"/>
  <c r="Q149" i="33"/>
  <c r="P149" i="33" s="1"/>
  <c r="M149" i="33"/>
  <c r="L149" i="33"/>
  <c r="J149" i="33"/>
  <c r="I149" i="33"/>
  <c r="G149" i="33"/>
  <c r="F149" i="33"/>
  <c r="Q148" i="33"/>
  <c r="P148" i="33" s="1"/>
  <c r="M148" i="33"/>
  <c r="L148" i="33"/>
  <c r="J148" i="33"/>
  <c r="I148" i="33"/>
  <c r="G148" i="33"/>
  <c r="F14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P180" i="33" s="1"/>
  <c r="M180" i="33"/>
  <c r="L180" i="33"/>
  <c r="J180" i="33"/>
  <c r="I180" i="33" s="1"/>
  <c r="G180" i="33"/>
  <c r="F180" i="33"/>
  <c r="Q179" i="33"/>
  <c r="P179" i="33" s="1"/>
  <c r="M179" i="33"/>
  <c r="L179" i="33"/>
  <c r="J179" i="33"/>
  <c r="I179" i="33" s="1"/>
  <c r="G179" i="33"/>
  <c r="F179" i="33"/>
  <c r="Q153" i="33"/>
  <c r="P153" i="33" s="1"/>
  <c r="M153" i="33"/>
  <c r="L153" i="33"/>
  <c r="J153" i="33"/>
  <c r="I153" i="33"/>
  <c r="G153" i="33"/>
  <c r="F153" i="33"/>
  <c r="Q152" i="33"/>
  <c r="P152" i="33" s="1"/>
  <c r="M152" i="33"/>
  <c r="L152" i="33"/>
  <c r="J152" i="33"/>
  <c r="I152" i="33"/>
  <c r="G152" i="33"/>
  <c r="F152" i="33"/>
  <c r="Q151" i="33"/>
  <c r="P151" i="33" s="1"/>
  <c r="M151" i="33"/>
  <c r="L151" i="33"/>
  <c r="J151" i="33"/>
  <c r="I151" i="33"/>
  <c r="G151" i="33"/>
  <c r="F151" i="33"/>
  <c r="Q150" i="33"/>
  <c r="P150" i="33" s="1"/>
  <c r="M150" i="33"/>
  <c r="L150" i="33"/>
  <c r="J150" i="33"/>
  <c r="I150" i="33"/>
  <c r="G150" i="33"/>
  <c r="F150" i="33"/>
  <c r="Q144" i="33"/>
  <c r="P144" i="33"/>
  <c r="M144" i="33"/>
  <c r="L144" i="33"/>
  <c r="J144" i="33"/>
  <c r="I144" i="33" s="1"/>
  <c r="G144" i="33"/>
  <c r="F144" i="33"/>
  <c r="Q142" i="33"/>
  <c r="P142" i="33"/>
  <c r="M142" i="33"/>
  <c r="L142" i="33"/>
  <c r="J142" i="33"/>
  <c r="I142" i="33" s="1"/>
  <c r="G142" i="33"/>
  <c r="F142" i="33"/>
  <c r="Q145" i="33"/>
  <c r="P145" i="33" s="1"/>
  <c r="M145" i="33"/>
  <c r="L145" i="33"/>
  <c r="J145" i="33"/>
  <c r="I145" i="33" s="1"/>
  <c r="G145" i="33"/>
  <c r="F145" i="33"/>
  <c r="Q143" i="33"/>
  <c r="P143" i="33" s="1"/>
  <c r="M143" i="33"/>
  <c r="L143" i="33"/>
  <c r="J143" i="33"/>
  <c r="I143" i="33" s="1"/>
  <c r="G143" i="33"/>
  <c r="F143" i="33"/>
  <c r="Q130" i="33"/>
  <c r="P130" i="33" s="1"/>
  <c r="M130" i="33"/>
  <c r="L130" i="33"/>
  <c r="J130" i="33"/>
  <c r="I130" i="33" s="1"/>
  <c r="G130" i="33"/>
  <c r="F130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/>
  <c r="M132" i="33"/>
  <c r="L132" i="33"/>
  <c r="J132" i="33"/>
  <c r="I132" i="33" s="1"/>
  <c r="G132" i="33"/>
  <c r="F132" i="33"/>
  <c r="Q131" i="33"/>
  <c r="P131" i="33" s="1"/>
  <c r="M131" i="33"/>
  <c r="L131" i="33"/>
  <c r="J131" i="33"/>
  <c r="I131" i="33" s="1"/>
  <c r="G131" i="33"/>
  <c r="F131" i="33"/>
  <c r="Q120" i="33"/>
  <c r="P120" i="33"/>
  <c r="M120" i="33"/>
  <c r="L120" i="33"/>
  <c r="J120" i="33"/>
  <c r="I120" i="33" s="1"/>
  <c r="G120" i="33"/>
  <c r="F120" i="33"/>
  <c r="Q119" i="33"/>
  <c r="P119" i="33" s="1"/>
  <c r="M119" i="33"/>
  <c r="L119" i="33"/>
  <c r="J119" i="33"/>
  <c r="I119" i="33" s="1"/>
  <c r="G119" i="33"/>
  <c r="F119" i="33"/>
  <c r="Q110" i="33"/>
  <c r="P110" i="33"/>
  <c r="M110" i="33"/>
  <c r="L110" i="33"/>
  <c r="J110" i="33"/>
  <c r="I110" i="33" s="1"/>
  <c r="G110" i="33"/>
  <c r="F11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P124" i="33" s="1"/>
  <c r="M124" i="33"/>
  <c r="L124" i="33"/>
  <c r="J124" i="33"/>
  <c r="I124" i="33" s="1"/>
  <c r="G124" i="33"/>
  <c r="F124" i="33"/>
  <c r="Q123" i="33"/>
  <c r="P123" i="33" s="1"/>
  <c r="M123" i="33"/>
  <c r="L123" i="33"/>
  <c r="J123" i="33"/>
  <c r="I123" i="33" s="1"/>
  <c r="G123" i="33"/>
  <c r="F123" i="33"/>
  <c r="Q122" i="33"/>
  <c r="P122" i="33" s="1"/>
  <c r="M122" i="33"/>
  <c r="L122" i="33"/>
  <c r="J122" i="33"/>
  <c r="I122" i="33" s="1"/>
  <c r="G122" i="33"/>
  <c r="F122" i="33"/>
  <c r="Q121" i="33"/>
  <c r="P121" i="33" s="1"/>
  <c r="M121" i="33"/>
  <c r="L121" i="33"/>
  <c r="J121" i="33"/>
  <c r="I121" i="33" s="1"/>
  <c r="G121" i="33"/>
  <c r="F121" i="33"/>
  <c r="Q118" i="33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 s="1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09" i="33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P106" i="33" s="1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M100" i="33"/>
  <c r="L100" i="33"/>
  <c r="J100" i="33"/>
  <c r="I100" i="33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92" i="33"/>
  <c r="P92" i="33" s="1"/>
  <c r="M92" i="33"/>
  <c r="L92" i="33"/>
  <c r="J92" i="33"/>
  <c r="I92" i="33" s="1"/>
  <c r="G92" i="33"/>
  <c r="F92" i="33"/>
  <c r="Q91" i="33"/>
  <c r="P91" i="33" s="1"/>
  <c r="M91" i="33"/>
  <c r="L91" i="33"/>
  <c r="J91" i="33"/>
  <c r="I91" i="33"/>
  <c r="G91" i="33"/>
  <c r="F91" i="33"/>
  <c r="Q90" i="33"/>
  <c r="P90" i="33" s="1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D395" i="33" l="1"/>
  <c r="C395" i="33" s="1"/>
  <c r="C377" i="33"/>
  <c r="D384" i="33"/>
  <c r="C384" i="33" s="1"/>
  <c r="C381" i="33"/>
  <c r="C388" i="33"/>
  <c r="C391" i="33"/>
  <c r="D394" i="33"/>
  <c r="C394" i="33" s="1"/>
  <c r="D397" i="33"/>
  <c r="C397" i="33" s="1"/>
  <c r="C431" i="33"/>
  <c r="D390" i="33"/>
  <c r="C390" i="33" s="1"/>
  <c r="D393" i="33"/>
  <c r="C393" i="33" s="1"/>
  <c r="D396" i="33"/>
  <c r="C396" i="33" s="1"/>
  <c r="D379" i="33"/>
  <c r="C379" i="33" s="1"/>
  <c r="C382" i="33"/>
  <c r="C385" i="33"/>
  <c r="D424" i="33"/>
  <c r="C424" i="33" s="1"/>
  <c r="C426" i="33"/>
  <c r="C429" i="33"/>
  <c r="C376" i="33"/>
  <c r="C432" i="33"/>
  <c r="C380" i="33"/>
  <c r="C383" i="33"/>
  <c r="C386" i="33"/>
  <c r="C425" i="33"/>
  <c r="Q86" i="33"/>
  <c r="P86" i="33" s="1"/>
  <c r="M86" i="33"/>
  <c r="L86" i="33"/>
  <c r="J86" i="33"/>
  <c r="I86" i="33"/>
  <c r="G86" i="33"/>
  <c r="F86" i="33"/>
  <c r="Q66" i="33"/>
  <c r="P66" i="33" s="1"/>
  <c r="M66" i="33"/>
  <c r="L66" i="33"/>
  <c r="J66" i="33"/>
  <c r="I66" i="33" s="1"/>
  <c r="G66" i="33"/>
  <c r="F66" i="33" s="1"/>
  <c r="Q65" i="33"/>
  <c r="P65" i="33" s="1"/>
  <c r="M65" i="33"/>
  <c r="L65" i="33"/>
  <c r="J65" i="33"/>
  <c r="I65" i="33" s="1"/>
  <c r="G65" i="33"/>
  <c r="F65" i="33" s="1"/>
  <c r="Q87" i="33" l="1"/>
  <c r="P87" i="33" s="1"/>
  <c r="M87" i="33"/>
  <c r="L87" i="33"/>
  <c r="J87" i="33"/>
  <c r="I87" i="33" s="1"/>
  <c r="G87" i="33"/>
  <c r="F87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 s="1"/>
  <c r="Q82" i="33"/>
  <c r="P82" i="33" s="1"/>
  <c r="M82" i="33"/>
  <c r="L82" i="33"/>
  <c r="J82" i="33"/>
  <c r="I82" i="33"/>
  <c r="G82" i="33"/>
  <c r="F82" i="33"/>
  <c r="Q79" i="33"/>
  <c r="P79" i="33" s="1"/>
  <c r="M79" i="33"/>
  <c r="L79" i="33"/>
  <c r="J79" i="33"/>
  <c r="I79" i="33"/>
  <c r="G79" i="33"/>
  <c r="F79" i="33"/>
  <c r="Q80" i="33"/>
  <c r="P80" i="33" s="1"/>
  <c r="M80" i="33"/>
  <c r="L80" i="33"/>
  <c r="J80" i="33"/>
  <c r="I80" i="33" s="1"/>
  <c r="G80" i="33"/>
  <c r="F80" i="33" s="1"/>
  <c r="Q81" i="33"/>
  <c r="P81" i="33" s="1"/>
  <c r="M81" i="33"/>
  <c r="L81" i="33"/>
  <c r="J81" i="33"/>
  <c r="I81" i="33" s="1"/>
  <c r="G81" i="33"/>
  <c r="F81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/>
  <c r="Q76" i="33"/>
  <c r="P76" i="33" s="1"/>
  <c r="M76" i="33"/>
  <c r="L76" i="33"/>
  <c r="J76" i="33"/>
  <c r="I76" i="33"/>
  <c r="G76" i="33"/>
  <c r="F76" i="33" s="1"/>
  <c r="Q64" i="33"/>
  <c r="P64" i="33" s="1"/>
  <c r="M64" i="33"/>
  <c r="L64" i="33"/>
  <c r="J64" i="33"/>
  <c r="I64" i="33" s="1"/>
  <c r="G64" i="33"/>
  <c r="F64" i="33" s="1"/>
  <c r="Q71" i="33"/>
  <c r="P71" i="33" s="1"/>
  <c r="M71" i="33"/>
  <c r="L71" i="33"/>
  <c r="J71" i="33"/>
  <c r="I71" i="33"/>
  <c r="G71" i="33"/>
  <c r="F71" i="33" s="1"/>
  <c r="Q70" i="33"/>
  <c r="P70" i="33" s="1"/>
  <c r="M70" i="33"/>
  <c r="L70" i="33"/>
  <c r="J70" i="33"/>
  <c r="I70" i="33"/>
  <c r="G70" i="33"/>
  <c r="F70" i="33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M75" i="33"/>
  <c r="M74" i="33"/>
  <c r="M73" i="33"/>
  <c r="M72" i="33"/>
  <c r="M69" i="33"/>
  <c r="M68" i="33"/>
  <c r="M67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7" i="33"/>
  <c r="Q68" i="33"/>
  <c r="Q69" i="33"/>
  <c r="Q72" i="33"/>
  <c r="Q73" i="33"/>
  <c r="Q74" i="33"/>
  <c r="Q75" i="33"/>
  <c r="Q2" i="33" l="1"/>
  <c r="P2" i="33" s="1"/>
  <c r="P73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7" i="33"/>
  <c r="F67" i="33" s="1"/>
  <c r="G68" i="33"/>
  <c r="F68" i="33" s="1"/>
  <c r="G69" i="33"/>
  <c r="F69" i="33" s="1"/>
  <c r="G72" i="33"/>
  <c r="F72" i="33" s="1"/>
  <c r="G73" i="33"/>
  <c r="F73" i="33" s="1"/>
  <c r="G74" i="33"/>
  <c r="F74" i="33" s="1"/>
  <c r="F75" i="33"/>
  <c r="G75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7" i="33"/>
  <c r="I67" i="33" s="1"/>
  <c r="J68" i="33"/>
  <c r="I68" i="33" s="1"/>
  <c r="J69" i="33"/>
  <c r="I69" i="33" s="1"/>
  <c r="I72" i="33"/>
  <c r="J72" i="33"/>
  <c r="I73" i="33"/>
  <c r="J73" i="33"/>
  <c r="I74" i="33"/>
  <c r="J74" i="33"/>
  <c r="I75" i="33"/>
  <c r="J75" i="33"/>
  <c r="L2" i="33"/>
  <c r="L73" i="33"/>
  <c r="L75" i="33" l="1"/>
  <c r="P63" i="33"/>
  <c r="L63" i="33"/>
  <c r="P68" i="33"/>
  <c r="L68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7" i="33" l="1"/>
  <c r="L67" i="33"/>
  <c r="L51" i="33"/>
  <c r="P51" i="33"/>
  <c r="P60" i="33"/>
  <c r="L60" i="33"/>
  <c r="P59" i="33"/>
  <c r="L59" i="33"/>
  <c r="P58" i="33"/>
  <c r="L58" i="33"/>
  <c r="P57" i="33"/>
  <c r="L57" i="33"/>
  <c r="P69" i="33"/>
  <c r="L69" i="33"/>
  <c r="P62" i="33"/>
  <c r="L62" i="33"/>
  <c r="P61" i="33"/>
  <c r="L61" i="33"/>
  <c r="P56" i="33"/>
  <c r="L56" i="33"/>
  <c r="P55" i="33"/>
  <c r="L55" i="33"/>
  <c r="P50" i="33"/>
  <c r="L50" i="33"/>
  <c r="P54" i="33"/>
  <c r="L54" i="33"/>
  <c r="P53" i="33"/>
  <c r="L53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2" i="33"/>
  <c r="L52" i="33"/>
  <c r="L25" i="33"/>
  <c r="P74" i="33"/>
  <c r="L74" i="33"/>
  <c r="P72" i="33"/>
  <c r="L72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70" i="34" l="1"/>
  <c r="B67" i="34"/>
  <c r="B71" i="34"/>
  <c r="B69" i="34"/>
  <c r="B68" i="34"/>
  <c r="D68" i="34" s="1"/>
  <c r="C68" i="34" s="1"/>
  <c r="B72" i="34"/>
  <c r="D72" i="34" s="1"/>
  <c r="C72" i="34" s="1"/>
  <c r="B290" i="33"/>
  <c r="D290" i="33" s="1"/>
  <c r="C290" i="33" s="1"/>
  <c r="B292" i="33"/>
  <c r="B278" i="33"/>
  <c r="B274" i="33"/>
  <c r="B270" i="33"/>
  <c r="B294" i="33"/>
  <c r="D294" i="33" s="1"/>
  <c r="C294" i="33" s="1"/>
  <c r="B281" i="33"/>
  <c r="B295" i="33"/>
  <c r="B285" i="33"/>
  <c r="D285" i="33" s="1"/>
  <c r="C285" i="33" s="1"/>
  <c r="B297" i="33"/>
  <c r="D297" i="33" s="1"/>
  <c r="C297" i="33" s="1"/>
  <c r="B288" i="33"/>
  <c r="B283" i="33"/>
  <c r="B287" i="33"/>
  <c r="B276" i="33"/>
  <c r="D276" i="33" s="1"/>
  <c r="C276" i="33" s="1"/>
  <c r="B272" i="33"/>
  <c r="B268" i="33"/>
  <c r="D268" i="33" s="1"/>
  <c r="C268" i="33" s="1"/>
  <c r="B266" i="33"/>
  <c r="B280" i="33"/>
  <c r="D280" i="33" s="1"/>
  <c r="C280" i="33" s="1"/>
  <c r="B265" i="33"/>
  <c r="B267" i="33"/>
  <c r="B269" i="33"/>
  <c r="B286" i="33"/>
  <c r="B271" i="33"/>
  <c r="B282" i="33"/>
  <c r="B273" i="33"/>
  <c r="D273" i="33" s="1"/>
  <c r="C273" i="33" s="1"/>
  <c r="B289" i="33"/>
  <c r="D289" i="33" s="1"/>
  <c r="C289" i="33" s="1"/>
  <c r="B275" i="33"/>
  <c r="B277" i="33"/>
  <c r="D277" i="33" s="1"/>
  <c r="C277" i="33" s="1"/>
  <c r="B296" i="33"/>
  <c r="B284" i="33"/>
  <c r="B279" i="33"/>
  <c r="D279" i="33" s="1"/>
  <c r="C279" i="33" s="1"/>
  <c r="B291" i="33"/>
  <c r="B293" i="33"/>
  <c r="B335" i="33"/>
  <c r="B331" i="33"/>
  <c r="B322" i="33"/>
  <c r="B303" i="33"/>
  <c r="B326" i="33"/>
  <c r="B328" i="33"/>
  <c r="D328" i="33" s="1"/>
  <c r="C328" i="33" s="1"/>
  <c r="B330" i="33"/>
  <c r="D330" i="33" s="1"/>
  <c r="C330" i="33" s="1"/>
  <c r="B332" i="33"/>
  <c r="D332" i="33" s="1"/>
  <c r="C332" i="33" s="1"/>
  <c r="B333" i="33"/>
  <c r="B324" i="33"/>
  <c r="D324" i="33" s="1"/>
  <c r="C324" i="33" s="1"/>
  <c r="B313" i="33"/>
  <c r="D313" i="33" s="1"/>
  <c r="C313" i="33" s="1"/>
  <c r="B311" i="33"/>
  <c r="B309" i="33"/>
  <c r="B307" i="33"/>
  <c r="D307" i="33" s="1"/>
  <c r="C307" i="33" s="1"/>
  <c r="B305" i="33"/>
  <c r="B301" i="33"/>
  <c r="B299" i="33"/>
  <c r="D299" i="33" s="1"/>
  <c r="C299" i="33" s="1"/>
  <c r="B315" i="33"/>
  <c r="D315" i="33" s="1"/>
  <c r="C315" i="33" s="1"/>
  <c r="B320" i="33"/>
  <c r="B317" i="33"/>
  <c r="D317" i="33" s="1"/>
  <c r="C317" i="33" s="1"/>
  <c r="B336" i="33"/>
  <c r="B334" i="33"/>
  <c r="B321" i="33"/>
  <c r="D321" i="33" s="1"/>
  <c r="C321" i="33" s="1"/>
  <c r="B308" i="33"/>
  <c r="D308" i="33" s="1"/>
  <c r="C308" i="33" s="1"/>
  <c r="B310" i="33"/>
  <c r="D310" i="33" s="1"/>
  <c r="C310" i="33" s="1"/>
  <c r="B312" i="33"/>
  <c r="D312" i="33" s="1"/>
  <c r="C312" i="33" s="1"/>
  <c r="B314" i="33"/>
  <c r="B323" i="33"/>
  <c r="B316" i="33"/>
  <c r="D316" i="33" s="1"/>
  <c r="C316" i="33" s="1"/>
  <c r="B325" i="33"/>
  <c r="D325" i="33" s="1"/>
  <c r="C325" i="33" s="1"/>
  <c r="B318" i="33"/>
  <c r="B298" i="33"/>
  <c r="D298" i="33" s="1"/>
  <c r="C298" i="33" s="1"/>
  <c r="B300" i="33"/>
  <c r="D300" i="33" s="1"/>
  <c r="C300" i="33" s="1"/>
  <c r="B302" i="33"/>
  <c r="B304" i="33"/>
  <c r="B306" i="33"/>
  <c r="D306" i="33" s="1"/>
  <c r="C306" i="33" s="1"/>
  <c r="B319" i="33"/>
  <c r="B327" i="33"/>
  <c r="D327" i="33" s="1"/>
  <c r="C327" i="33" s="1"/>
  <c r="B329" i="33"/>
  <c r="D329" i="33" s="1"/>
  <c r="C329" i="33" s="1"/>
  <c r="B73" i="34"/>
  <c r="D73" i="34" s="1"/>
  <c r="C73" i="34" s="1"/>
  <c r="B75" i="34"/>
  <c r="B77" i="34"/>
  <c r="B74" i="34"/>
  <c r="B76" i="34"/>
  <c r="D76" i="34" s="1"/>
  <c r="C76" i="34" s="1"/>
  <c r="B78" i="34"/>
  <c r="B371" i="33"/>
  <c r="B351" i="33"/>
  <c r="B349" i="33"/>
  <c r="D349" i="33" s="1"/>
  <c r="C349" i="33" s="1"/>
  <c r="B347" i="33"/>
  <c r="B345" i="33"/>
  <c r="D345" i="33" s="1"/>
  <c r="C345" i="33" s="1"/>
  <c r="B343" i="33"/>
  <c r="D343" i="33" s="1"/>
  <c r="C343" i="33" s="1"/>
  <c r="B341" i="33"/>
  <c r="D341" i="33" s="1"/>
  <c r="C341" i="33" s="1"/>
  <c r="B339" i="33"/>
  <c r="B337" i="33"/>
  <c r="B355" i="33"/>
  <c r="D355" i="33" s="1"/>
  <c r="C355" i="33" s="1"/>
  <c r="B366" i="33"/>
  <c r="D366" i="33" s="1"/>
  <c r="C366" i="33" s="1"/>
  <c r="B357" i="33"/>
  <c r="B359" i="33"/>
  <c r="D359" i="33" s="1"/>
  <c r="C359" i="33" s="1"/>
  <c r="B340" i="33"/>
  <c r="B362" i="33"/>
  <c r="B353" i="33"/>
  <c r="B364" i="33"/>
  <c r="D364" i="33" s="1"/>
  <c r="C364" i="33" s="1"/>
  <c r="B368" i="33"/>
  <c r="B370" i="33"/>
  <c r="B361" i="33"/>
  <c r="B352" i="33"/>
  <c r="D352" i="33" s="1"/>
  <c r="C352" i="33" s="1"/>
  <c r="B350" i="33"/>
  <c r="B348" i="33"/>
  <c r="D348" i="33" s="1"/>
  <c r="C348" i="33" s="1"/>
  <c r="B346" i="33"/>
  <c r="B344" i="33"/>
  <c r="D344" i="33" s="1"/>
  <c r="C344" i="33" s="1"/>
  <c r="B342" i="33"/>
  <c r="D342" i="33" s="1"/>
  <c r="C342" i="33" s="1"/>
  <c r="B338" i="33"/>
  <c r="B354" i="33"/>
  <c r="D354" i="33" s="1"/>
  <c r="C354" i="33" s="1"/>
  <c r="B356" i="33"/>
  <c r="D356" i="33" s="1"/>
  <c r="C356" i="33" s="1"/>
  <c r="B363" i="33"/>
  <c r="B358" i="33"/>
  <c r="D358" i="33" s="1"/>
  <c r="C358" i="33" s="1"/>
  <c r="B365" i="33"/>
  <c r="D365" i="33" s="1"/>
  <c r="C365" i="33" s="1"/>
  <c r="B360" i="33"/>
  <c r="D360" i="33" s="1"/>
  <c r="C360" i="33" s="1"/>
  <c r="B372" i="33"/>
  <c r="D372" i="33" s="1"/>
  <c r="C372" i="33" s="1"/>
  <c r="B367" i="33"/>
  <c r="D367" i="33" s="1"/>
  <c r="C367" i="33" s="1"/>
  <c r="B369" i="33"/>
  <c r="D369" i="33" s="1"/>
  <c r="C369" i="33" s="1"/>
  <c r="B126" i="33"/>
  <c r="D126" i="33" s="1"/>
  <c r="C126" i="33" s="1"/>
  <c r="B115" i="33"/>
  <c r="B105" i="33"/>
  <c r="D105" i="33" s="1"/>
  <c r="C105" i="33" s="1"/>
  <c r="B96" i="33"/>
  <c r="D96" i="33" s="1"/>
  <c r="C96" i="33" s="1"/>
  <c r="B117" i="33"/>
  <c r="D117" i="33" s="1"/>
  <c r="C117" i="33" s="1"/>
  <c r="B98" i="33"/>
  <c r="D98" i="33" s="1"/>
  <c r="C98" i="33" s="1"/>
  <c r="B110" i="33"/>
  <c r="B100" i="33"/>
  <c r="D100" i="33" s="1"/>
  <c r="C100" i="33" s="1"/>
  <c r="B89" i="33"/>
  <c r="B120" i="33"/>
  <c r="B102" i="33"/>
  <c r="B93" i="33"/>
  <c r="B125" i="33"/>
  <c r="B104" i="33"/>
  <c r="D104" i="33" s="1"/>
  <c r="C104" i="33" s="1"/>
  <c r="B95" i="33"/>
  <c r="B128" i="33"/>
  <c r="D128" i="33" s="1"/>
  <c r="C128" i="33" s="1"/>
  <c r="B107" i="33"/>
  <c r="D107" i="33" s="1"/>
  <c r="C107" i="33" s="1"/>
  <c r="B121" i="33"/>
  <c r="D121" i="33" s="1"/>
  <c r="C121" i="33" s="1"/>
  <c r="B109" i="33"/>
  <c r="B91" i="33"/>
  <c r="B123" i="33"/>
  <c r="D123" i="33" s="1"/>
  <c r="C123" i="33" s="1"/>
  <c r="B112" i="33"/>
  <c r="B114" i="33"/>
  <c r="B97" i="33"/>
  <c r="B92" i="33"/>
  <c r="B129" i="33"/>
  <c r="B124" i="33"/>
  <c r="B99" i="33"/>
  <c r="B94" i="33"/>
  <c r="D94" i="33" s="1"/>
  <c r="C94" i="33" s="1"/>
  <c r="B119" i="33"/>
  <c r="B106" i="33"/>
  <c r="D106" i="33" s="1"/>
  <c r="C106" i="33" s="1"/>
  <c r="B101" i="33"/>
  <c r="D101" i="33" s="1"/>
  <c r="C101" i="33" s="1"/>
  <c r="B108" i="33"/>
  <c r="B103" i="33"/>
  <c r="B116" i="33"/>
  <c r="D116" i="33" s="1"/>
  <c r="C116" i="33" s="1"/>
  <c r="B113" i="33"/>
  <c r="B118" i="33"/>
  <c r="D118" i="33" s="1"/>
  <c r="C118" i="33" s="1"/>
  <c r="B122" i="33"/>
  <c r="D122" i="33" s="1"/>
  <c r="C122" i="33" s="1"/>
  <c r="B127" i="33"/>
  <c r="B130" i="33"/>
  <c r="B88" i="33"/>
  <c r="D88" i="33" s="1"/>
  <c r="C88" i="33" s="1"/>
  <c r="B90" i="33"/>
  <c r="B111" i="33"/>
  <c r="B135" i="33"/>
  <c r="B137" i="33"/>
  <c r="B147" i="33"/>
  <c r="B141" i="33"/>
  <c r="D141" i="33" s="1"/>
  <c r="C141" i="33" s="1"/>
  <c r="B132" i="33"/>
  <c r="D132" i="33" s="1"/>
  <c r="C132" i="33" s="1"/>
  <c r="B145" i="33"/>
  <c r="D145" i="33" s="1"/>
  <c r="C145" i="33" s="1"/>
  <c r="B144" i="33"/>
  <c r="B139" i="33"/>
  <c r="D139" i="33" s="1"/>
  <c r="C139" i="33" s="1"/>
  <c r="B134" i="33"/>
  <c r="B146" i="33"/>
  <c r="B136" i="33"/>
  <c r="D136" i="33" s="1"/>
  <c r="C136" i="33" s="1"/>
  <c r="B131" i="33"/>
  <c r="D131" i="33" s="1"/>
  <c r="C131" i="33" s="1"/>
  <c r="B143" i="33"/>
  <c r="D143" i="33" s="1"/>
  <c r="C143" i="33" s="1"/>
  <c r="B138" i="33"/>
  <c r="B133" i="33"/>
  <c r="B142" i="33"/>
  <c r="B140" i="33"/>
  <c r="B185" i="33"/>
  <c r="D185" i="33" s="1"/>
  <c r="C185" i="33" s="1"/>
  <c r="B153" i="33"/>
  <c r="B193" i="33"/>
  <c r="B178" i="33"/>
  <c r="B149" i="33"/>
  <c r="B190" i="33"/>
  <c r="B158" i="33"/>
  <c r="B154" i="33"/>
  <c r="B173" i="33"/>
  <c r="B184" i="33"/>
  <c r="B176" i="33"/>
  <c r="D176" i="33" s="1"/>
  <c r="C176" i="33" s="1"/>
  <c r="B167" i="33"/>
  <c r="D167" i="33" s="1"/>
  <c r="C167" i="33" s="1"/>
  <c r="B187" i="33"/>
  <c r="B151" i="33"/>
  <c r="B195" i="33"/>
  <c r="B192" i="33"/>
  <c r="B169" i="33"/>
  <c r="D169" i="33" s="1"/>
  <c r="C169" i="33" s="1"/>
  <c r="B180" i="33"/>
  <c r="B171" i="33"/>
  <c r="B160" i="33"/>
  <c r="D160" i="33" s="1"/>
  <c r="C160" i="33" s="1"/>
  <c r="B156" i="33"/>
  <c r="D156" i="33" s="1"/>
  <c r="C156" i="33" s="1"/>
  <c r="B182" i="33"/>
  <c r="D182" i="33" s="1"/>
  <c r="C182" i="33" s="1"/>
  <c r="B164" i="33"/>
  <c r="B186" i="33"/>
  <c r="D186" i="33" s="1"/>
  <c r="C186" i="33" s="1"/>
  <c r="B181" i="33"/>
  <c r="B191" i="33"/>
  <c r="B155" i="33"/>
  <c r="B166" i="33"/>
  <c r="B148" i="33"/>
  <c r="D148" i="33" s="1"/>
  <c r="C148" i="33" s="1"/>
  <c r="B183" i="33"/>
  <c r="B157" i="33"/>
  <c r="D157" i="33" s="1"/>
  <c r="C157" i="33" s="1"/>
  <c r="B159" i="33"/>
  <c r="B161" i="33"/>
  <c r="B168" i="33"/>
  <c r="B175" i="33"/>
  <c r="B163" i="33"/>
  <c r="B170" i="33"/>
  <c r="B177" i="33"/>
  <c r="B165" i="33"/>
  <c r="B172" i="33"/>
  <c r="D172" i="33" s="1"/>
  <c r="C172" i="33" s="1"/>
  <c r="B188" i="33"/>
  <c r="B174" i="33"/>
  <c r="B162" i="33"/>
  <c r="D162" i="33" s="1"/>
  <c r="C162" i="33" s="1"/>
  <c r="B194" i="33"/>
  <c r="B189" i="33"/>
  <c r="B150" i="33"/>
  <c r="B152" i="33"/>
  <c r="B179" i="33"/>
  <c r="B244" i="33"/>
  <c r="B235" i="33"/>
  <c r="D235" i="33" s="1"/>
  <c r="C235" i="33" s="1"/>
  <c r="B217" i="33"/>
  <c r="B228" i="33"/>
  <c r="B243" i="33"/>
  <c r="B239" i="33"/>
  <c r="B208" i="33"/>
  <c r="B204" i="33"/>
  <c r="B200" i="33"/>
  <c r="B196" i="33"/>
  <c r="B230" i="33"/>
  <c r="B221" i="33"/>
  <c r="B233" i="33"/>
  <c r="D233" i="33" s="1"/>
  <c r="C233" i="33" s="1"/>
  <c r="B224" i="33"/>
  <c r="D224" i="33" s="1"/>
  <c r="C224" i="33" s="1"/>
  <c r="B215" i="33"/>
  <c r="B226" i="33"/>
  <c r="B237" i="33"/>
  <c r="B219" i="33"/>
  <c r="B241" i="33"/>
  <c r="D241" i="33" s="1"/>
  <c r="C241" i="33" s="1"/>
  <c r="B210" i="33"/>
  <c r="B206" i="33"/>
  <c r="B202" i="33"/>
  <c r="B198" i="33"/>
  <c r="B212" i="33"/>
  <c r="D212" i="33" s="1"/>
  <c r="C212" i="33" s="1"/>
  <c r="B225" i="33"/>
  <c r="B213" i="33"/>
  <c r="D213" i="33" s="1"/>
  <c r="C213" i="33" s="1"/>
  <c r="B232" i="33"/>
  <c r="B220" i="33"/>
  <c r="B227" i="33"/>
  <c r="B234" i="33"/>
  <c r="B222" i="33"/>
  <c r="D222" i="33" s="1"/>
  <c r="C222" i="33" s="1"/>
  <c r="B229" i="33"/>
  <c r="B197" i="33"/>
  <c r="D197" i="33" s="1"/>
  <c r="C197" i="33" s="1"/>
  <c r="B236" i="33"/>
  <c r="B199" i="33"/>
  <c r="B231" i="33"/>
  <c r="B201" i="33"/>
  <c r="D201" i="33" s="1"/>
  <c r="C201" i="33" s="1"/>
  <c r="B238" i="33"/>
  <c r="D238" i="33" s="1"/>
  <c r="C238" i="33" s="1"/>
  <c r="B214" i="33"/>
  <c r="D214" i="33" s="1"/>
  <c r="C214" i="33" s="1"/>
  <c r="B203" i="33"/>
  <c r="B209" i="33"/>
  <c r="D209" i="33" s="1"/>
  <c r="C209" i="33" s="1"/>
  <c r="B211" i="33"/>
  <c r="B216" i="33"/>
  <c r="B218" i="33"/>
  <c r="B223" i="33"/>
  <c r="D223" i="33" s="1"/>
  <c r="C223" i="33" s="1"/>
  <c r="B242" i="33"/>
  <c r="D242" i="33" s="1"/>
  <c r="C242" i="33" s="1"/>
  <c r="B240" i="33"/>
  <c r="D240" i="33" s="1"/>
  <c r="C240" i="33" s="1"/>
  <c r="B205" i="33"/>
  <c r="D205" i="33" s="1"/>
  <c r="C205" i="33" s="1"/>
  <c r="B207" i="33"/>
  <c r="B262" i="33"/>
  <c r="B255" i="33"/>
  <c r="B248" i="33"/>
  <c r="B253" i="33"/>
  <c r="B257" i="33"/>
  <c r="D257" i="33" s="1"/>
  <c r="C257" i="33" s="1"/>
  <c r="B259" i="33"/>
  <c r="B246" i="33"/>
  <c r="D246" i="33" s="1"/>
  <c r="C246" i="33" s="1"/>
  <c r="B250" i="33"/>
  <c r="B263" i="33"/>
  <c r="B261" i="33"/>
  <c r="D261" i="33" s="1"/>
  <c r="C261" i="33" s="1"/>
  <c r="B252" i="33"/>
  <c r="B256" i="33"/>
  <c r="B251" i="33"/>
  <c r="D251" i="33" s="1"/>
  <c r="C251" i="33" s="1"/>
  <c r="B264" i="33"/>
  <c r="D264" i="33" s="1"/>
  <c r="C264" i="33" s="1"/>
  <c r="B258" i="33"/>
  <c r="B260" i="33"/>
  <c r="B245" i="33"/>
  <c r="B247" i="33"/>
  <c r="D247" i="33" s="1"/>
  <c r="C247" i="33" s="1"/>
  <c r="B249" i="33"/>
  <c r="B254" i="33"/>
  <c r="D254" i="33" s="1"/>
  <c r="C254" i="33" s="1"/>
  <c r="D218" i="33" l="1"/>
  <c r="C218" i="33" s="1"/>
  <c r="D194" i="33"/>
  <c r="C194" i="33" s="1"/>
  <c r="D166" i="33"/>
  <c r="C166" i="33" s="1"/>
  <c r="D130" i="33"/>
  <c r="C130" i="33" s="1"/>
  <c r="D97" i="33"/>
  <c r="C97" i="33" s="1"/>
  <c r="D232" i="33"/>
  <c r="C232" i="33" s="1"/>
  <c r="D252" i="33"/>
  <c r="C252" i="33" s="1"/>
  <c r="D221" i="33"/>
  <c r="C221" i="33" s="1"/>
  <c r="D357" i="33"/>
  <c r="C357" i="33"/>
  <c r="D75" i="34"/>
  <c r="C75" i="34" s="1"/>
  <c r="D333" i="33"/>
  <c r="C333" i="33" s="1"/>
  <c r="B76" i="33"/>
  <c r="B78" i="33"/>
  <c r="B77" i="33"/>
  <c r="B80" i="33"/>
  <c r="D80" i="33" s="1"/>
  <c r="C80" i="33" s="1"/>
  <c r="B81" i="33"/>
  <c r="B79" i="33"/>
  <c r="D216" i="33"/>
  <c r="C216" i="33" s="1"/>
  <c r="D230" i="33"/>
  <c r="C230" i="33" s="1"/>
  <c r="D127" i="33"/>
  <c r="C127" i="33" s="1"/>
  <c r="D110" i="33"/>
  <c r="C110" i="33" s="1"/>
  <c r="D174" i="33"/>
  <c r="C174" i="33" s="1"/>
  <c r="D184" i="33"/>
  <c r="C184" i="33" s="1"/>
  <c r="D112" i="33"/>
  <c r="C112" i="33" s="1"/>
  <c r="D250" i="33"/>
  <c r="C250" i="33" s="1"/>
  <c r="D225" i="33"/>
  <c r="C225" i="33" s="1"/>
  <c r="D188" i="33"/>
  <c r="C188" i="33" s="1"/>
  <c r="D173" i="33"/>
  <c r="C173" i="33" s="1"/>
  <c r="D337" i="33"/>
  <c r="C337" i="33" s="1"/>
  <c r="D334" i="33"/>
  <c r="C334" i="33" s="1"/>
  <c r="D154" i="33"/>
  <c r="C154" i="33" s="1"/>
  <c r="D113" i="33"/>
  <c r="C113" i="33" s="1"/>
  <c r="D91" i="33"/>
  <c r="C91" i="33" s="1"/>
  <c r="D346" i="33"/>
  <c r="C346" i="33" s="1"/>
  <c r="D319" i="33"/>
  <c r="C319" i="33" s="1"/>
  <c r="D326" i="33"/>
  <c r="C326" i="33" s="1"/>
  <c r="B86" i="33"/>
  <c r="B82" i="33"/>
  <c r="D82" i="33" s="1"/>
  <c r="C82" i="33" s="1"/>
  <c r="B84" i="33"/>
  <c r="B83" i="33"/>
  <c r="B85" i="33"/>
  <c r="D85" i="33" s="1"/>
  <c r="C85" i="33" s="1"/>
  <c r="B87" i="33"/>
  <c r="D259" i="33"/>
  <c r="C259" i="33" s="1"/>
  <c r="D208" i="33"/>
  <c r="C208" i="33" s="1"/>
  <c r="D164" i="33"/>
  <c r="C164" i="33" s="1"/>
  <c r="D109" i="33"/>
  <c r="C109" i="33" s="1"/>
  <c r="D303" i="33"/>
  <c r="C303" i="33" s="1"/>
  <c r="D270" i="33"/>
  <c r="C270" i="33" s="1"/>
  <c r="D202" i="33"/>
  <c r="C202" i="33" s="1"/>
  <c r="D177" i="33"/>
  <c r="C177" i="33" s="1"/>
  <c r="D190" i="33"/>
  <c r="C190" i="33" s="1"/>
  <c r="D144" i="33"/>
  <c r="C144" i="33" s="1"/>
  <c r="D103" i="33"/>
  <c r="C103" i="33" s="1"/>
  <c r="D115" i="33"/>
  <c r="C115" i="33" s="1"/>
  <c r="D350" i="33"/>
  <c r="C350" i="33" s="1"/>
  <c r="D304" i="33"/>
  <c r="C304" i="33" s="1"/>
  <c r="D320" i="33"/>
  <c r="C320" i="33" s="1"/>
  <c r="D322" i="33"/>
  <c r="C322" i="33" s="1"/>
  <c r="D267" i="33"/>
  <c r="C267" i="33" s="1"/>
  <c r="D274" i="33"/>
  <c r="C274" i="33" s="1"/>
  <c r="D253" i="33"/>
  <c r="C253" i="33" s="1"/>
  <c r="D206" i="33"/>
  <c r="C206" i="33" s="1"/>
  <c r="D243" i="33"/>
  <c r="C243" i="33" s="1"/>
  <c r="D170" i="33"/>
  <c r="C170" i="33" s="1"/>
  <c r="D265" i="33"/>
  <c r="C265" i="33" s="1"/>
  <c r="D249" i="33"/>
  <c r="C249" i="33" s="1"/>
  <c r="D231" i="33"/>
  <c r="C231" i="33" s="1"/>
  <c r="D228" i="33"/>
  <c r="C228" i="33" s="1"/>
  <c r="D163" i="33"/>
  <c r="C163" i="33" s="1"/>
  <c r="D178" i="33"/>
  <c r="C178" i="33" s="1"/>
  <c r="D347" i="33"/>
  <c r="C347" i="33" s="1"/>
  <c r="D335" i="33"/>
  <c r="C335" i="33" s="1"/>
  <c r="D175" i="33"/>
  <c r="C175" i="33" s="1"/>
  <c r="D193" i="33"/>
  <c r="C193" i="33" s="1"/>
  <c r="D95" i="33"/>
  <c r="C95" i="33" s="1"/>
  <c r="D370" i="33"/>
  <c r="C370" i="33" s="1"/>
  <c r="D245" i="33"/>
  <c r="C245" i="33" s="1"/>
  <c r="D236" i="33"/>
  <c r="C236" i="33" s="1"/>
  <c r="D168" i="33"/>
  <c r="C168" i="33" s="1"/>
  <c r="D180" i="33"/>
  <c r="C180" i="33" s="1"/>
  <c r="D153" i="33"/>
  <c r="C153" i="33" s="1"/>
  <c r="D147" i="33"/>
  <c r="C147" i="33" s="1"/>
  <c r="D119" i="33"/>
  <c r="C119" i="33" s="1"/>
  <c r="D351" i="33"/>
  <c r="C351" i="33" s="1"/>
  <c r="D305" i="33"/>
  <c r="C305" i="33" s="1"/>
  <c r="D260" i="33"/>
  <c r="C260" i="33" s="1"/>
  <c r="D207" i="33"/>
  <c r="C207" i="33" s="1"/>
  <c r="D237" i="33"/>
  <c r="C237" i="33" s="1"/>
  <c r="D161" i="33"/>
  <c r="C161" i="33" s="1"/>
  <c r="D137" i="33"/>
  <c r="C137" i="33" s="1"/>
  <c r="D258" i="33"/>
  <c r="C258" i="33" s="1"/>
  <c r="D229" i="33"/>
  <c r="C229" i="33" s="1"/>
  <c r="D179" i="33"/>
  <c r="C179" i="33" s="1"/>
  <c r="D192" i="33"/>
  <c r="C192" i="33" s="1"/>
  <c r="D135" i="33"/>
  <c r="C135" i="33" s="1"/>
  <c r="D78" i="34"/>
  <c r="C78" i="34" s="1"/>
  <c r="D215" i="33"/>
  <c r="C215" i="33" s="1"/>
  <c r="D152" i="33"/>
  <c r="C152" i="33" s="1"/>
  <c r="D195" i="33"/>
  <c r="C195" i="33" s="1"/>
  <c r="D111" i="33"/>
  <c r="C111" i="33" s="1"/>
  <c r="D124" i="33"/>
  <c r="C124" i="33" s="1"/>
  <c r="D102" i="33"/>
  <c r="C102" i="33" s="1"/>
  <c r="D362" i="33"/>
  <c r="C362" i="33" s="1"/>
  <c r="D323" i="33"/>
  <c r="C323" i="33" s="1"/>
  <c r="D311" i="33"/>
  <c r="C311" i="33" s="1"/>
  <c r="D296" i="33"/>
  <c r="C296" i="33" s="1"/>
  <c r="D287" i="33"/>
  <c r="C287" i="33" s="1"/>
  <c r="D71" i="34"/>
  <c r="C71" i="34" s="1"/>
  <c r="D234" i="33"/>
  <c r="C234" i="33" s="1"/>
  <c r="D150" i="33"/>
  <c r="C150" i="33" s="1"/>
  <c r="D183" i="33"/>
  <c r="C183" i="33" s="1"/>
  <c r="D151" i="33"/>
  <c r="C151" i="33" s="1"/>
  <c r="D133" i="33"/>
  <c r="C133" i="33" s="1"/>
  <c r="D90" i="33"/>
  <c r="C90" i="33" s="1"/>
  <c r="D129" i="33"/>
  <c r="C129" i="33" s="1"/>
  <c r="D120" i="33"/>
  <c r="C120" i="33" s="1"/>
  <c r="D363" i="33"/>
  <c r="C363" i="33" s="1"/>
  <c r="D340" i="33"/>
  <c r="C340" i="33" s="1"/>
  <c r="D74" i="34"/>
  <c r="C74" i="34" s="1"/>
  <c r="D314" i="33"/>
  <c r="C314" i="33" s="1"/>
  <c r="D283" i="33"/>
  <c r="C283" i="33" s="1"/>
  <c r="D67" i="34"/>
  <c r="C67" i="34" s="1"/>
  <c r="D220" i="33"/>
  <c r="C220" i="33" s="1"/>
  <c r="D155" i="33"/>
  <c r="C155" i="33" s="1"/>
  <c r="D114" i="33"/>
  <c r="C114" i="33" s="1"/>
  <c r="D338" i="33"/>
  <c r="C338" i="33" s="1"/>
  <c r="D263" i="33"/>
  <c r="C263" i="33" s="1"/>
  <c r="D211" i="33"/>
  <c r="C211" i="33" s="1"/>
  <c r="D196" i="33"/>
  <c r="C196" i="33" s="1"/>
  <c r="D191" i="33"/>
  <c r="C191" i="33" s="1"/>
  <c r="D282" i="33"/>
  <c r="C282" i="33" s="1"/>
  <c r="D295" i="33"/>
  <c r="C295" i="33" s="1"/>
  <c r="D200" i="33"/>
  <c r="C200" i="33" s="1"/>
  <c r="D181" i="33"/>
  <c r="C181" i="33" s="1"/>
  <c r="D146" i="33"/>
  <c r="C146" i="33" s="1"/>
  <c r="D271" i="33"/>
  <c r="C271" i="33" s="1"/>
  <c r="D281" i="33"/>
  <c r="C281" i="33" s="1"/>
  <c r="D203" i="33"/>
  <c r="C203" i="33" s="1"/>
  <c r="D204" i="33"/>
  <c r="C204" i="33" s="1"/>
  <c r="D134" i="33"/>
  <c r="C134" i="33" s="1"/>
  <c r="D339" i="33"/>
  <c r="C339" i="33" s="1"/>
  <c r="D336" i="33"/>
  <c r="C336" i="33" s="1"/>
  <c r="D286" i="33"/>
  <c r="C286" i="33" s="1"/>
  <c r="D198" i="33"/>
  <c r="C198" i="33" s="1"/>
  <c r="D165" i="33"/>
  <c r="C165" i="33" s="1"/>
  <c r="D158" i="33"/>
  <c r="C158" i="33" s="1"/>
  <c r="D269" i="33"/>
  <c r="C269" i="33" s="1"/>
  <c r="D239" i="33"/>
  <c r="C239" i="33" s="1"/>
  <c r="D149" i="33"/>
  <c r="C149" i="33" s="1"/>
  <c r="D108" i="33"/>
  <c r="C108" i="33" s="1"/>
  <c r="D302" i="33"/>
  <c r="C302" i="33" s="1"/>
  <c r="D331" i="33"/>
  <c r="C331" i="33" s="1"/>
  <c r="D278" i="33"/>
  <c r="C278" i="33" s="1"/>
  <c r="D248" i="33"/>
  <c r="C248" i="33" s="1"/>
  <c r="D210" i="33"/>
  <c r="C210" i="33" s="1"/>
  <c r="D361" i="33"/>
  <c r="C361" i="33" s="1"/>
  <c r="D292" i="33"/>
  <c r="C292" i="33" s="1"/>
  <c r="D255" i="33"/>
  <c r="C255" i="33" s="1"/>
  <c r="D199" i="33"/>
  <c r="C199" i="33" s="1"/>
  <c r="D217" i="33"/>
  <c r="C217" i="33" s="1"/>
  <c r="D171" i="33"/>
  <c r="C171" i="33" s="1"/>
  <c r="D301" i="33"/>
  <c r="C301" i="33" s="1"/>
  <c r="D293" i="33"/>
  <c r="C293" i="33" s="1"/>
  <c r="D266" i="33"/>
  <c r="C266" i="33" s="1"/>
  <c r="D262" i="33"/>
  <c r="C262" i="33" s="1"/>
  <c r="D219" i="33"/>
  <c r="C219" i="33" s="1"/>
  <c r="D368" i="33"/>
  <c r="C368" i="33" s="1"/>
  <c r="D318" i="33"/>
  <c r="C318" i="33" s="1"/>
  <c r="D291" i="33"/>
  <c r="C291" i="33" s="1"/>
  <c r="D244" i="33"/>
  <c r="C244" i="33" s="1"/>
  <c r="D125" i="33"/>
  <c r="C125" i="33" s="1"/>
  <c r="D371" i="33"/>
  <c r="C371" i="33" s="1"/>
  <c r="D272" i="33"/>
  <c r="C272" i="33" s="1"/>
  <c r="D226" i="33"/>
  <c r="C226" i="33" s="1"/>
  <c r="D159" i="33"/>
  <c r="C159" i="33" s="1"/>
  <c r="D140" i="33"/>
  <c r="C140" i="33" s="1"/>
  <c r="D99" i="33"/>
  <c r="C99" i="33" s="1"/>
  <c r="D93" i="33"/>
  <c r="C93" i="33" s="1"/>
  <c r="D353" i="33"/>
  <c r="C353" i="33" s="1"/>
  <c r="D309" i="33"/>
  <c r="C309" i="33" s="1"/>
  <c r="D284" i="33"/>
  <c r="C284" i="33" s="1"/>
  <c r="D69" i="34"/>
  <c r="C69" i="34" s="1"/>
  <c r="D142" i="33"/>
  <c r="C142" i="33" s="1"/>
  <c r="D256" i="33"/>
  <c r="C256" i="33" s="1"/>
  <c r="D227" i="33"/>
  <c r="C227" i="33" s="1"/>
  <c r="D189" i="33"/>
  <c r="C189" i="33" s="1"/>
  <c r="D187" i="33"/>
  <c r="C187" i="33" s="1"/>
  <c r="D138" i="33"/>
  <c r="C138" i="33" s="1"/>
  <c r="D92" i="33"/>
  <c r="C92" i="33" s="1"/>
  <c r="D89" i="33"/>
  <c r="C89" i="33" s="1"/>
  <c r="D77" i="34"/>
  <c r="C77" i="34" s="1"/>
  <c r="D275" i="33"/>
  <c r="C275" i="33" s="1"/>
  <c r="D288" i="33"/>
  <c r="C288" i="33" s="1"/>
  <c r="D70" i="34"/>
  <c r="C70" i="34" s="1"/>
  <c r="D77" i="33" l="1"/>
  <c r="C77" i="33" s="1"/>
  <c r="D87" i="33"/>
  <c r="C87" i="33" s="1"/>
  <c r="D86" i="33"/>
  <c r="C86" i="33" s="1"/>
  <c r="D79" i="33"/>
  <c r="C79" i="33" s="1"/>
  <c r="D81" i="33"/>
  <c r="C81" i="33" s="1"/>
  <c r="D78" i="33"/>
  <c r="C78" i="33" s="1"/>
  <c r="D76" i="33"/>
  <c r="C76" i="33" s="1"/>
  <c r="D83" i="33"/>
  <c r="C83" i="33" s="1"/>
  <c r="D84" i="33"/>
  <c r="C84" i="33" s="1"/>
  <c r="B65" i="34" l="1"/>
  <c r="D65" i="34" s="1"/>
  <c r="C65" i="34" s="1"/>
  <c r="B11" i="34"/>
  <c r="D11" i="34" s="1"/>
  <c r="C11" i="34" s="1"/>
  <c r="B30" i="34"/>
  <c r="D30" i="34" s="1"/>
  <c r="C30" i="34" s="1"/>
  <c r="B26" i="34"/>
  <c r="D26" i="34" s="1"/>
  <c r="C26" i="34" s="1"/>
  <c r="B52" i="34"/>
  <c r="D52" i="34" s="1"/>
  <c r="C52" i="34" s="1"/>
  <c r="B59" i="34"/>
  <c r="D59" i="34" s="1"/>
  <c r="C59" i="34" s="1"/>
  <c r="B56" i="34"/>
  <c r="D56" i="34" s="1"/>
  <c r="C56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64" i="34"/>
  <c r="D64" i="34" s="1"/>
  <c r="C64" i="34" s="1"/>
  <c r="B29" i="34"/>
  <c r="D29" i="34" s="1"/>
  <c r="C29" i="34" s="1"/>
  <c r="B48" i="34"/>
  <c r="D48" i="34" s="1"/>
  <c r="C48" i="34" s="1"/>
  <c r="B19" i="34"/>
  <c r="D19" i="34" s="1"/>
  <c r="C19" i="34" s="1"/>
  <c r="B40" i="34"/>
  <c r="D40" i="34" s="1"/>
  <c r="C40" i="34" s="1"/>
  <c r="B20" i="34"/>
  <c r="D20" i="34" s="1"/>
  <c r="C20" i="34" s="1"/>
  <c r="B32" i="34"/>
  <c r="D32" i="34" s="1"/>
  <c r="C32" i="34" s="1"/>
  <c r="B46" i="34"/>
  <c r="D46" i="34" s="1"/>
  <c r="C46" i="34" s="1"/>
  <c r="B14" i="34"/>
  <c r="D14" i="34" s="1"/>
  <c r="C14" i="34" s="1"/>
  <c r="B24" i="34"/>
  <c r="D24" i="34" s="1"/>
  <c r="C24" i="34" s="1"/>
  <c r="B2" i="34"/>
  <c r="D2" i="34" s="1"/>
  <c r="C2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53" i="34"/>
  <c r="D53" i="34" s="1"/>
  <c r="C53" i="34" s="1"/>
  <c r="B43" i="34"/>
  <c r="D43" i="34" s="1"/>
  <c r="C43" i="34" s="1"/>
  <c r="B17" i="34"/>
  <c r="D17" i="34" s="1"/>
  <c r="C17" i="34" s="1"/>
  <c r="B35" i="34"/>
  <c r="D35" i="34" s="1"/>
  <c r="C35" i="34" s="1"/>
  <c r="B15" i="34"/>
  <c r="D15" i="34" s="1"/>
  <c r="C15" i="34" s="1"/>
  <c r="B42" i="34"/>
  <c r="D42" i="34" s="1"/>
  <c r="C42" i="34" s="1"/>
  <c r="B13" i="34"/>
  <c r="D13" i="34" s="1"/>
  <c r="C13" i="34" s="1"/>
  <c r="B34" i="34"/>
  <c r="D34" i="34" s="1"/>
  <c r="C34" i="34" s="1"/>
  <c r="B60" i="34"/>
  <c r="D60" i="34" s="1"/>
  <c r="C60" i="34" s="1"/>
  <c r="B9" i="34"/>
  <c r="D9" i="34" s="1"/>
  <c r="C9" i="34" s="1"/>
  <c r="B27" i="34"/>
  <c r="D27" i="34" s="1"/>
  <c r="C27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3" i="34"/>
  <c r="D3" i="34" s="1"/>
  <c r="C3" i="34" s="1"/>
  <c r="B28" i="34"/>
  <c r="D28" i="34" s="1"/>
  <c r="C28" i="34" s="1"/>
  <c r="B10" i="34"/>
  <c r="D10" i="34" s="1"/>
  <c r="C10" i="34" s="1"/>
  <c r="B57" i="34"/>
  <c r="D57" i="34" s="1"/>
  <c r="C57" i="34" s="1"/>
  <c r="B8" i="34"/>
  <c r="D8" i="34" s="1"/>
  <c r="C8" i="34" s="1"/>
  <c r="B18" i="34"/>
  <c r="D18" i="34" s="1"/>
  <c r="C18" i="34" s="1"/>
  <c r="B6" i="34"/>
  <c r="D6" i="34" s="1"/>
  <c r="C6" i="34" s="1"/>
  <c r="B16" i="34"/>
  <c r="D16" i="34" s="1"/>
  <c r="C16" i="34" s="1"/>
  <c r="B4" i="34"/>
  <c r="D4" i="34" s="1"/>
  <c r="C4" i="34" s="1"/>
  <c r="B12" i="34"/>
  <c r="D12" i="34" s="1"/>
  <c r="C12" i="34" s="1"/>
  <c r="B49" i="34"/>
  <c r="D49" i="34" s="1"/>
  <c r="C49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39" i="34"/>
  <c r="D39" i="34" s="1"/>
  <c r="C39" i="34" s="1"/>
  <c r="B54" i="34"/>
  <c r="D54" i="34" s="1"/>
  <c r="C54" i="34" s="1"/>
  <c r="B31" i="34"/>
  <c r="D31" i="34" s="1"/>
  <c r="C31" i="34" s="1"/>
  <c r="B62" i="34"/>
  <c r="D62" i="34" s="1"/>
  <c r="C62" i="34" s="1"/>
  <c r="B23" i="34"/>
  <c r="D23" i="34" s="1"/>
  <c r="C23" i="34" s="1"/>
  <c r="B65" i="33" l="1"/>
  <c r="D65" i="33" s="1"/>
  <c r="C65" i="33" s="1"/>
  <c r="B43" i="33"/>
  <c r="D43" i="33" s="1"/>
  <c r="C43" i="33" s="1"/>
  <c r="B46" i="33"/>
  <c r="D46" i="33" s="1"/>
  <c r="C46" i="33" s="1"/>
  <c r="B22" i="33"/>
  <c r="D22" i="33" s="1"/>
  <c r="C22" i="33" s="1"/>
  <c r="B19" i="33"/>
  <c r="D19" i="33" s="1"/>
  <c r="C19" i="33" s="1"/>
  <c r="B66" i="33"/>
  <c r="D66" i="33" s="1"/>
  <c r="C66" i="33" s="1"/>
  <c r="B59" i="33"/>
  <c r="D59" i="33" s="1"/>
  <c r="C59" i="33" s="1"/>
  <c r="B42" i="33"/>
  <c r="D42" i="33" s="1"/>
  <c r="C42" i="33" s="1"/>
  <c r="B4" i="33"/>
  <c r="D4" i="33" s="1"/>
  <c r="C4" i="33" s="1"/>
  <c r="B49" i="33"/>
  <c r="D49" i="33" s="1"/>
  <c r="C49" i="33" s="1"/>
  <c r="B70" i="33"/>
  <c r="D70" i="33" s="1"/>
  <c r="C70" i="33" s="1"/>
  <c r="B9" i="33"/>
  <c r="D9" i="33" s="1"/>
  <c r="C9" i="33" s="1"/>
  <c r="B50" i="33"/>
  <c r="D50" i="33" s="1"/>
  <c r="C50" i="33" s="1"/>
  <c r="B5" i="33"/>
  <c r="D5" i="33" s="1"/>
  <c r="C5" i="33" s="1"/>
  <c r="B31" i="33"/>
  <c r="D31" i="33" s="1"/>
  <c r="C31" i="33" s="1"/>
  <c r="B64" i="33"/>
  <c r="D64" i="33" s="1"/>
  <c r="C64" i="33" s="1"/>
  <c r="B24" i="33"/>
  <c r="D24" i="33" s="1"/>
  <c r="C24" i="33" s="1"/>
  <c r="B53" i="33"/>
  <c r="D53" i="33" s="1"/>
  <c r="C53" i="33" s="1"/>
  <c r="B39" i="33"/>
  <c r="D39" i="33" s="1"/>
  <c r="C39" i="33" s="1"/>
  <c r="B52" i="33"/>
  <c r="D52" i="33" s="1"/>
  <c r="C52" i="33" s="1"/>
  <c r="B18" i="33"/>
  <c r="D18" i="33" s="1"/>
  <c r="C18" i="33" s="1"/>
  <c r="B72" i="33"/>
  <c r="D72" i="33" s="1"/>
  <c r="C72" i="33" s="1"/>
  <c r="B75" i="33"/>
  <c r="D75" i="33" s="1"/>
  <c r="C75" i="33" s="1"/>
  <c r="B13" i="33"/>
  <c r="D13" i="33" s="1"/>
  <c r="C13" i="33" s="1"/>
  <c r="B74" i="33"/>
  <c r="D74" i="33" s="1"/>
  <c r="C74" i="33" s="1"/>
  <c r="B20" i="33"/>
  <c r="D20" i="33" s="1"/>
  <c r="C20" i="33" s="1"/>
  <c r="B25" i="33"/>
  <c r="D25" i="33" s="1"/>
  <c r="C25" i="33" s="1"/>
  <c r="B69" i="33"/>
  <c r="D69" i="33" s="1"/>
  <c r="C69" i="33" s="1"/>
  <c r="B26" i="33"/>
  <c r="D26" i="33" s="1"/>
  <c r="C26" i="33" s="1"/>
  <c r="B54" i="33"/>
  <c r="D54" i="33" s="1"/>
  <c r="C54" i="33" s="1"/>
  <c r="B7" i="33"/>
  <c r="D7" i="33" s="1"/>
  <c r="C7" i="33" s="1"/>
  <c r="B23" i="33"/>
  <c r="D23" i="33" s="1"/>
  <c r="C23" i="33" s="1"/>
  <c r="B47" i="33"/>
  <c r="D47" i="33" s="1"/>
  <c r="C47" i="33" s="1"/>
  <c r="B36" i="33"/>
  <c r="D36" i="33" s="1"/>
  <c r="C36" i="33" s="1"/>
  <c r="B41" i="33"/>
  <c r="D41" i="33" s="1"/>
  <c r="C41" i="33" s="1"/>
  <c r="B40" i="33"/>
  <c r="D40" i="33" s="1"/>
  <c r="C40" i="33" s="1"/>
  <c r="B28" i="33"/>
  <c r="D28" i="33" s="1"/>
  <c r="C28" i="33" s="1"/>
  <c r="B56" i="33"/>
  <c r="D56" i="33" s="1"/>
  <c r="C56" i="33" s="1"/>
  <c r="B62" i="33"/>
  <c r="D62" i="33" s="1"/>
  <c r="C62" i="33" s="1"/>
  <c r="B21" i="33"/>
  <c r="D21" i="33" s="1"/>
  <c r="C21" i="33" s="1"/>
  <c r="B3" i="33"/>
  <c r="D3" i="33" s="1"/>
  <c r="C3" i="33" s="1"/>
  <c r="B16" i="33"/>
  <c r="D16" i="33" s="1"/>
  <c r="C16" i="33" s="1"/>
  <c r="B48" i="33"/>
  <c r="D48" i="33" s="1"/>
  <c r="C48" i="33" s="1"/>
  <c r="B29" i="33"/>
  <c r="D29" i="33" s="1"/>
  <c r="C29" i="33" s="1"/>
  <c r="B8" i="33"/>
  <c r="D8" i="33" s="1"/>
  <c r="C8" i="33" s="1"/>
  <c r="B34" i="33"/>
  <c r="D34" i="33" s="1"/>
  <c r="C34" i="33" s="1"/>
  <c r="B15" i="33"/>
  <c r="D15" i="33" s="1"/>
  <c r="C15" i="33" s="1"/>
  <c r="B58" i="33"/>
  <c r="D58" i="33" s="1"/>
  <c r="C58" i="33" s="1"/>
  <c r="B71" i="33"/>
  <c r="D71" i="33" s="1"/>
  <c r="C71" i="33" s="1"/>
  <c r="B33" i="33"/>
  <c r="D33" i="33" s="1"/>
  <c r="C33" i="33" s="1"/>
  <c r="B2" i="33"/>
  <c r="D2" i="33" s="1"/>
  <c r="C2" i="33" s="1"/>
  <c r="B60" i="33"/>
  <c r="D60" i="33" s="1"/>
  <c r="C60" i="33" s="1"/>
  <c r="B67" i="33"/>
  <c r="D67" i="33" s="1"/>
  <c r="C67" i="33" s="1"/>
  <c r="B44" i="33"/>
  <c r="D44" i="33" s="1"/>
  <c r="C44" i="33" s="1"/>
  <c r="B63" i="33"/>
  <c r="D63" i="33" s="1"/>
  <c r="C63" i="33" s="1"/>
  <c r="B10" i="33"/>
  <c r="D10" i="33" s="1"/>
  <c r="C10" i="33" s="1"/>
  <c r="B11" i="33"/>
  <c r="D11" i="33" s="1"/>
  <c r="C11" i="33" s="1"/>
  <c r="B45" i="33"/>
  <c r="D45" i="33" s="1"/>
  <c r="C45" i="33" s="1"/>
  <c r="B73" i="33"/>
  <c r="D73" i="33" s="1"/>
  <c r="C73" i="33" s="1"/>
  <c r="B61" i="33"/>
  <c r="D61" i="33" s="1"/>
  <c r="C61" i="33" s="1"/>
  <c r="B38" i="33"/>
  <c r="D38" i="33" s="1"/>
  <c r="C38" i="33" s="1"/>
  <c r="B55" i="33"/>
  <c r="D55" i="33" s="1"/>
  <c r="C55" i="33" s="1"/>
  <c r="B14" i="33"/>
  <c r="D14" i="33" s="1"/>
  <c r="C14" i="33" s="1"/>
  <c r="B37" i="33"/>
  <c r="D37" i="33" s="1"/>
  <c r="C37" i="33" s="1"/>
  <c r="B51" i="33"/>
  <c r="D51" i="33" s="1"/>
  <c r="C51" i="33" s="1"/>
  <c r="B27" i="33"/>
  <c r="D27" i="33" s="1"/>
  <c r="C27" i="33" s="1"/>
  <c r="B12" i="33"/>
  <c r="D12" i="33" s="1"/>
  <c r="C12" i="33" s="1"/>
  <c r="B17" i="33"/>
  <c r="D17" i="33" s="1"/>
  <c r="C17" i="33" s="1"/>
  <c r="B57" i="33"/>
  <c r="D57" i="33" s="1"/>
  <c r="C57" i="33" s="1"/>
  <c r="B6" i="33"/>
  <c r="D6" i="33" s="1"/>
  <c r="C6" i="33" s="1"/>
  <c r="B35" i="33"/>
  <c r="D35" i="33" s="1"/>
  <c r="C35" i="33" s="1"/>
  <c r="B32" i="33"/>
  <c r="D32" i="33" s="1"/>
  <c r="C32" i="33" s="1"/>
  <c r="B30" i="33"/>
  <c r="D30" i="33" s="1"/>
  <c r="C30" i="33" s="1"/>
  <c r="B68" i="33"/>
  <c r="D68" i="33" s="1"/>
  <c r="C68" i="33" s="1"/>
</calcChain>
</file>

<file path=xl/sharedStrings.xml><?xml version="1.0" encoding="utf-8"?>
<sst xmlns="http://schemas.openxmlformats.org/spreadsheetml/2006/main" count="3814" uniqueCount="355">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</sst>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1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29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8"/>
      <tableStyleElement type="headerRow" dxfId="127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5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3</v>
          </cell>
        </row>
        <row r="259">
          <cell r="A259" t="str">
            <v>자산 유형</v>
          </cell>
          <cell r="B259" t="str">
            <v>Asset Type</v>
          </cell>
          <cell r="E259">
            <v>3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3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2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2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3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3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5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금액&lt;br&gt;([S] - [T] - [A] - [O])</v>
          </cell>
          <cell r="B512" t="str">
            <v>Excess proceed&lt;br&gt;([S]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[A]대리인 수수료</v>
          </cell>
          <cell r="B519" t="str">
            <v>[A]Agent fee</v>
          </cell>
          <cell r="E519">
            <v>1</v>
          </cell>
        </row>
        <row r="520">
          <cell r="A520" t="str">
            <v>보관료</v>
          </cell>
          <cell r="B520" t="str">
            <v>Storage</v>
          </cell>
          <cell r="E520">
            <v>1</v>
          </cell>
        </row>
        <row r="521">
          <cell r="A521" t="str">
            <v>탐바자 경매장</v>
          </cell>
          <cell r="B521" t="str">
            <v>TAMBAZA AUCTION MART</v>
          </cell>
          <cell r="E521">
            <v>1</v>
          </cell>
        </row>
        <row r="522">
          <cell r="A522" t="str">
            <v>[T]합계</v>
          </cell>
          <cell r="B522" t="str">
            <v>[T]Total</v>
          </cell>
          <cell r="E522">
            <v>1</v>
          </cell>
        </row>
        <row r="524">
          <cell r="A524" t="str">
            <v>대상 일자</v>
          </cell>
          <cell r="B524" t="str">
            <v>Target Date</v>
          </cell>
          <cell r="E524">
            <v>2</v>
          </cell>
        </row>
        <row r="525">
          <cell r="A525" t="str">
            <v>상태</v>
          </cell>
          <cell r="B525" t="str">
            <v>Status</v>
          </cell>
          <cell r="E525">
            <v>2</v>
          </cell>
        </row>
        <row r="526">
          <cell r="A526" t="str">
            <v>TANSAD 번호</v>
          </cell>
          <cell r="B526" t="str">
            <v>TANSAD No.</v>
          </cell>
          <cell r="E526">
            <v>1</v>
          </cell>
        </row>
        <row r="527">
          <cell r="A527" t="str">
            <v>결재 의뢰 일자</v>
          </cell>
          <cell r="B527" t="str">
            <v>Submission Date</v>
          </cell>
          <cell r="E527">
            <v>1</v>
          </cell>
        </row>
        <row r="528">
          <cell r="A528" t="str">
            <v>월</v>
          </cell>
          <cell r="B528" t="str">
            <v>Month</v>
          </cell>
          <cell r="E528">
            <v>2</v>
          </cell>
        </row>
        <row r="529">
          <cell r="A529" t="str">
            <v>년</v>
          </cell>
          <cell r="B529" t="str">
            <v>Year</v>
          </cell>
          <cell r="E529">
            <v>1</v>
          </cell>
        </row>
        <row r="530">
          <cell r="A530" t="str">
            <v>대상 사유</v>
          </cell>
          <cell r="B530" t="str">
            <v>Target Reason</v>
          </cell>
          <cell r="E530">
            <v>1</v>
          </cell>
        </row>
        <row r="531">
          <cell r="A531" t="str">
            <v>검증 직원</v>
          </cell>
          <cell r="B531" t="str">
            <v>Verification Officer</v>
          </cell>
          <cell r="E531">
            <v>1</v>
          </cell>
        </row>
        <row r="532">
          <cell r="A532" t="str">
            <v>아이디</v>
          </cell>
          <cell r="B532" t="str">
            <v>ID</v>
          </cell>
          <cell r="E532">
            <v>1</v>
          </cell>
        </row>
        <row r="533">
          <cell r="A533" t="str">
            <v>명</v>
          </cell>
          <cell r="B533" t="str">
            <v>Name</v>
          </cell>
          <cell r="E533">
            <v>1</v>
          </cell>
        </row>
        <row r="534">
          <cell r="A534" t="str">
            <v>개수</v>
          </cell>
          <cell r="B534" t="str">
            <v>Count</v>
          </cell>
          <cell r="E534">
            <v>1</v>
          </cell>
        </row>
        <row r="535">
          <cell r="A535" t="str">
            <v>승인자</v>
          </cell>
          <cell r="B535" t="str">
            <v>Approved By</v>
          </cell>
          <cell r="E535">
            <v>1</v>
          </cell>
        </row>
        <row r="536">
          <cell r="A536" t="str">
            <v>승인 일자</v>
          </cell>
          <cell r="B536" t="str">
            <v>Approval Date</v>
          </cell>
          <cell r="E536">
            <v>1</v>
          </cell>
        </row>
        <row r="537">
          <cell r="A537" t="str">
            <v>엑셀 다운로드</v>
          </cell>
          <cell r="B537" t="str">
            <v>Excel Download</v>
          </cell>
          <cell r="E537">
            <v>1</v>
          </cell>
        </row>
        <row r="538">
          <cell r="A538" t="str">
            <v>관리 감독자</v>
          </cell>
          <cell r="B538" t="str">
            <v>Supervisor</v>
          </cell>
          <cell r="E538">
            <v>1</v>
          </cell>
        </row>
        <row r="539">
          <cell r="A539" t="str">
            <v>배부 일자</v>
          </cell>
          <cell r="B539" t="str">
            <v>Assignment Date</v>
          </cell>
          <cell r="E539">
            <v>1</v>
          </cell>
        </row>
        <row r="540">
          <cell r="A540" t="str">
            <v>담보자산매각의사통지</v>
          </cell>
          <cell r="B540" t="str">
            <v>Notice of Intention to Sale Charged Assets</v>
          </cell>
          <cell r="E540">
            <v>1</v>
          </cell>
        </row>
        <row r="542">
          <cell r="A542" t="str">
            <v>발행된 통지서 보고서</v>
          </cell>
          <cell r="B542" t="str">
            <v>Report of Notice Issued</v>
          </cell>
          <cell r="E542">
            <v>2</v>
          </cell>
        </row>
        <row r="543">
          <cell r="A543" t="str">
            <v>목적</v>
          </cell>
          <cell r="B543" t="str">
            <v>AIM</v>
          </cell>
          <cell r="E543">
            <v>1</v>
          </cell>
        </row>
        <row r="544">
          <cell r="A544" t="str">
            <v>담보 자산 매각 의사 통지서 발행 실적 및 자산 가치 확인</v>
          </cell>
          <cell r="B544" t="str">
            <v>To obtain performance on issuance of Notice of Intension to sell Charged Asset and value of assets</v>
          </cell>
          <cell r="E544">
            <v>1</v>
          </cell>
        </row>
        <row r="545">
          <cell r="A545" t="str">
            <v>컬럼 항목</v>
          </cell>
          <cell r="B545" t="str">
            <v>COLUMN PARAMETERS</v>
          </cell>
          <cell r="E545">
            <v>2</v>
          </cell>
        </row>
        <row r="546">
          <cell r="A546" t="str">
            <v>납세 지역</v>
          </cell>
          <cell r="B546" t="str">
            <v>Tax Region</v>
          </cell>
          <cell r="E546">
            <v>4</v>
          </cell>
        </row>
        <row r="547">
          <cell r="A547" t="str">
            <v>보류</v>
          </cell>
          <cell r="B547" t="str">
            <v>Pending</v>
          </cell>
          <cell r="E547">
            <v>2</v>
          </cell>
        </row>
        <row r="548">
          <cell r="A548" t="str">
            <v>반려</v>
          </cell>
          <cell r="B548" t="str">
            <v>Rejected</v>
          </cell>
          <cell r="E548">
            <v>3</v>
          </cell>
        </row>
        <row r="549">
          <cell r="A549" t="str">
            <v>승인</v>
          </cell>
          <cell r="B549" t="str">
            <v>Approved</v>
          </cell>
          <cell r="E549">
            <v>3</v>
          </cell>
        </row>
        <row r="550">
          <cell r="A550" t="str">
            <v>합계</v>
          </cell>
          <cell r="B550" t="str">
            <v>Total</v>
          </cell>
          <cell r="E550">
            <v>5</v>
          </cell>
        </row>
        <row r="551">
          <cell r="A551" t="str">
            <v>자산 가치</v>
          </cell>
          <cell r="B551" t="str">
            <v>Value of Assets</v>
          </cell>
          <cell r="E551">
            <v>5</v>
          </cell>
        </row>
        <row r="552">
          <cell r="A552" t="str">
            <v>미수 세액</v>
          </cell>
          <cell r="B552" t="str">
            <v>Outstanding Liability</v>
          </cell>
          <cell r="E552">
            <v>2</v>
          </cell>
        </row>
        <row r="553">
          <cell r="A553" t="str">
            <v>납부 금액</v>
          </cell>
          <cell r="B553" t="str">
            <v>Paid Amount</v>
          </cell>
          <cell r="E553">
            <v>2</v>
          </cell>
        </row>
        <row r="554">
          <cell r="A554" t="str">
            <v>항목 설명</v>
          </cell>
          <cell r="B554" t="str">
            <v>PARAMETER DESCRIPTION</v>
          </cell>
          <cell r="E554">
            <v>2</v>
          </cell>
        </row>
        <row r="555">
          <cell r="A555" t="str">
            <v>납세자의 지역</v>
          </cell>
          <cell r="B555" t="str">
            <v>Tax Region of taxpayer</v>
          </cell>
          <cell r="E555">
            <v>1</v>
          </cell>
        </row>
        <row r="556">
          <cell r="A556" t="str">
            <v>담보 자산 매각 의사 통지서 보류 상태 건수</v>
          </cell>
          <cell r="B556" t="str">
            <v>Pending status count of Notice of Intension to sell Charged Asset</v>
          </cell>
          <cell r="E556">
            <v>1</v>
          </cell>
        </row>
        <row r="557">
          <cell r="A557" t="str">
            <v>담보 자산 매각 의사 통지서 반려 상태 건수</v>
          </cell>
          <cell r="B557" t="str">
            <v>Rejected status count of Notice of Intension to sell Charged Asset</v>
          </cell>
          <cell r="E557">
            <v>1</v>
          </cell>
        </row>
        <row r="558">
          <cell r="A558" t="str">
            <v>담보 자산 매각 의사 통지서 승인 상태 건수</v>
          </cell>
          <cell r="B558" t="str">
            <v>Approved status count of Notice of Intension to sell Charged Asset</v>
          </cell>
          <cell r="E558">
            <v>1</v>
          </cell>
        </row>
        <row r="559">
          <cell r="A559" t="str">
            <v>상태별 건수 합계</v>
          </cell>
          <cell r="B559" t="str">
            <v>Sum of status count</v>
          </cell>
          <cell r="E559">
            <v>1</v>
          </cell>
        </row>
        <row r="560">
          <cell r="A560" t="str">
            <v>모든 상태에 대한 자산 총 금액 가치</v>
          </cell>
          <cell r="B560" t="str">
            <v>Total Monetary worthness of asset for all status</v>
          </cell>
          <cell r="E560">
            <v>1</v>
          </cell>
        </row>
        <row r="561">
          <cell r="A561" t="str">
            <v>통지서와 함께 발급된 건별 등록 세액 합계(데빗 번호 기준)</v>
          </cell>
          <cell r="B561" t="str">
            <v>Registered sum tax liability per assessments (debit number) issued with notice</v>
          </cell>
          <cell r="E561">
            <v>1</v>
          </cell>
        </row>
        <row r="562">
          <cell r="A562" t="str">
            <v>통지서와 함께 발급된 건별 총 납부 금액(데빗 번호 기준)</v>
          </cell>
          <cell r="B562" t="str">
            <v>Total Amount paid per assessments (debit number) issued with notice</v>
          </cell>
          <cell r="E562">
            <v>1</v>
          </cell>
        </row>
        <row r="563">
          <cell r="A563" t="str">
            <v>검색 조건</v>
          </cell>
          <cell r="B563" t="str">
            <v>SEARCH CRITERIA</v>
          </cell>
          <cell r="E563">
            <v>1</v>
          </cell>
        </row>
        <row r="564">
          <cell r="A564" t="str">
            <v>날짜 범위</v>
          </cell>
          <cell r="B564" t="str">
            <v>Date Range</v>
          </cell>
          <cell r="E564">
            <v>1</v>
          </cell>
        </row>
        <row r="565">
          <cell r="A565" t="str">
            <v>부서</v>
          </cell>
          <cell r="B565" t="str">
            <v>Department</v>
          </cell>
          <cell r="E565">
            <v>1</v>
          </cell>
        </row>
        <row r="567">
          <cell r="A567" t="str">
            <v>노후 분석(경매일 기준)</v>
          </cell>
          <cell r="B567" t="str">
            <v>Aging analysis (Auction Days)</v>
          </cell>
          <cell r="E567">
            <v>2</v>
          </cell>
        </row>
        <row r="568">
          <cell r="A568" t="str">
            <v>담보 자산 매각 의사 통지서가 발행된 자산의 매각 지연 기간 평가</v>
          </cell>
          <cell r="B568" t="str">
            <v>To evaluate the time delayed to sale the charge assets issued Notice of Intension to sell</v>
          </cell>
          <cell r="E568">
            <v>1</v>
          </cell>
        </row>
        <row r="569">
          <cell r="A569" t="str">
            <v>컬럼 항목</v>
          </cell>
          <cell r="B569" t="str">
            <v>COLUMN PARAMETERS</v>
          </cell>
          <cell r="E569">
            <v>2</v>
          </cell>
        </row>
        <row r="570">
          <cell r="A570" t="str">
            <v>납세 지역</v>
          </cell>
          <cell r="B570" t="str">
            <v>Tax Region</v>
          </cell>
          <cell r="E570">
            <v>4</v>
          </cell>
        </row>
        <row r="571">
          <cell r="A571" t="str">
            <v>0 - 30 Days</v>
          </cell>
          <cell r="B571" t="str">
            <v>0 - 30 Days</v>
          </cell>
          <cell r="E571">
            <v>1</v>
          </cell>
        </row>
        <row r="572">
          <cell r="A572" t="str">
            <v>31 - 90 Days</v>
          </cell>
          <cell r="B572" t="str">
            <v>31 - 90 Days</v>
          </cell>
          <cell r="E572">
            <v>1</v>
          </cell>
        </row>
        <row r="573">
          <cell r="A573" t="str">
            <v>91 - 180 Days</v>
          </cell>
          <cell r="B573" t="str">
            <v>91 - 180 Days</v>
          </cell>
          <cell r="E573">
            <v>1</v>
          </cell>
        </row>
        <row r="574">
          <cell r="A574" t="str">
            <v>181 - 365 Days</v>
          </cell>
          <cell r="B574" t="str">
            <v>181 - 365 Days</v>
          </cell>
          <cell r="E574">
            <v>1</v>
          </cell>
        </row>
        <row r="575">
          <cell r="A575" t="str">
            <v>&gt;180 Days</v>
          </cell>
          <cell r="B575" t="str">
            <v>&gt;180 Days</v>
          </cell>
          <cell r="E575">
            <v>681</v>
          </cell>
        </row>
        <row r="576">
          <cell r="A576" t="str">
            <v>총 합계</v>
          </cell>
          <cell r="B576" t="str">
            <v>Grand Total</v>
          </cell>
          <cell r="E576">
            <v>1</v>
          </cell>
        </row>
        <row r="577">
          <cell r="A577" t="str">
            <v>항목 설명</v>
          </cell>
          <cell r="B577" t="str">
            <v>PARAMETER DESCRIPTION</v>
          </cell>
          <cell r="E577">
            <v>2</v>
          </cell>
        </row>
        <row r="578">
          <cell r="A578" t="str">
            <v>경매까지 남은 일수 범주별 자산 총 금액 가치</v>
          </cell>
          <cell r="B578" t="str">
            <v>Total Monetary worthness of assets for each category, grouped in number of days after the last given date on each asset to auction</v>
          </cell>
          <cell r="E578">
            <v>1</v>
          </cell>
        </row>
        <row r="579">
          <cell r="A579" t="str">
            <v>모든 그룹의 자산 총 금액 가치</v>
          </cell>
          <cell r="B579" t="str">
            <v>Total Monetary worthness of asset from all goups</v>
          </cell>
          <cell r="E579">
            <v>1</v>
          </cell>
        </row>
        <row r="581">
          <cell r="A581" t="str">
            <v>일련 번호</v>
          </cell>
          <cell r="B581" t="str">
            <v>S/N</v>
          </cell>
          <cell r="E581">
            <v>1</v>
          </cell>
        </row>
        <row r="582">
          <cell r="A582" t="str">
            <v>납세 지역</v>
          </cell>
          <cell r="B582" t="str">
            <v>Tax Region</v>
          </cell>
          <cell r="E582">
            <v>4</v>
          </cell>
        </row>
        <row r="583">
          <cell r="A583" t="str">
            <v>보류</v>
          </cell>
          <cell r="B583" t="str">
            <v>Pending</v>
          </cell>
          <cell r="E583">
            <v>2</v>
          </cell>
        </row>
        <row r="584">
          <cell r="A584" t="str">
            <v>반려</v>
          </cell>
          <cell r="B584" t="str">
            <v>Rejected</v>
          </cell>
          <cell r="E584">
            <v>3</v>
          </cell>
        </row>
        <row r="585">
          <cell r="A585" t="str">
            <v>승인</v>
          </cell>
          <cell r="B585" t="str">
            <v>Approved</v>
          </cell>
          <cell r="E585">
            <v>3</v>
          </cell>
        </row>
        <row r="586">
          <cell r="A586" t="str">
            <v>합계</v>
          </cell>
          <cell r="B586" t="str">
            <v>Total</v>
          </cell>
          <cell r="E586">
            <v>5</v>
          </cell>
        </row>
        <row r="587">
          <cell r="A587" t="str">
            <v>자산 가치</v>
          </cell>
          <cell r="B587" t="str">
            <v>Value of Assets</v>
          </cell>
          <cell r="E587">
            <v>5</v>
          </cell>
        </row>
        <row r="588">
          <cell r="A588" t="str">
            <v>미수 세액</v>
          </cell>
          <cell r="B588" t="str">
            <v>Outstanding Liability</v>
          </cell>
          <cell r="E588">
            <v>2</v>
          </cell>
        </row>
        <row r="589">
          <cell r="A589" t="str">
            <v>납부 금액</v>
          </cell>
          <cell r="B589" t="str">
            <v>Paid Amount</v>
          </cell>
          <cell r="E589">
            <v>2</v>
          </cell>
        </row>
        <row r="591">
          <cell r="A591" t="str">
            <v>발행된 통지서 보고서</v>
          </cell>
          <cell r="B591" t="str">
            <v>Report of Notice Issued</v>
          </cell>
          <cell r="E591">
            <v>2</v>
          </cell>
        </row>
        <row r="592">
          <cell r="A592" t="str">
            <v>자산 분류별 요약</v>
          </cell>
          <cell r="B592" t="str">
            <v>Summary by Asset Category</v>
          </cell>
          <cell r="E592">
            <v>1</v>
          </cell>
        </row>
        <row r="593">
          <cell r="A593" t="str">
            <v>노후 분석(경매일 기준)</v>
          </cell>
          <cell r="B593" t="str">
            <v>Aging analysis (Auction Days)</v>
          </cell>
          <cell r="E593">
            <v>2</v>
          </cell>
        </row>
        <row r="595">
          <cell r="A595" t="str">
            <v>담보 자산 매각 의사 통지서 발행 실적 및 자산 가치를 확인하기 위함</v>
          </cell>
          <cell r="B595" t="str">
            <v>To obtain performance on issuance of Notice of Intension to sell Charged Asset and value of assets</v>
          </cell>
          <cell r="E595">
            <v>1</v>
          </cell>
        </row>
        <row r="596">
          <cell r="A596" t="str">
            <v>발행된 담보 자산 매각 의사 통지서에 따른 자산 총액에서 자산 유형별 기여도를 확인하기 위함</v>
          </cell>
          <cell r="B596" t="str">
            <v>To obtain contribution of different asset type in total value on issued Notice of Intension to sell Charged Asset and value of assets</v>
          </cell>
          <cell r="E596">
            <v>1</v>
          </cell>
        </row>
        <row r="597">
          <cell r="A597" t="str">
            <v>담보 자산 매각 의사 통지서가 발행된 자산의 매각 지연 기간을 평가하기 위함</v>
          </cell>
          <cell r="B597" t="str">
            <v>To evaluate the time delayed to sale the charge assets issued Notice of Intension to sell</v>
          </cell>
          <cell r="E597">
            <v>1</v>
          </cell>
        </row>
        <row r="598">
          <cell r="A598" t="str">
            <v>자산 수</v>
          </cell>
          <cell r="B598" t="str">
            <v>No.Items</v>
          </cell>
          <cell r="E598">
            <v>1</v>
          </cell>
        </row>
        <row r="600">
          <cell r="A600" t="str">
            <v>담보자산 매각의향 상세 보고서</v>
          </cell>
          <cell r="B600" t="str">
            <v>Detailed Report of Intention to Sell Charged Assets</v>
          </cell>
          <cell r="E600">
            <v>1</v>
          </cell>
        </row>
        <row r="602">
          <cell r="A602" t="str">
            <v>기간별</v>
          </cell>
          <cell r="B602" t="str">
            <v>By Date Range</v>
          </cell>
          <cell r="E602">
            <v>1</v>
          </cell>
        </row>
        <row r="603">
          <cell r="A603" t="str">
            <v>TIN(납세자번호)별</v>
          </cell>
          <cell r="B603" t="str">
            <v>By TIN</v>
          </cell>
          <cell r="E603">
            <v>1</v>
          </cell>
        </row>
        <row r="604">
          <cell r="A604" t="str">
            <v>납세 지역</v>
          </cell>
          <cell r="B604" t="str">
            <v>Tax Region</v>
          </cell>
          <cell r="E604">
            <v>4</v>
          </cell>
        </row>
        <row r="605">
          <cell r="A605" t="str">
            <v>세무서(관할청)</v>
          </cell>
          <cell r="B605" t="str">
            <v>Tax Centre</v>
          </cell>
          <cell r="E605">
            <v>3</v>
          </cell>
        </row>
        <row r="606">
          <cell r="A606" t="str">
            <v>노후 상태(경과 상태)</v>
          </cell>
          <cell r="B606" t="str">
            <v>Aging Status</v>
          </cell>
          <cell r="E606">
            <v>1</v>
          </cell>
        </row>
        <row r="607">
          <cell r="A607" t="str">
            <v>사유</v>
          </cell>
          <cell r="B607" t="str">
            <v>Reason</v>
          </cell>
          <cell r="E607">
            <v>3</v>
          </cell>
        </row>
        <row r="609">
          <cell r="A609" t="str">
            <v>TIN(납세자번호)</v>
          </cell>
          <cell r="B609" t="str">
            <v>TIN</v>
          </cell>
          <cell r="E609">
            <v>2</v>
          </cell>
        </row>
        <row r="610">
          <cell r="A610" t="str">
            <v>납세자명</v>
          </cell>
          <cell r="B610" t="str">
            <v>NAME OF TAXPAYER</v>
          </cell>
          <cell r="E610">
            <v>2</v>
          </cell>
        </row>
        <row r="611">
          <cell r="A611" t="str">
            <v>자산명</v>
          </cell>
          <cell r="B611" t="str">
            <v>Asset name</v>
          </cell>
          <cell r="E611">
            <v>3</v>
          </cell>
        </row>
        <row r="612">
          <cell r="A612" t="str">
            <v>자산 분류</v>
          </cell>
          <cell r="B612" t="str">
            <v>Asset Category</v>
          </cell>
          <cell r="E612">
            <v>3</v>
          </cell>
        </row>
        <row r="613">
          <cell r="A613" t="str">
            <v>자산 유형</v>
          </cell>
          <cell r="B613" t="str">
            <v>Asset Type</v>
          </cell>
          <cell r="E613">
            <v>3</v>
          </cell>
        </row>
        <row r="614">
          <cell r="A614" t="str">
            <v>자산 가치</v>
          </cell>
          <cell r="B614" t="str">
            <v>Value of Asset</v>
          </cell>
          <cell r="E614">
            <v>5</v>
          </cell>
        </row>
        <row r="615">
          <cell r="A615" t="str">
            <v>사유</v>
          </cell>
          <cell r="B615" t="str">
            <v>Reason</v>
          </cell>
          <cell r="E615">
            <v>3</v>
          </cell>
        </row>
        <row r="616">
          <cell r="A616" t="str">
            <v>발행일</v>
          </cell>
          <cell r="B616" t="str">
            <v>Date of Issuance</v>
          </cell>
          <cell r="E616">
            <v>2</v>
          </cell>
        </row>
        <row r="617">
          <cell r="A617" t="str">
            <v>노후 상태 표시</v>
          </cell>
          <cell r="B617" t="str">
            <v>Status indicator for aging</v>
          </cell>
          <cell r="E617">
            <v>2</v>
          </cell>
        </row>
        <row r="618">
          <cell r="A618" t="str">
            <v>세무서(관할청)</v>
          </cell>
          <cell r="B618" t="str">
            <v>Tax Center</v>
          </cell>
          <cell r="E618">
            <v>3</v>
          </cell>
        </row>
        <row r="620">
          <cell r="A620" t="str">
            <v>일련번호</v>
          </cell>
          <cell r="B620" t="str">
            <v>S/N</v>
          </cell>
          <cell r="E620">
            <v>1</v>
          </cell>
        </row>
        <row r="621">
          <cell r="A621" t="str">
            <v>참조번호</v>
          </cell>
          <cell r="B621" t="str">
            <v>Reference No.</v>
          </cell>
          <cell r="E621">
            <v>1</v>
          </cell>
        </row>
        <row r="622">
          <cell r="A622" t="str">
            <v>TIN(납세자번호)</v>
          </cell>
          <cell r="B622" t="str">
            <v>TIN</v>
          </cell>
          <cell r="E622">
            <v>2</v>
          </cell>
        </row>
        <row r="623">
          <cell r="A623" t="str">
            <v>납세자명</v>
          </cell>
          <cell r="B623" t="str">
            <v>NAME OF TAXPAYER</v>
          </cell>
          <cell r="E623">
            <v>2</v>
          </cell>
        </row>
        <row r="624">
          <cell r="A624" t="str">
            <v>자산명</v>
          </cell>
          <cell r="B624" t="str">
            <v>Asset name</v>
          </cell>
          <cell r="E624">
            <v>3</v>
          </cell>
        </row>
        <row r="625">
          <cell r="A625" t="str">
            <v>자산 분류</v>
          </cell>
          <cell r="B625" t="str">
            <v>Asset Category</v>
          </cell>
          <cell r="E625">
            <v>3</v>
          </cell>
        </row>
        <row r="626">
          <cell r="A626" t="str">
            <v>자산 유형</v>
          </cell>
          <cell r="B626" t="str">
            <v>Asset Type</v>
          </cell>
          <cell r="E626">
            <v>3</v>
          </cell>
        </row>
        <row r="627">
          <cell r="A627" t="str">
            <v>자산 가치</v>
          </cell>
          <cell r="B627" t="str">
            <v>Value of Asset</v>
          </cell>
          <cell r="E627">
            <v>5</v>
          </cell>
        </row>
        <row r="628">
          <cell r="A628" t="str">
            <v>사유</v>
          </cell>
          <cell r="B628" t="str">
            <v>Reason</v>
          </cell>
          <cell r="E628">
            <v>3</v>
          </cell>
        </row>
        <row r="629">
          <cell r="A629" t="str">
            <v>발행일</v>
          </cell>
          <cell r="B629" t="str">
            <v>Date of Issuance</v>
          </cell>
          <cell r="E629">
            <v>2</v>
          </cell>
        </row>
        <row r="630">
          <cell r="A630" t="str">
            <v>노후 상태 표시</v>
          </cell>
          <cell r="B630" t="str">
            <v>Status indicator for aging</v>
          </cell>
          <cell r="E630">
            <v>2</v>
          </cell>
        </row>
        <row r="631">
          <cell r="A631" t="str">
            <v>세무서(관할청)</v>
          </cell>
          <cell r="B631" t="str">
            <v>Tax Center</v>
          </cell>
          <cell r="E631">
            <v>3</v>
          </cell>
        </row>
        <row r="633">
          <cell r="A633" t="str">
            <v>매각의사 통지일자</v>
          </cell>
          <cell r="B633" t="str">
            <v>Date of Notice of Intention to Sell</v>
          </cell>
          <cell r="E633">
            <v>1</v>
          </cell>
        </row>
        <row r="635">
          <cell r="A635" t="str">
            <v>2025년 8월 월간 보고서 (TANSAD는 EX1, IM4, IM7, IM9만 포함)</v>
          </cell>
          <cell r="B635" t="str">
            <v>MONTHLY REPORT FOR August 2025 (TANSAD CONSIDERED ARE EX1, IM4, IM7 &amp; IM9 ONLY)</v>
          </cell>
          <cell r="E635">
            <v>1</v>
          </cell>
        </row>
        <row r="636">
          <cell r="A636" t="str">
            <v>세관 사무소</v>
          </cell>
          <cell r="B636" t="str">
            <v>Customs Office</v>
          </cell>
          <cell r="E636">
            <v>1</v>
          </cell>
        </row>
        <row r="637">
          <cell r="A637" t="str">
            <v>신고 건수</v>
          </cell>
          <cell r="B637" t="str">
            <v>No. of Declarations</v>
          </cell>
          <cell r="E637">
            <v>1</v>
          </cell>
        </row>
        <row r="638">
          <cell r="A638" t="str">
            <v>타겟 대상 신고 건수</v>
          </cell>
          <cell r="B638" t="str">
            <v>No. of Entry Targeted</v>
          </cell>
          <cell r="E638">
            <v>1</v>
          </cell>
        </row>
        <row r="639">
          <cell r="A639" t="str">
            <v>횟수</v>
          </cell>
          <cell r="B639" t="str">
            <v>Frequency</v>
          </cell>
          <cell r="E639">
            <v>1</v>
          </cell>
        </row>
        <row r="640">
          <cell r="A640" t="str">
            <v>과세가격</v>
          </cell>
          <cell r="B640" t="str">
            <v>Customs Value</v>
          </cell>
          <cell r="E640">
            <v>3</v>
          </cell>
        </row>
        <row r="641">
          <cell r="A641" t="str">
            <v>HS 코드</v>
          </cell>
          <cell r="B641" t="str">
            <v>HS Code</v>
          </cell>
          <cell r="E641">
            <v>2</v>
          </cell>
        </row>
        <row r="642">
          <cell r="A642" t="str">
            <v>수량</v>
          </cell>
          <cell r="B642" t="str">
            <v>Quantity</v>
          </cell>
          <cell r="E642">
            <v>3</v>
          </cell>
        </row>
        <row r="643">
          <cell r="A643" t="str">
            <v>합계</v>
          </cell>
          <cell r="B643" t="str">
            <v>Total</v>
          </cell>
          <cell r="E643">
            <v>5</v>
          </cell>
        </row>
        <row r="644">
          <cell r="A644" t="str">
            <v>타겟 비율 (%)</v>
          </cell>
          <cell r="B644" t="str">
            <v>% of Entry Targeted</v>
          </cell>
          <cell r="E644">
            <v>1</v>
          </cell>
        </row>
        <row r="645">
          <cell r="A645" t="str">
            <v>과세가격</v>
          </cell>
          <cell r="B645" t="str">
            <v>Customs Value</v>
          </cell>
          <cell r="E645">
            <v>3</v>
          </cell>
        </row>
        <row r="647">
          <cell r="A647" t="str">
            <v>2025년 2월부터 2025년 8월까지 주간 보고서 (TANSAD 대상은 EX1, IM4, IM7 및 IM9에 한함)</v>
          </cell>
          <cell r="B647" t="str">
            <v>WEEKLY REPORT FOR February 2025 - August 2025 (TANSAD CONSIDERED ARE EX1, IM4, IM7 &amp; IM9 ONLY)</v>
          </cell>
        </row>
        <row r="649">
          <cell r="A649" t="str">
            <v>월</v>
          </cell>
          <cell r="B649" t="str">
            <v>Month</v>
          </cell>
          <cell r="E649">
            <v>2</v>
          </cell>
        </row>
        <row r="650">
          <cell r="A650" t="str">
            <v>주</v>
          </cell>
          <cell r="B650" t="str">
            <v>Week</v>
          </cell>
          <cell r="E650">
            <v>1</v>
          </cell>
        </row>
        <row r="651">
          <cell r="A651" t="str">
            <v>등록된 TANSAD 건수</v>
          </cell>
          <cell r="B651" t="str">
            <v>No. of TANSAD Registered</v>
          </cell>
          <cell r="E651">
            <v>1</v>
          </cell>
        </row>
        <row r="652">
          <cell r="A652" t="str">
            <v>빈도</v>
          </cell>
          <cell r="B652" t="str">
            <v>Frequency</v>
          </cell>
          <cell r="E652">
            <v>1</v>
          </cell>
        </row>
        <row r="653">
          <cell r="A653" t="str">
            <v>과세가격</v>
          </cell>
          <cell r="B653" t="str">
            <v>Customs Value</v>
          </cell>
          <cell r="E653">
            <v>3</v>
          </cell>
        </row>
        <row r="654">
          <cell r="A654" t="str">
            <v>HS 코드</v>
          </cell>
          <cell r="B654" t="str">
            <v>HS Code</v>
          </cell>
          <cell r="E654">
            <v>2</v>
          </cell>
        </row>
        <row r="655">
          <cell r="A655" t="str">
            <v>수량</v>
          </cell>
          <cell r="B655" t="str">
            <v>Quantity</v>
          </cell>
          <cell r="E655">
            <v>3</v>
          </cell>
        </row>
        <row r="656">
          <cell r="A656" t="str">
            <v>합계</v>
          </cell>
          <cell r="B656" t="str">
            <v>Total</v>
          </cell>
          <cell r="E656">
            <v>5</v>
          </cell>
        </row>
        <row r="657">
          <cell r="A657" t="str">
            <v>목표 항목 비율 (%)</v>
          </cell>
          <cell r="B657" t="str">
            <v>% of Entry Targeted</v>
          </cell>
          <cell r="E657">
            <v>1</v>
          </cell>
        </row>
        <row r="658">
          <cell r="A658" t="str">
            <v>과세가격 (다시 한번 표시됨)</v>
          </cell>
          <cell r="B658" t="str">
            <v>Customs Value (repeated)</v>
          </cell>
          <cell r="E658">
            <v>1</v>
          </cell>
        </row>
        <row r="660">
          <cell r="A660" t="str">
            <v>DRD 신고 검증 세부정보</v>
          </cell>
          <cell r="B660" t="str">
            <v>DRD Declaration Verification Details</v>
          </cell>
          <cell r="E660">
            <v>1</v>
          </cell>
        </row>
        <row r="662">
          <cell r="A662" t="str">
            <v xml:space="preserve">참조 번호  </v>
          </cell>
          <cell r="B662" t="str">
            <v>Reference No.</v>
          </cell>
          <cell r="E662">
            <v>1</v>
          </cell>
        </row>
        <row r="663">
          <cell r="A663" t="str">
            <v xml:space="preserve">참조 일자  </v>
          </cell>
          <cell r="B663" t="str">
            <v>Reference Date</v>
          </cell>
          <cell r="E663">
            <v>1</v>
          </cell>
        </row>
        <row r="664">
          <cell r="A664" t="str">
            <v xml:space="preserve">TANSAD 번호  </v>
          </cell>
          <cell r="B664" t="str">
            <v>TANSAD No.</v>
          </cell>
          <cell r="E664">
            <v>1</v>
          </cell>
        </row>
        <row r="665">
          <cell r="A665" t="str">
            <v xml:space="preserve">TANSAD 일자  </v>
          </cell>
          <cell r="B665" t="str">
            <v>TANSAD Date</v>
          </cell>
          <cell r="E665">
            <v>1</v>
          </cell>
        </row>
        <row r="666">
          <cell r="A666" t="str">
            <v xml:space="preserve">신고 유형  </v>
          </cell>
          <cell r="B666" t="str">
            <v>Mode of Declaration</v>
          </cell>
          <cell r="E666">
            <v>1</v>
          </cell>
        </row>
        <row r="667">
          <cell r="A667" t="str">
            <v xml:space="preserve">통관 사무소  </v>
          </cell>
          <cell r="B667" t="str">
            <v>Clearing Office</v>
          </cell>
          <cell r="E667">
            <v>1</v>
          </cell>
        </row>
        <row r="668">
          <cell r="A668" t="str">
            <v xml:space="preserve">물품 소재지  </v>
          </cell>
          <cell r="B668" t="str">
            <v>Location of Goods</v>
          </cell>
          <cell r="E668">
            <v>1</v>
          </cell>
        </row>
        <row r="669">
          <cell r="A669" t="str">
            <v xml:space="preserve">입항 세관  </v>
          </cell>
          <cell r="B669" t="str">
            <v>Entry Office</v>
          </cell>
          <cell r="E669">
            <v>1</v>
          </cell>
        </row>
        <row r="670">
          <cell r="A670" t="str">
            <v xml:space="preserve">처리 상태 코드  </v>
          </cell>
          <cell r="B670" t="str">
            <v>Processing Status Code</v>
          </cell>
          <cell r="E670">
            <v>1</v>
          </cell>
        </row>
        <row r="671">
          <cell r="A671" t="str">
            <v xml:space="preserve">처리 이력  </v>
          </cell>
          <cell r="B671" t="str">
            <v>Processing History</v>
          </cell>
          <cell r="E671">
            <v>1</v>
          </cell>
        </row>
        <row r="672">
          <cell r="A672" t="str">
            <v xml:space="preserve">검사 선택 결과  </v>
          </cell>
          <cell r="B672" t="str">
            <v>Selectivity Result</v>
          </cell>
          <cell r="E672">
            <v>1</v>
          </cell>
        </row>
        <row r="673">
          <cell r="A673" t="str">
            <v xml:space="preserve">중단 여부 (Y/N)  </v>
          </cell>
          <cell r="B673" t="str">
            <v>Suspended Y/N</v>
          </cell>
          <cell r="E673">
            <v>1</v>
          </cell>
        </row>
        <row r="674">
          <cell r="A674" t="str">
            <v xml:space="preserve">취소 접수 여부 (Y/N)  </v>
          </cell>
          <cell r="B674" t="str">
            <v>Cancellation Received Y/N</v>
          </cell>
          <cell r="E674">
            <v>1</v>
          </cell>
        </row>
        <row r="675">
          <cell r="A675" t="str">
            <v xml:space="preserve">기각 여부 (Y/N)  </v>
          </cell>
          <cell r="B675" t="str">
            <v>Dismission Y/N</v>
          </cell>
          <cell r="E675">
            <v>1</v>
          </cell>
        </row>
        <row r="676">
          <cell r="A676" t="str">
            <v xml:space="preserve">첨부파일 완비 여부 (Y/N)  </v>
          </cell>
          <cell r="B676" t="str">
            <v>Attached File Completion Y/N</v>
          </cell>
          <cell r="E676">
            <v>1</v>
          </cell>
        </row>
        <row r="678">
          <cell r="A678" t="str">
            <v>통관 처리 정보</v>
          </cell>
          <cell r="B678" t="str">
            <v>Clearance Processing Information</v>
          </cell>
          <cell r="E678">
            <v>1</v>
          </cell>
        </row>
        <row r="680">
          <cell r="A680" t="str">
            <v>일반</v>
          </cell>
          <cell r="B680" t="str">
            <v>General</v>
          </cell>
          <cell r="E680">
            <v>1</v>
          </cell>
        </row>
        <row r="681">
          <cell r="A681" t="str">
            <v>품목</v>
          </cell>
          <cell r="B681" t="str">
            <v>Item</v>
          </cell>
          <cell r="E681">
            <v>2</v>
          </cell>
        </row>
        <row r="682">
          <cell r="A682" t="str">
            <v>첨부 파일</v>
          </cell>
          <cell r="B682" t="str">
            <v>Attached File</v>
          </cell>
          <cell r="E682">
            <v>2</v>
          </cell>
        </row>
        <row r="683">
          <cell r="A683" t="str">
            <v>평가</v>
          </cell>
          <cell r="B683" t="str">
            <v>Valuation</v>
          </cell>
          <cell r="E683">
            <v>1</v>
          </cell>
        </row>
        <row r="684">
          <cell r="A684" t="str">
            <v>세금</v>
          </cell>
          <cell r="B684" t="str">
            <v>Tax</v>
          </cell>
          <cell r="E684">
            <v>1</v>
          </cell>
        </row>
        <row r="686">
          <cell r="A686" t="str">
            <v>스캐닝 결과</v>
          </cell>
          <cell r="B686" t="str">
            <v>Scanning Result</v>
          </cell>
          <cell r="E686">
            <v>1</v>
          </cell>
        </row>
        <row r="687">
          <cell r="A687" t="str">
            <v>세관 가격 신고</v>
          </cell>
          <cell r="B687" t="str">
            <v>Declaration of Customs Value</v>
          </cell>
          <cell r="E687">
            <v>1</v>
          </cell>
        </row>
        <row r="688">
          <cell r="A688" t="str">
            <v>검사 선택 결과</v>
          </cell>
          <cell r="B688" t="str">
            <v>Selectivity Result</v>
          </cell>
          <cell r="E688">
            <v>1</v>
          </cell>
        </row>
        <row r="689">
          <cell r="A689" t="str">
            <v>신고인 컴플라이언스</v>
          </cell>
          <cell r="B689" t="str">
            <v>Declarant Compliance</v>
          </cell>
          <cell r="E689">
            <v>1</v>
          </cell>
        </row>
        <row r="690">
          <cell r="A690" t="str">
            <v>수입자 컴플라이언스</v>
          </cell>
          <cell r="B690" t="str">
            <v>Importer Compliance</v>
          </cell>
          <cell r="E690">
            <v>1</v>
          </cell>
        </row>
        <row r="691">
          <cell r="A691" t="str">
            <v>HS 코드 컴플라이언스</v>
          </cell>
          <cell r="B691" t="str">
            <v>HS Compliance</v>
          </cell>
          <cell r="E691">
            <v>1</v>
          </cell>
        </row>
        <row r="692">
          <cell r="A692" t="str">
            <v>체납 정보</v>
          </cell>
          <cell r="B692" t="str">
            <v>Delinquency Information</v>
          </cell>
          <cell r="E692">
            <v>1</v>
          </cell>
        </row>
        <row r="693">
          <cell r="A693" t="str">
            <v>검사 결과</v>
          </cell>
          <cell r="B693" t="str">
            <v>Inspection Result</v>
          </cell>
          <cell r="E693">
            <v>1</v>
          </cell>
        </row>
        <row r="694">
          <cell r="A694" t="str">
            <v>IQS</v>
          </cell>
          <cell r="B694" t="str">
            <v>IQS</v>
          </cell>
          <cell r="E694">
            <v>1</v>
          </cell>
        </row>
        <row r="695">
          <cell r="A695" t="str">
            <v>검사 IQS</v>
          </cell>
          <cell r="B695" t="str">
            <v>Inspection IQS</v>
          </cell>
          <cell r="E695">
            <v>1</v>
          </cell>
        </row>
        <row r="696">
          <cell r="A696" t="str">
            <v>공지사항</v>
          </cell>
          <cell r="B696" t="str">
            <v>Notice</v>
          </cell>
          <cell r="E696">
            <v>1</v>
          </cell>
        </row>
        <row r="697">
          <cell r="A697" t="str">
            <v>첫 번째 페이지</v>
          </cell>
          <cell r="B697" t="str">
            <v>The First Page</v>
          </cell>
          <cell r="E697">
            <v>1</v>
          </cell>
        </row>
        <row r="698">
          <cell r="A698" t="str">
            <v>기타 페이지</v>
          </cell>
          <cell r="B698" t="str">
            <v>Other Pages</v>
          </cell>
          <cell r="E698">
            <v>1</v>
          </cell>
        </row>
        <row r="699">
          <cell r="A699" t="str">
            <v>첨부파일</v>
          </cell>
          <cell r="B699" t="str">
            <v>Attachment</v>
          </cell>
          <cell r="E699">
            <v>2</v>
          </cell>
        </row>
        <row r="701">
          <cell r="A701" t="str">
            <v>검증 승인</v>
          </cell>
          <cell r="B701" t="str">
            <v>Verification Approval</v>
          </cell>
          <cell r="E701">
            <v>1</v>
          </cell>
        </row>
        <row r="702">
          <cell r="A702" t="str">
            <v>검증 담당자</v>
          </cell>
          <cell r="B702" t="str">
            <v>Verification Officer</v>
          </cell>
          <cell r="E702">
            <v>1</v>
          </cell>
        </row>
        <row r="703">
          <cell r="A703" t="str">
            <v>지정 일자</v>
          </cell>
          <cell r="B703" t="str">
            <v>Assignment Date</v>
          </cell>
          <cell r="E703">
            <v>1</v>
          </cell>
        </row>
        <row r="704">
          <cell r="A704" t="str">
            <v>대상 일자</v>
          </cell>
          <cell r="B704" t="str">
            <v>Target Date</v>
          </cell>
          <cell r="E704">
            <v>2</v>
          </cell>
        </row>
        <row r="705">
          <cell r="A705" t="str">
            <v>상태</v>
          </cell>
          <cell r="B705" t="str">
            <v>Status</v>
          </cell>
          <cell r="E705">
            <v>2</v>
          </cell>
        </row>
        <row r="706">
          <cell r="A706" t="str">
            <v>지정 사유</v>
          </cell>
          <cell r="B706" t="str">
            <v>Target Reason</v>
          </cell>
          <cell r="E706">
            <v>1</v>
          </cell>
        </row>
        <row r="707">
          <cell r="A707" t="str">
            <v>승인 사유</v>
          </cell>
          <cell r="B707" t="str">
            <v>Approval Reason</v>
          </cell>
          <cell r="E707">
            <v>1</v>
          </cell>
        </row>
        <row r="708">
          <cell r="A708" t="str">
            <v>승인 의견</v>
          </cell>
          <cell r="B708" t="str">
            <v>Approval Remarks</v>
          </cell>
          <cell r="E708">
            <v>1</v>
          </cell>
        </row>
        <row r="709">
          <cell r="A709" t="str">
            <v>첨부 파일</v>
          </cell>
          <cell r="B709" t="str">
            <v>Attached File</v>
          </cell>
          <cell r="E709">
            <v>2</v>
          </cell>
        </row>
        <row r="711">
          <cell r="A711" t="str">
            <v>창고 ID</v>
          </cell>
          <cell r="B711" t="str">
            <v>Warehouse ID</v>
          </cell>
          <cell r="E711">
            <v>1</v>
          </cell>
        </row>
        <row r="712">
          <cell r="A712" t="str">
            <v>창고 이름</v>
          </cell>
          <cell r="B712" t="str">
            <v>Warehouse Name</v>
          </cell>
          <cell r="E712">
            <v>1</v>
          </cell>
        </row>
        <row r="714">
          <cell r="A714" t="str">
            <v>그룹</v>
          </cell>
          <cell r="B714" t="str">
            <v>Group</v>
          </cell>
          <cell r="E714">
            <v>1</v>
          </cell>
        </row>
        <row r="715">
          <cell r="A715" t="str">
            <v>기본 그룹화 기준 TIN , 통지, 창고, 자산 유형</v>
          </cell>
          <cell r="B715" t="str">
            <v>Primary Grouping Criteria TIN , Notice , Warehouse , Asset Type</v>
          </cell>
          <cell r="E715">
            <v>1</v>
          </cell>
        </row>
        <row r="716">
          <cell r="A716" t="str">
            <v>DEV NOTE</v>
          </cell>
          <cell r="B716" t="str">
            <v>DEV NOTE</v>
          </cell>
          <cell r="E716">
            <v>1</v>
          </cell>
        </row>
        <row r="717">
          <cell r="A717" t="str">
            <v>예상 매각 대금</v>
          </cell>
          <cell r="B717" t="str">
            <v>Estimated Sales Proceed</v>
          </cell>
          <cell r="E717">
            <v>1</v>
          </cell>
        </row>
        <row r="718">
          <cell r="A718" t="str">
            <v>예상 판매 대금 분배 계정</v>
          </cell>
          <cell r="B718" t="str">
            <v>Estimated sales distribution account</v>
          </cell>
          <cell r="E718">
            <v>1</v>
          </cell>
        </row>
        <row r="719">
          <cell r="A719" t="str">
            <v>수수료율</v>
          </cell>
          <cell r="B719" t="str">
            <v>Fee Rate</v>
          </cell>
          <cell r="E719">
            <v>1</v>
          </cell>
        </row>
        <row r="720">
          <cell r="A720" t="str">
            <v>수수료</v>
          </cell>
          <cell r="B720" t="str">
            <v>Agent fee</v>
          </cell>
          <cell r="E720">
            <v>1</v>
          </cell>
        </row>
        <row r="722">
          <cell r="A722" t="str">
            <v>매각 대금</v>
          </cell>
          <cell r="B722" t="str">
            <v>Sales proceed</v>
          </cell>
          <cell r="E722">
            <v>1</v>
          </cell>
        </row>
        <row r="724">
          <cell r="A724" t="str">
            <v>경매 묶음</v>
          </cell>
          <cell r="B724" t="str">
            <v>Auction Lots</v>
          </cell>
          <cell r="E724">
            <v>1</v>
          </cell>
        </row>
        <row r="725">
          <cell r="A725" t="str">
            <v>묶음 판매</v>
          </cell>
          <cell r="B725" t="str">
            <v>Group Lot</v>
          </cell>
          <cell r="E725">
            <v>1</v>
          </cell>
        </row>
        <row r="726">
          <cell r="A726" t="str">
            <v>개별 판매</v>
          </cell>
          <cell r="B726" t="str">
            <v>Individual Lots</v>
          </cell>
          <cell r="E726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발행된 통지서 보고서</v>
          </cell>
          <cell r="B47" t="str">
            <v>Report of Notice Issued</v>
          </cell>
          <cell r="E47">
            <v>2</v>
          </cell>
          <cell r="G47" t="str">
            <v>UI-DMCI-05-O-0601</v>
          </cell>
          <cell r="H47" t="str">
            <v>발행된 통지서 보고서</v>
          </cell>
          <cell r="I47" t="str">
            <v>Report of Notice Issued</v>
          </cell>
        </row>
        <row r="48">
          <cell r="A48" t="str">
            <v>노후 분석(경매일 기준)</v>
          </cell>
          <cell r="B48" t="str">
            <v>Aging analysis (Auction Days)</v>
          </cell>
          <cell r="E48">
            <v>2</v>
          </cell>
          <cell r="G48" t="str">
            <v>UI-DMCI-05-O-0602</v>
          </cell>
          <cell r="H48" t="str">
            <v>노후 분석(경매일 기준)</v>
          </cell>
          <cell r="I48" t="str">
            <v>Aging analysis (Auction Days)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UI-DMCI-05-O-0701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자산 분류별 요약</v>
          </cell>
          <cell r="B50" t="str">
            <v>Summary by Asset Category</v>
          </cell>
          <cell r="E50">
            <v>1</v>
          </cell>
          <cell r="G50" t="str">
            <v>UI-DMCI-05-O-0702</v>
          </cell>
          <cell r="H50" t="str">
            <v>자산 분류별 요약</v>
          </cell>
          <cell r="I50" t="str">
            <v>Summary by Asset Category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UI-DMCI-05-O-0703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담보자산 매각의향 상세 보고서</v>
          </cell>
          <cell r="B52" t="str">
            <v>Detailed Report of Intention to Sell Charged Assets</v>
          </cell>
          <cell r="E52">
            <v>1</v>
          </cell>
          <cell r="G52" t="str">
            <v>UI-DMCI-05-O-0801</v>
          </cell>
          <cell r="H52" t="str">
            <v>담보자산 매각의향 상세 보고서</v>
          </cell>
          <cell r="I52" t="str">
            <v>Detailed Report of Intention to Sell Charged Assets</v>
          </cell>
        </row>
        <row r="65">
          <cell r="A65" t="str">
            <v>자산관리</v>
          </cell>
          <cell r="B65" t="str">
            <v>Asset Management</v>
          </cell>
          <cell r="E65">
            <v>2</v>
          </cell>
          <cell r="G65" t="str">
            <v>UI-DMCI-05-R-0001</v>
          </cell>
          <cell r="H65" t="str">
            <v>자산관리</v>
          </cell>
          <cell r="I65" t="str">
            <v>Asset Management</v>
          </cell>
        </row>
        <row r="66">
          <cell r="A66" t="str">
            <v>새로운 평가</v>
          </cell>
          <cell r="B66" t="str">
            <v>New Valuation</v>
          </cell>
          <cell r="C66" t="str">
            <v>Internal</v>
          </cell>
          <cell r="E66">
            <v>2</v>
          </cell>
          <cell r="G66" t="str">
            <v>UI-DMCI-05-R-0201</v>
          </cell>
          <cell r="H66" t="str">
            <v>새로운 평가</v>
          </cell>
          <cell r="I66" t="str">
            <v>New Valuation</v>
          </cell>
        </row>
        <row r="67">
          <cell r="A67" t="str">
            <v>제출된 평가 목록</v>
          </cell>
          <cell r="B67" t="str">
            <v>List of Submitted Valuation</v>
          </cell>
          <cell r="C67" t="str">
            <v>Internal</v>
          </cell>
          <cell r="E67">
            <v>2</v>
          </cell>
          <cell r="G67" t="str">
            <v>UI-DMCI-05-R-0202</v>
          </cell>
          <cell r="H67" t="str">
            <v>제출된 평가 목록</v>
          </cell>
          <cell r="I67" t="str">
            <v>List of Submitted Valuation</v>
          </cell>
        </row>
        <row r="68">
          <cell r="A68" t="str">
            <v>평가 목록</v>
          </cell>
          <cell r="B68" t="str">
            <v>List of Valuation</v>
          </cell>
          <cell r="C68" t="str">
            <v>Internal</v>
          </cell>
          <cell r="E68">
            <v>2</v>
          </cell>
          <cell r="G68" t="str">
            <v>UI-DMCI-05-R-0203</v>
          </cell>
          <cell r="H68" t="str">
            <v>평가 목록</v>
          </cell>
          <cell r="I68" t="str">
            <v>List of Valuation</v>
          </cell>
        </row>
        <row r="69">
          <cell r="A69" t="str">
            <v>I평가 상태 보기</v>
          </cell>
          <cell r="B69" t="str">
            <v>View Status of Valuation</v>
          </cell>
          <cell r="C69" t="str">
            <v>Internal</v>
          </cell>
          <cell r="E69">
            <v>2</v>
          </cell>
          <cell r="G69" t="str">
            <v>UI-DMCI-05-R-0204</v>
          </cell>
          <cell r="H69" t="str">
            <v>I평가 상태 보기</v>
          </cell>
          <cell r="I69" t="str">
            <v>View Status of Valuation</v>
          </cell>
        </row>
        <row r="70">
          <cell r="A70" t="str">
            <v>새로운 평가 요청</v>
          </cell>
          <cell r="B70" t="str">
            <v>New valuation Request</v>
          </cell>
          <cell r="C70" t="str">
            <v>External</v>
          </cell>
          <cell r="E70">
            <v>2</v>
          </cell>
          <cell r="G70" t="str">
            <v>UI-DMCI-05-R-0301</v>
          </cell>
          <cell r="H70" t="str">
            <v>새로운 평가 요청</v>
          </cell>
          <cell r="I70" t="str">
            <v>New valuation Request</v>
          </cell>
        </row>
        <row r="71">
          <cell r="A71" t="str">
            <v>제출된 평가 요청 목록</v>
          </cell>
          <cell r="B71" t="str">
            <v>List of Submitted Valuation Requests</v>
          </cell>
          <cell r="C71" t="str">
            <v>External</v>
          </cell>
          <cell r="E71">
            <v>2</v>
          </cell>
          <cell r="G71" t="str">
            <v>UI-DMCI-05-R-0302</v>
          </cell>
          <cell r="H71" t="str">
            <v>제출된 평가 요청 목록</v>
          </cell>
          <cell r="I71" t="str">
            <v>List of Submitted Valuation Requests</v>
          </cell>
        </row>
        <row r="72">
          <cell r="A72" t="str">
            <v>평가 요청 목록</v>
          </cell>
          <cell r="B72" t="str">
            <v>List of Valuation Requests</v>
          </cell>
          <cell r="C72" t="str">
            <v>External</v>
          </cell>
          <cell r="E72">
            <v>2</v>
          </cell>
          <cell r="G72" t="str">
            <v>UI-DMCI-05-R-0303</v>
          </cell>
          <cell r="H72" t="str">
            <v>평가 요청 목록</v>
          </cell>
          <cell r="I72" t="str">
            <v>List of Valuation Requests</v>
          </cell>
        </row>
        <row r="73">
          <cell r="A73" t="str">
            <v>평가 응답 목록</v>
          </cell>
          <cell r="B73" t="str">
            <v>List of Valuation Response</v>
          </cell>
          <cell r="C73" t="str">
            <v>External</v>
          </cell>
          <cell r="E73">
            <v>2</v>
          </cell>
          <cell r="G73" t="str">
            <v>UI-DMCI-05-R-0304</v>
          </cell>
          <cell r="H73" t="str">
            <v>평가 응답 목록</v>
          </cell>
          <cell r="I73" t="str">
            <v>List of Valuation Response</v>
          </cell>
        </row>
        <row r="74">
          <cell r="A74" t="str">
            <v>E평가 상태 보기</v>
          </cell>
          <cell r="B74" t="str">
            <v>View Status of Valuation</v>
          </cell>
          <cell r="C74" t="str">
            <v>External</v>
          </cell>
          <cell r="E74">
            <v>2</v>
          </cell>
          <cell r="G74" t="str">
            <v>UI-DMCI-05-R-0305</v>
          </cell>
          <cell r="H74" t="str">
            <v>E평가 상태 보기</v>
          </cell>
          <cell r="I74" t="str">
            <v>View Status of Valuation</v>
          </cell>
        </row>
        <row r="75">
          <cell r="A75" t="str">
            <v>부과자산 매각의사 통지</v>
          </cell>
          <cell r="B75" t="str">
            <v>Notification of Intention to Sell the Charged Asset</v>
          </cell>
          <cell r="E75">
            <v>2</v>
          </cell>
          <cell r="G75" t="str">
            <v>UI-DMCI-05-R-0401</v>
          </cell>
          <cell r="H75" t="str">
            <v>부과자산 매각의사 통지</v>
          </cell>
          <cell r="I75" t="str">
            <v>Notification of Intention to Sell the Charged Asset</v>
          </cell>
        </row>
        <row r="76">
          <cell r="A76" t="str">
            <v>부과자산 매각 통지 대상 조회</v>
          </cell>
          <cell r="B76" t="str">
            <v>Search Charged Asset Sale Notification Targets</v>
          </cell>
          <cell r="E76">
            <v>2</v>
          </cell>
          <cell r="G76" t="str">
            <v>UI-DMCI-05-R-0401-1-SUB-POPUP</v>
          </cell>
          <cell r="H76" t="str">
            <v>부과자산 매각 통지 대상 조회</v>
          </cell>
          <cell r="I76" t="str">
            <v>Search Charged Asset Sale Notification Targets</v>
          </cell>
        </row>
        <row r="77">
          <cell r="A77" t="str">
            <v>공개 경매를 위한 자산 목록</v>
          </cell>
          <cell r="B77" t="str">
            <v>List Assets for Public Auction</v>
          </cell>
          <cell r="E77">
            <v>2</v>
          </cell>
          <cell r="G77" t="str">
            <v>UI-DMCI-05-R-0402</v>
          </cell>
          <cell r="H77" t="str">
            <v>공개 경매를 위한 자산 목록</v>
          </cell>
          <cell r="I77" t="str">
            <v>List Assets for Public Auction</v>
          </cell>
        </row>
        <row r="78">
          <cell r="A78" t="str">
            <v>매각의향 통지가 발행된 자산 조회</v>
          </cell>
          <cell r="B78" t="str">
            <v>Search Assets with Sale Intention Notice</v>
          </cell>
          <cell r="E78">
            <v>2</v>
          </cell>
          <cell r="G78" t="str">
            <v>UI-DMCI-05-R-0402-1-SUB-POPUP</v>
          </cell>
          <cell r="H78" t="str">
            <v>매각의향 통지가 발행된 자산 조회</v>
          </cell>
          <cell r="I78" t="str">
            <v>Search Assets with Sale Intention Notice</v>
          </cell>
        </row>
        <row r="79">
          <cell r="A79" t="str">
            <v>차량 정보</v>
          </cell>
          <cell r="B79" t="str">
            <v>Vehicle Information</v>
          </cell>
          <cell r="E79">
            <v>2</v>
          </cell>
          <cell r="G79" t="str">
            <v>UI-DMCI-05-R-0402-2-SUB-POPUP</v>
          </cell>
          <cell r="H79" t="str">
            <v>차량 정보</v>
          </cell>
          <cell r="I79" t="str">
            <v>Vehicle Information</v>
          </cell>
        </row>
        <row r="80">
          <cell r="A80" t="str">
            <v>IDRAS 자산 조회</v>
          </cell>
          <cell r="B80" t="str">
            <v>IDRAS Asset Search</v>
          </cell>
          <cell r="E80">
            <v>2</v>
          </cell>
          <cell r="G80" t="str">
            <v>UI-DMCI-05-R-0402-3-SUB-POPUP</v>
          </cell>
          <cell r="H80" t="str">
            <v>IDRAS 자산 조회</v>
          </cell>
          <cell r="I80" t="str">
            <v>IDRAS Asset Search</v>
          </cell>
        </row>
        <row r="81">
          <cell r="A81" t="str">
            <v>자산 게시</v>
          </cell>
          <cell r="B81" t="str">
            <v>Asset Publishing</v>
          </cell>
          <cell r="E81">
            <v>2</v>
          </cell>
          <cell r="G81" t="str">
            <v>UI-DMCI-05-R-0403</v>
          </cell>
          <cell r="H81" t="str">
            <v>자산 게시</v>
          </cell>
          <cell r="I81" t="str">
            <v>Asset Publishing</v>
          </cell>
        </row>
        <row r="83">
          <cell r="A83" t="str">
            <v>첨부파일</v>
          </cell>
          <cell r="B83" t="str">
            <v>Attachments</v>
          </cell>
          <cell r="E83">
            <v>1</v>
          </cell>
          <cell r="G83" t="str">
            <v>COM-UI-ATTACHMENTS-A</v>
          </cell>
          <cell r="H83" t="str">
            <v>첨부파일</v>
          </cell>
          <cell r="I83" t="str">
            <v>Attachments</v>
          </cell>
        </row>
        <row r="84">
          <cell r="A84" t="str">
            <v>첨부파일추가</v>
          </cell>
          <cell r="B84" t="str">
            <v>Add Attachment</v>
          </cell>
          <cell r="E84">
            <v>1</v>
          </cell>
          <cell r="G84" t="str">
            <v>ADD-ATTACHMENTS-SUB-POPUP</v>
          </cell>
          <cell r="H84" t="str">
            <v>첨부파일추가</v>
          </cell>
          <cell r="I84" t="str">
            <v>Add Attachment</v>
          </cell>
        </row>
        <row r="85">
          <cell r="A85" t="str">
            <v>승인단계및비고</v>
          </cell>
          <cell r="B85" t="str">
            <v>Approval Stages and Remarks</v>
          </cell>
          <cell r="E85">
            <v>1</v>
          </cell>
          <cell r="G85" t="str">
            <v>COM-UI-ASNR</v>
          </cell>
          <cell r="H85" t="str">
            <v>승인단계및비고</v>
          </cell>
          <cell r="I85" t="str">
            <v>Approval Stages and Remarks</v>
          </cell>
        </row>
        <row r="86">
          <cell r="A86" t="str">
            <v>자산 10</v>
          </cell>
          <cell r="B86" t="str">
            <v>ASSET 10</v>
          </cell>
          <cell r="E86">
            <v>1</v>
          </cell>
          <cell r="G86" t="str">
            <v>COM-UI-ASSET-10</v>
          </cell>
          <cell r="H86" t="str">
            <v>자산 10</v>
          </cell>
          <cell r="I86" t="str">
            <v>ASSET 10</v>
          </cell>
        </row>
        <row r="87">
          <cell r="A87" t="str">
            <v>자산 11</v>
          </cell>
          <cell r="B87" t="str">
            <v>ASSET 11</v>
          </cell>
          <cell r="E87">
            <v>1</v>
          </cell>
          <cell r="G87" t="str">
            <v>COM-UI-ASSET-11</v>
          </cell>
          <cell r="H87" t="str">
            <v>자산 11</v>
          </cell>
          <cell r="I87" t="str">
            <v>ASSET 11</v>
          </cell>
        </row>
        <row r="88">
          <cell r="A88" t="str">
            <v>자산 20</v>
          </cell>
          <cell r="B88" t="str">
            <v>ASSET 20</v>
          </cell>
          <cell r="E88">
            <v>1</v>
          </cell>
          <cell r="G88" t="str">
            <v>COM-UI-ASSET-20</v>
          </cell>
          <cell r="H88" t="str">
            <v>자산 20</v>
          </cell>
          <cell r="I88" t="str">
            <v>ASSET 20</v>
          </cell>
        </row>
        <row r="89">
          <cell r="A89" t="str">
            <v>자산 21</v>
          </cell>
          <cell r="B89" t="str">
            <v>ASSET 21</v>
          </cell>
          <cell r="E89">
            <v>1</v>
          </cell>
          <cell r="G89" t="str">
            <v>COM-UI-ASSET-21</v>
          </cell>
          <cell r="H89" t="str">
            <v>자산 21</v>
          </cell>
          <cell r="I89" t="str">
            <v>ASSET 21</v>
          </cell>
        </row>
        <row r="90">
          <cell r="A90" t="str">
            <v>자산 30</v>
          </cell>
          <cell r="B90" t="str">
            <v>ASSET 30</v>
          </cell>
          <cell r="E90">
            <v>1</v>
          </cell>
          <cell r="G90" t="str">
            <v>COM-UI-ASSET-30</v>
          </cell>
          <cell r="H90" t="str">
            <v>자산 30</v>
          </cell>
          <cell r="I90" t="str">
            <v>ASSET 30</v>
          </cell>
        </row>
        <row r="91">
          <cell r="A91" t="str">
            <v>자산 31</v>
          </cell>
          <cell r="B91" t="str">
            <v>ASSET 31</v>
          </cell>
          <cell r="E91">
            <v>1</v>
          </cell>
          <cell r="G91" t="str">
            <v>COM-UI-ASSET-31</v>
          </cell>
          <cell r="H91" t="str">
            <v>자산 31</v>
          </cell>
          <cell r="I91" t="str">
            <v>ASSET 31</v>
          </cell>
        </row>
        <row r="92">
          <cell r="A92" t="str">
            <v>자산 32</v>
          </cell>
          <cell r="B92" t="str">
            <v>ASSET 32</v>
          </cell>
          <cell r="E92">
            <v>1</v>
          </cell>
          <cell r="G92" t="str">
            <v>COM-UI-ASSET-32</v>
          </cell>
          <cell r="H92" t="str">
            <v>자산 32</v>
          </cell>
          <cell r="I92" t="str">
            <v>ASSET 32</v>
          </cell>
        </row>
        <row r="93">
          <cell r="A93" t="str">
            <v>자산 33</v>
          </cell>
          <cell r="B93" t="str">
            <v>ASSET 33</v>
          </cell>
          <cell r="E93">
            <v>1</v>
          </cell>
          <cell r="G93" t="str">
            <v>COM-UI-ASSET-33</v>
          </cell>
          <cell r="H93" t="str">
            <v>자산 33</v>
          </cell>
          <cell r="I93" t="str">
            <v>ASSET 33</v>
          </cell>
        </row>
        <row r="94">
          <cell r="A94" t="str">
            <v>자산 40</v>
          </cell>
          <cell r="B94" t="str">
            <v>ASSET 40</v>
          </cell>
          <cell r="E94">
            <v>1</v>
          </cell>
          <cell r="G94" t="str">
            <v>COM-UI-ASSET-40</v>
          </cell>
          <cell r="H94" t="str">
            <v>자산 40</v>
          </cell>
          <cell r="I94" t="str">
            <v>ASSET 40</v>
          </cell>
        </row>
        <row r="95">
          <cell r="A95" t="str">
            <v>자산 41</v>
          </cell>
          <cell r="B95" t="str">
            <v>ASSET 41</v>
          </cell>
          <cell r="E95">
            <v>1</v>
          </cell>
          <cell r="G95" t="str">
            <v>COM-UI-ASSET-41</v>
          </cell>
          <cell r="H95" t="str">
            <v>자산 41</v>
          </cell>
          <cell r="I95" t="str">
            <v>ASSET 41</v>
          </cell>
        </row>
        <row r="96">
          <cell r="A96" t="str">
            <v>자산 42</v>
          </cell>
          <cell r="B96" t="str">
            <v>ASSET 42</v>
          </cell>
          <cell r="E96">
            <v>1</v>
          </cell>
          <cell r="G96" t="str">
            <v>COM-UI-ASSET-42</v>
          </cell>
          <cell r="H96" t="str">
            <v>자산 42</v>
          </cell>
          <cell r="I96" t="str">
            <v>ASSET 42</v>
          </cell>
        </row>
        <row r="97">
          <cell r="A97" t="str">
            <v>자산 10 POPUP</v>
          </cell>
          <cell r="B97" t="str">
            <v>ASSET 10 POPUP</v>
          </cell>
          <cell r="E97">
            <v>1</v>
          </cell>
          <cell r="G97" t="str">
            <v>UI-ASSET-10-SUB-POPUP</v>
          </cell>
          <cell r="H97" t="str">
            <v>자산 10 POPUP</v>
          </cell>
          <cell r="I97" t="str">
            <v>ASSET 10 POPUP</v>
          </cell>
        </row>
        <row r="98">
          <cell r="A98" t="str">
            <v>자산 11 POPUP</v>
          </cell>
          <cell r="B98" t="str">
            <v>ASSET 11 POPUP</v>
          </cell>
          <cell r="E98">
            <v>1</v>
          </cell>
          <cell r="G98" t="str">
            <v>UI-ASSET-11-SUB-POPUP</v>
          </cell>
          <cell r="H98" t="str">
            <v>자산 11 POPUP</v>
          </cell>
          <cell r="I98" t="str">
            <v>ASSET 11 POPUP</v>
          </cell>
        </row>
        <row r="99">
          <cell r="A99" t="str">
            <v>자산 20 POPUP</v>
          </cell>
          <cell r="B99" t="str">
            <v>ASSET 20 POPUP</v>
          </cell>
          <cell r="E99">
            <v>1</v>
          </cell>
          <cell r="G99" t="str">
            <v>UI-ASSET-20-SUB-POPUP</v>
          </cell>
          <cell r="H99" t="str">
            <v>자산 20 POPUP</v>
          </cell>
          <cell r="I99" t="str">
            <v>ASSET 20 POPUP</v>
          </cell>
        </row>
        <row r="100">
          <cell r="A100" t="str">
            <v>자산 21 POPUP</v>
          </cell>
          <cell r="B100" t="str">
            <v>ASSET 21 POPUP</v>
          </cell>
          <cell r="E100">
            <v>1</v>
          </cell>
          <cell r="G100" t="str">
            <v>UI-ASSET-21-SUB-POPUP</v>
          </cell>
          <cell r="H100" t="str">
            <v>자산 21 POPUP</v>
          </cell>
          <cell r="I100" t="str">
            <v>ASSET 21 POPUP</v>
          </cell>
        </row>
        <row r="101">
          <cell r="A101" t="str">
            <v>자산 30 POPUP</v>
          </cell>
          <cell r="B101" t="str">
            <v>ASSET 30 POPUP</v>
          </cell>
          <cell r="E101">
            <v>1</v>
          </cell>
          <cell r="G101" t="str">
            <v>UI-ASSET-30-SUB-POPUP</v>
          </cell>
          <cell r="H101" t="str">
            <v>자산 30 POPUP</v>
          </cell>
          <cell r="I101" t="str">
            <v>ASSET 30 POPUP</v>
          </cell>
        </row>
        <row r="102">
          <cell r="A102" t="str">
            <v>자산 31 POPUP</v>
          </cell>
          <cell r="B102" t="str">
            <v>ASSET 31 POPUP</v>
          </cell>
          <cell r="E102">
            <v>1</v>
          </cell>
          <cell r="G102" t="str">
            <v>UI-ASSET-31-SUB-POPUP</v>
          </cell>
          <cell r="H102" t="str">
            <v>자산 31 POPUP</v>
          </cell>
          <cell r="I102" t="str">
            <v>ASSET 31 POPUP</v>
          </cell>
        </row>
        <row r="103">
          <cell r="A103" t="str">
            <v>자산 32 POPUP</v>
          </cell>
          <cell r="B103" t="str">
            <v>ASSET 32 POPUP</v>
          </cell>
          <cell r="E103">
            <v>1</v>
          </cell>
          <cell r="G103" t="str">
            <v>UI-ASSET-32-SUB-POPUP</v>
          </cell>
          <cell r="H103" t="str">
            <v>자산 32 POPUP</v>
          </cell>
          <cell r="I103" t="str">
            <v>ASSET 32 POPUP</v>
          </cell>
        </row>
        <row r="104">
          <cell r="A104" t="str">
            <v>자산 33 POPUP</v>
          </cell>
          <cell r="B104" t="str">
            <v>ASSET 33 POPUP</v>
          </cell>
          <cell r="E104">
            <v>1</v>
          </cell>
          <cell r="G104" t="str">
            <v>UI-ASSET-33-SUB-POPUP</v>
          </cell>
          <cell r="H104" t="str">
            <v>자산 33 POPUP</v>
          </cell>
          <cell r="I104" t="str">
            <v>ASSET 33 POPUP</v>
          </cell>
        </row>
        <row r="105">
          <cell r="A105" t="str">
            <v>자산 40 POPUP</v>
          </cell>
          <cell r="B105" t="str">
            <v>ASSET 40 POPUP</v>
          </cell>
          <cell r="E105">
            <v>1</v>
          </cell>
          <cell r="G105" t="str">
            <v>UI-ASSET-40-SUB-POPUP</v>
          </cell>
          <cell r="H105" t="str">
            <v>자산 40 POPUP</v>
          </cell>
          <cell r="I105" t="str">
            <v>ASSET 40 POPUP</v>
          </cell>
        </row>
        <row r="106">
          <cell r="A106" t="str">
            <v>자산 41 POPUP</v>
          </cell>
          <cell r="B106" t="str">
            <v>ASSET 41 POPUP</v>
          </cell>
          <cell r="E106">
            <v>1</v>
          </cell>
          <cell r="G106" t="str">
            <v>UI-ASSET-41-SUB-POPUP</v>
          </cell>
          <cell r="H106" t="str">
            <v>자산 41 POPUP</v>
          </cell>
          <cell r="I106" t="str">
            <v>ASSET 41 POPUP</v>
          </cell>
        </row>
        <row r="107">
          <cell r="A107" t="str">
            <v>자산 42 POPUP</v>
          </cell>
          <cell r="B107" t="str">
            <v>ASSET 42 POPUP</v>
          </cell>
          <cell r="E107">
            <v>1</v>
          </cell>
          <cell r="G107" t="str">
            <v>UI-ASSET-42-SUB-POPUP</v>
          </cell>
          <cell r="H107" t="str">
            <v>자산 42 POPUP</v>
          </cell>
          <cell r="I107" t="str">
            <v>ASSET 42 POPUP</v>
          </cell>
        </row>
        <row r="109">
          <cell r="A109" t="str">
            <v>담당자 배부</v>
          </cell>
          <cell r="B109" t="str">
            <v>Officer Assignment</v>
          </cell>
          <cell r="E109">
            <v>1</v>
          </cell>
          <cell r="G109" t="str">
            <v>UI-DMCI-04-O-0601</v>
          </cell>
          <cell r="H109" t="str">
            <v>담당자 배부</v>
          </cell>
          <cell r="I109" t="str">
            <v>Officer Assignment</v>
          </cell>
        </row>
        <row r="110">
          <cell r="A110" t="str">
            <v>신고서 심사</v>
          </cell>
          <cell r="B110" t="str">
            <v>Declaration Verification</v>
          </cell>
          <cell r="E110">
            <v>1</v>
          </cell>
          <cell r="G110" t="str">
            <v>UI-DMCI-04-O-0602</v>
          </cell>
          <cell r="H110" t="str">
            <v>신고서 심사</v>
          </cell>
          <cell r="I110" t="str">
            <v>Declaration Verification</v>
          </cell>
        </row>
        <row r="111">
          <cell r="A111" t="str">
            <v>대상 신고서 조회</v>
          </cell>
          <cell r="B111" t="str">
            <v>Targeted Declaration Search</v>
          </cell>
          <cell r="E111">
            <v>1</v>
          </cell>
          <cell r="G111" t="str">
            <v>UI-DMCI-04-O-0603</v>
          </cell>
          <cell r="H111" t="str">
            <v>대상 신고서 조회</v>
          </cell>
          <cell r="I111" t="str">
            <v>Targeted Declaration Search</v>
          </cell>
        </row>
        <row r="112">
          <cell r="A112" t="str">
            <v>세관별 월별 신고서 요약</v>
          </cell>
          <cell r="B112" t="str">
            <v>Monthly Target Declaration Summary by Customs Office</v>
          </cell>
          <cell r="E112">
            <v>1</v>
          </cell>
          <cell r="G112" t="str">
            <v>UI-DMCI-04-O-0604</v>
          </cell>
          <cell r="H112" t="str">
            <v>세관별 월별 신고서 요약</v>
          </cell>
          <cell r="I112" t="str">
            <v>Monthly Target Declaration Summary by Customs Office</v>
          </cell>
        </row>
        <row r="113">
          <cell r="A113" t="str">
            <v>주간 신고서 요약</v>
          </cell>
          <cell r="B113" t="str">
            <v>Weekly Target Declaration Summary</v>
          </cell>
          <cell r="E113">
            <v>1</v>
          </cell>
          <cell r="G113" t="str">
            <v>UI-DMCI-04-O-0605</v>
          </cell>
          <cell r="H113" t="str">
            <v>주간 신고서 요약</v>
          </cell>
          <cell r="I113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484"/>
  <sheetViews>
    <sheetView showGridLines="0" tabSelected="1" zoomScaleNormal="100" workbookViewId="0">
      <pane ySplit="1" topLeftCell="A27" activePane="bottomLeft" state="frozen"/>
      <selection activeCell="V1" sqref="V1"/>
      <selection pane="bottomLeft" activeCell="O62" sqref="O62"/>
    </sheetView>
  </sheetViews>
  <sheetFormatPr defaultColWidth="9" defaultRowHeight="18.600000000000001" customHeight="1"/>
  <cols>
    <col min="1" max="1" width="16.12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94</v>
      </c>
      <c r="B2" s="46" t="str">
        <f>VLOOKUP(A2,[1]screen!$G:$J,2,FALSE)</f>
        <v>제3자 책임</v>
      </c>
      <c r="C2" s="46" t="str">
        <f t="shared" ref="C2:C50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0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94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94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94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94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94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17" customFormat="1" ht="18.600000000000001" customHeight="1">
      <c r="A8" s="14" t="s">
        <v>94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94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103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99</v>
      </c>
      <c r="AD9" s="3" t="s">
        <v>99</v>
      </c>
      <c r="AE9" s="3" t="s">
        <v>99</v>
      </c>
      <c r="AF9" s="58"/>
    </row>
    <row r="10" spans="1:32" s="9" customFormat="1" ht="17.45" customHeight="1">
      <c r="A10" s="4" t="s">
        <v>94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104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94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105</v>
      </c>
      <c r="P11" s="1" t="str">
        <f t="shared" si="10"/>
        <v>Taxpayer's Name&lt;br&gt;(납세자 이름)</v>
      </c>
      <c r="Q11" s="46" t="str">
        <f>IF(O11&lt;&gt;"", VLOOKUP(O11, [1]Label!$A:$B, 2, FALSE), "")</f>
        <v>Taxpayer's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94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144</v>
      </c>
      <c r="P12" s="1" t="str">
        <f t="shared" si="10"/>
        <v>Outstanding Liability Info&lt;br&gt;(미납 세액 정보)</v>
      </c>
      <c r="Q12" s="46" t="str">
        <f>IF(O12&lt;&gt;"", VLOOKUP(O12, [1]Label!$A:$B, 2, FALSE), "")</f>
        <v>Outstanding Liability Info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94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122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94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124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94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123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94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121</v>
      </c>
      <c r="P16" s="1" t="str">
        <f t="shared" ref="P16:P45" si="12">IF(O16&lt;&gt;"",Q16&amp;"&lt;br&gt;("&amp;O16&amp;")","")</f>
        <v>Application Date&lt;br&gt;(신청 일자)</v>
      </c>
      <c r="Q16" s="46" t="str">
        <f>IF(O16&lt;&gt;"", VLOOKUP(O16, [1]Label!$A:$B, 2, FALSE), "")</f>
        <v>Application Date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94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107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94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94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84</v>
      </c>
      <c r="O19" s="38" t="s">
        <v>103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94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84</v>
      </c>
      <c r="O20" s="38" t="s">
        <v>108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89</v>
      </c>
      <c r="AD20" s="18" t="s">
        <v>89</v>
      </c>
      <c r="AE20" s="18" t="s">
        <v>89</v>
      </c>
      <c r="AF20" s="60"/>
    </row>
    <row r="21" spans="1:32" s="22" customFormat="1" ht="18.600000000000001" customHeight="1">
      <c r="A21" s="18" t="s">
        <v>94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84</v>
      </c>
      <c r="O21" s="38" t="s">
        <v>107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84</v>
      </c>
      <c r="O22" s="38" t="s">
        <v>121</v>
      </c>
      <c r="P22" s="46" t="str">
        <f t="shared" ref="P22" si="15">IF(O22&lt;&gt;"",Q22&amp;"&lt;br&gt;("&amp;O22&amp;")","")</f>
        <v>Application Date&lt;br&gt;(신청 일자)</v>
      </c>
      <c r="Q22" s="46" t="str">
        <f>IF(O22&lt;&gt;"", VLOOKUP(O22, [1]Label!$A:$B, 2, FALSE), "")</f>
        <v>Application Date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94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94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146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94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5" si="16">IF(E25&lt;&gt;"",G25&amp;"("&amp;E25&amp;")","")</f>
        <v>New(신규)</v>
      </c>
      <c r="G25" s="46" t="str">
        <f>IF(E25&lt;&gt;"",VLOOKUP(E25,[1]Label!$A:$B,2,FALSE),"")</f>
        <v>New</v>
      </c>
      <c r="H25" s="42" t="s">
        <v>146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109</v>
      </c>
      <c r="P25" s="40" t="str">
        <f t="shared" ref="P25" si="18">IF(O25&lt;&gt;"",Q25&amp;"&lt;br&gt;("&amp;O25&amp;")","")</f>
        <v>Taxpayer's Name&lt;br&gt;(납세자 이름)</v>
      </c>
      <c r="Q25" s="46" t="str">
        <f>IF(O25&lt;&gt;"", VLOOKUP(O25, [1]Label!$A:$B, 2, FALSE), "")</f>
        <v>Taxpayer's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94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146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125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94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146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126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94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146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94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146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127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94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146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128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94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146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129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146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94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146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94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146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132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94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146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133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94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146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134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94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146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135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94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146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94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146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136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94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146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137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94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146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138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94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146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94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144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145</v>
      </c>
      <c r="AA43" s="14" t="s">
        <v>145</v>
      </c>
      <c r="AB43" s="14" t="s">
        <v>145</v>
      </c>
      <c r="AC43" s="14"/>
      <c r="AD43" s="14"/>
      <c r="AE43" s="14"/>
      <c r="AF43" s="57"/>
    </row>
    <row r="44" spans="1:32" ht="18.600000000000001" customHeight="1">
      <c r="A44" s="45" t="s">
        <v>94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84</v>
      </c>
      <c r="O44" s="49" t="s">
        <v>115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94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84</v>
      </c>
      <c r="O45" s="49" t="s">
        <v>116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94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2" si="22">IF(K46&lt;&gt;"",M46&amp;"("&amp;K46&amp;")","")</f>
        <v/>
      </c>
      <c r="M46" s="24" t="str">
        <f>IF(K46&lt;&gt;"",VLOOKUP(K46,[1]Label!$A:$B,2,FALSE),"")</f>
        <v/>
      </c>
      <c r="N46" s="47" t="s">
        <v>84</v>
      </c>
      <c r="O46" s="49" t="s">
        <v>117</v>
      </c>
      <c r="P46" s="46" t="str">
        <f t="shared" ref="P46:P52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94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84</v>
      </c>
      <c r="O47" s="49" t="s">
        <v>118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94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84</v>
      </c>
      <c r="O48" s="49" t="s">
        <v>119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94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84</v>
      </c>
      <c r="O49" s="49" t="s">
        <v>120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94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1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1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44" customFormat="1" ht="17.45" customHeight="1">
      <c r="A51" s="39" t="s">
        <v>94</v>
      </c>
      <c r="B51" s="46" t="str">
        <f>VLOOKUP(A51,[1]screen!$G:$J,2,FALSE)</f>
        <v>제3자 책임</v>
      </c>
      <c r="C51" s="46" t="str">
        <f t="shared" ref="C51:C75" si="30">IF(B51&lt;&gt;"",D51&amp;"("&amp;B51&amp;")","")</f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143</v>
      </c>
      <c r="I51" s="46" t="str">
        <f t="shared" ref="I51:I75" si="31">IF(H51&lt;&gt;"",J51&amp;"("&amp;H51&amp;")","")</f>
        <v>Taxpayer Relation(납세자 관계)</v>
      </c>
      <c r="J51" s="46" t="str">
        <f>IF(H51&lt;&gt;"", VLOOKUP(H51,[1]Label!$A:$E,2,FALSE),"")</f>
        <v>Taxpayer Relation</v>
      </c>
      <c r="K51" s="41"/>
      <c r="L51" s="40" t="str">
        <f t="shared" si="28"/>
        <v/>
      </c>
      <c r="M51" s="24" t="str">
        <f>IF(K51&lt;&gt;"",VLOOKUP(K51,[1]Label!$A:$B,2,FALSE),"")</f>
        <v/>
      </c>
      <c r="N51" s="42" t="s">
        <v>77</v>
      </c>
      <c r="O51" s="43"/>
      <c r="P51" s="40" t="str">
        <f t="shared" si="29"/>
        <v/>
      </c>
      <c r="Q51" s="46" t="str">
        <f>IF(O51&lt;&gt;"", VLOOKUP(O51, [1]Label!$A:$B, 2, FALSE), "")</f>
        <v/>
      </c>
      <c r="R51" s="42" t="s">
        <v>148</v>
      </c>
      <c r="S51" s="40"/>
      <c r="T51" s="40"/>
      <c r="U51" s="40"/>
      <c r="V51" s="42"/>
      <c r="W51" s="42"/>
      <c r="X51" s="42"/>
      <c r="Y51" s="42"/>
      <c r="Z51" s="50"/>
      <c r="AA51" s="50"/>
      <c r="AB51" s="50"/>
      <c r="AC51" s="50"/>
      <c r="AD51" s="50"/>
      <c r="AE51" s="50"/>
      <c r="AF51" s="61"/>
    </row>
    <row r="52" spans="1:32" s="44" customFormat="1" ht="17.45" customHeight="1">
      <c r="A52" s="39" t="s">
        <v>94</v>
      </c>
      <c r="B52" s="46" t="str">
        <f>VLOOKUP(A52,[1]screen!$G:$J,2,FALSE)</f>
        <v>제3자 책임</v>
      </c>
      <c r="C52" s="46" t="str">
        <f t="shared" si="3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143</v>
      </c>
      <c r="I52" s="46" t="str">
        <f t="shared" si="31"/>
        <v>Taxpayer Relation(납세자 관계)</v>
      </c>
      <c r="J52" s="46" t="str">
        <f>IF(H52&lt;&gt;"", VLOOKUP(H52,[1]Label!$A:$E,2,FALSE),"")</f>
        <v>Taxpayer Relation</v>
      </c>
      <c r="K52" s="41"/>
      <c r="L52" s="40" t="str">
        <f t="shared" si="22"/>
        <v/>
      </c>
      <c r="M52" s="24" t="str">
        <f>IF(K52&lt;&gt;"",VLOOKUP(K52,[1]Label!$A:$B,2,FALSE),"")</f>
        <v/>
      </c>
      <c r="N52" s="42" t="s">
        <v>77</v>
      </c>
      <c r="O52" s="43" t="s">
        <v>39</v>
      </c>
      <c r="P52" s="40" t="str">
        <f t="shared" si="23"/>
        <v>TIN&lt;br&gt;(TIN)</v>
      </c>
      <c r="Q52" s="46" t="str">
        <f>IF(O52&lt;&gt;"", VLOOKUP(O52, [1]Label!$A:$B, 2, FALSE), "")</f>
        <v>TIN</v>
      </c>
      <c r="R52" s="42" t="s">
        <v>34</v>
      </c>
      <c r="S52" s="40"/>
      <c r="T52" s="40"/>
      <c r="U52" s="40"/>
      <c r="V52" s="42"/>
      <c r="W52" s="42"/>
      <c r="X52" s="42"/>
      <c r="Y52" s="42"/>
      <c r="Z52" s="50"/>
      <c r="AA52" s="50"/>
      <c r="AB52" s="50"/>
      <c r="AC52" s="50" t="s">
        <v>155</v>
      </c>
      <c r="AD52" s="50" t="s">
        <v>155</v>
      </c>
      <c r="AE52" s="50" t="s">
        <v>155</v>
      </c>
      <c r="AF52" s="61"/>
    </row>
    <row r="53" spans="1:32" s="44" customFormat="1" ht="17.45" customHeight="1">
      <c r="A53" s="39" t="s">
        <v>94</v>
      </c>
      <c r="B53" s="46" t="str">
        <f>VLOOKUP(A53,[1]screen!$G:$J,2,FALSE)</f>
        <v>제3자 책임</v>
      </c>
      <c r="C53" s="46" t="str">
        <f t="shared" si="3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143</v>
      </c>
      <c r="I53" s="46" t="str">
        <f t="shared" si="31"/>
        <v>Taxpayer Relation(납세자 관계)</v>
      </c>
      <c r="J53" s="46" t="str">
        <f>IF(H53&lt;&gt;"", VLOOKUP(H53,[1]Label!$A:$E,2,FALSE),"")</f>
        <v>Taxpayer Relation</v>
      </c>
      <c r="K53" s="41"/>
      <c r="L53" s="40" t="str">
        <f t="shared" ref="L53:L54" si="32">IF(K53&lt;&gt;"",M53&amp;"("&amp;K53&amp;")","")</f>
        <v/>
      </c>
      <c r="M53" s="24" t="str">
        <f>IF(K53&lt;&gt;"",VLOOKUP(K53,[1]Label!$A:$B,2,FALSE),"")</f>
        <v/>
      </c>
      <c r="N53" s="42" t="s">
        <v>77</v>
      </c>
      <c r="O53" s="43" t="s">
        <v>109</v>
      </c>
      <c r="P53" s="40" t="str">
        <f t="shared" ref="P53:P54" si="33">IF(O53&lt;&gt;"",Q53&amp;"&lt;br&gt;("&amp;O53&amp;")","")</f>
        <v>Taxpayer's Name&lt;br&gt;(납세자 이름)</v>
      </c>
      <c r="Q53" s="46" t="str">
        <f>IF(O53&lt;&gt;"", VLOOKUP(O53, [1]Label!$A:$B, 2, FALSE), "")</f>
        <v>Taxpayer's Name</v>
      </c>
      <c r="R53" s="42" t="s">
        <v>34</v>
      </c>
      <c r="S53" s="40"/>
      <c r="T53" s="40"/>
      <c r="U53" s="40"/>
      <c r="V53" s="42"/>
      <c r="W53" s="42"/>
      <c r="X53" s="42"/>
      <c r="Y53" s="42"/>
      <c r="Z53" s="50"/>
      <c r="AA53" s="50"/>
      <c r="AB53" s="50"/>
      <c r="AC53" s="50" t="s">
        <v>156</v>
      </c>
      <c r="AD53" s="50" t="s">
        <v>156</v>
      </c>
      <c r="AE53" s="50" t="s">
        <v>156</v>
      </c>
      <c r="AF53" s="61"/>
    </row>
    <row r="54" spans="1:32" s="44" customFormat="1" ht="17.45" customHeight="1">
      <c r="A54" s="39" t="s">
        <v>94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143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41"/>
      <c r="L54" s="40" t="str">
        <f t="shared" si="32"/>
        <v/>
      </c>
      <c r="M54" s="24" t="str">
        <f>IF(K54&lt;&gt;"",VLOOKUP(K54,[1]Label!$A:$B,2,FALSE),"")</f>
        <v/>
      </c>
      <c r="N54" s="42" t="s">
        <v>77</v>
      </c>
      <c r="O54" s="43" t="s">
        <v>139</v>
      </c>
      <c r="P54" s="40" t="str">
        <f t="shared" si="33"/>
        <v>Relation Type&lt;br&gt;(관계 유형)</v>
      </c>
      <c r="Q54" s="46" t="str">
        <f>IF(O54&lt;&gt;"", VLOOKUP(O54, [1]Label!$A:$B, 2, FALSE), "")</f>
        <v>Relation Type</v>
      </c>
      <c r="R54" s="42" t="s">
        <v>34</v>
      </c>
      <c r="S54" s="40"/>
      <c r="T54" s="40"/>
      <c r="U54" s="40"/>
      <c r="V54" s="42"/>
      <c r="W54" s="42"/>
      <c r="X54" s="42"/>
      <c r="Y54" s="42"/>
      <c r="Z54" s="50"/>
      <c r="AA54" s="50"/>
      <c r="AB54" s="50"/>
      <c r="AC54" s="50" t="s">
        <v>152</v>
      </c>
      <c r="AD54" s="50" t="s">
        <v>153</v>
      </c>
      <c r="AE54" s="50" t="s">
        <v>154</v>
      </c>
      <c r="AF54" s="61"/>
    </row>
    <row r="55" spans="1:32" s="44" customFormat="1" ht="17.45" customHeight="1">
      <c r="A55" s="39" t="s">
        <v>94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143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ref="L55:L64" si="34">IF(K55&lt;&gt;"",M55&amp;"("&amp;K55&amp;")","")</f>
        <v/>
      </c>
      <c r="M55" s="24" t="str">
        <f>IF(K55&lt;&gt;"",VLOOKUP(K55,[1]Label!$A:$B,2,FALSE),"")</f>
        <v/>
      </c>
      <c r="N55" s="42"/>
      <c r="O55" s="43"/>
      <c r="P55" s="40" t="str">
        <f t="shared" ref="P55:P64" si="35">IF(O55&lt;&gt;"",Q55&amp;"&lt;br&gt;("&amp;O55&amp;")","")</f>
        <v/>
      </c>
      <c r="Q55" s="46" t="str">
        <f>IF(O55&lt;&gt;"", VLOOKUP(O55, [1]Label!$A:$B, 2, FALSE), "")</f>
        <v/>
      </c>
      <c r="R55" s="42" t="s">
        <v>34</v>
      </c>
      <c r="S55" s="40" t="s">
        <v>42</v>
      </c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22" customFormat="1" ht="17.45" customHeight="1">
      <c r="A56" s="18" t="s">
        <v>94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0" t="s">
        <v>147</v>
      </c>
      <c r="I56" s="46" t="str">
        <f t="shared" si="31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34"/>
        <v/>
      </c>
      <c r="M56" s="24" t="str">
        <f>IF(K56&lt;&gt;"",VLOOKUP(K56,[1]Label!$A:$B,2,FALSE),"")</f>
        <v/>
      </c>
      <c r="N56" s="47" t="s">
        <v>19</v>
      </c>
      <c r="O56" s="38" t="s">
        <v>78</v>
      </c>
      <c r="P56" s="19" t="str">
        <f t="shared" si="35"/>
        <v>TIN  &lt;br&gt;(TIN  )</v>
      </c>
      <c r="Q56" s="46" t="str">
        <f>IF(O56&lt;&gt;"", VLOOKUP(O56, [1]Label!$A:$B, 2, FALSE), "")</f>
        <v xml:space="preserve">TIN  </v>
      </c>
      <c r="R56" s="20" t="s">
        <v>34</v>
      </c>
      <c r="S56" s="19"/>
      <c r="T56" s="19"/>
      <c r="U56" s="19"/>
      <c r="V56" s="20"/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18" t="s">
        <v>94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0" t="s">
        <v>147</v>
      </c>
      <c r="I57" s="46" t="str">
        <f t="shared" si="31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ref="L57:L60" si="36">IF(K57&lt;&gt;"",M57&amp;"("&amp;K57&amp;")","")</f>
        <v/>
      </c>
      <c r="M57" s="24" t="str">
        <f>IF(K57&lt;&gt;"",VLOOKUP(K57,[1]Label!$A:$B,2,FALSE),"")</f>
        <v/>
      </c>
      <c r="N57" s="47" t="s">
        <v>19</v>
      </c>
      <c r="O57" s="38" t="s">
        <v>142</v>
      </c>
      <c r="P57" s="19" t="str">
        <f t="shared" ref="P57:P60" si="37">IF(O57&lt;&gt;"",Q57&amp;"&lt;br&gt;("&amp;O57&amp;")","")</f>
        <v>Taxpayer Name  &lt;br&gt;(납세자 성명)</v>
      </c>
      <c r="Q57" s="46" t="str">
        <f>IF(O57&lt;&gt;"", VLOOKUP(O57, [1]Label!$A:$B, 2, FALSE), "")</f>
        <v xml:space="preserve">Taxpayer Name  </v>
      </c>
      <c r="R57" s="20" t="s">
        <v>34</v>
      </c>
      <c r="S57" s="19"/>
      <c r="T57" s="19"/>
      <c r="U57" s="19"/>
      <c r="V57" s="20"/>
      <c r="W57" s="20"/>
      <c r="X57" s="20"/>
      <c r="Y57" s="20"/>
      <c r="Z57" s="21"/>
      <c r="AA57" s="21"/>
      <c r="AB57" s="21"/>
      <c r="AC57" s="21" t="s">
        <v>80</v>
      </c>
      <c r="AD57" s="21" t="s">
        <v>80</v>
      </c>
      <c r="AE57" s="21" t="s">
        <v>80</v>
      </c>
      <c r="AF57" s="65"/>
    </row>
    <row r="58" spans="1:32" s="22" customFormat="1" ht="17.45" customHeight="1">
      <c r="A58" s="18" t="s">
        <v>94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0" t="s">
        <v>147</v>
      </c>
      <c r="I58" s="46" t="str">
        <f t="shared" si="31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36"/>
        <v/>
      </c>
      <c r="M58" s="24" t="str">
        <f>IF(K58&lt;&gt;"",VLOOKUP(K58,[1]Label!$A:$B,2,FALSE),"")</f>
        <v/>
      </c>
      <c r="N58" s="47" t="s">
        <v>19</v>
      </c>
      <c r="O58" s="38" t="s">
        <v>134</v>
      </c>
      <c r="P58" s="19" t="str">
        <f t="shared" si="37"/>
        <v>Mobile&lt;br&gt;(휴대전화 번호)</v>
      </c>
      <c r="Q58" s="46" t="str">
        <f>IF(O58&lt;&gt;"", VLOOKUP(O58, [1]Label!$A:$B, 2, FALSE), "")</f>
        <v>Mobile</v>
      </c>
      <c r="R58" s="20" t="s">
        <v>34</v>
      </c>
      <c r="S58" s="19"/>
      <c r="T58" s="19"/>
      <c r="U58" s="19"/>
      <c r="V58" s="20"/>
      <c r="W58" s="20"/>
      <c r="X58" s="20"/>
      <c r="Y58" s="20"/>
      <c r="Z58" s="21"/>
      <c r="AA58" s="21"/>
      <c r="AB58" s="21"/>
      <c r="AC58" s="21" t="s">
        <v>81</v>
      </c>
      <c r="AD58" s="21" t="s">
        <v>81</v>
      </c>
      <c r="AE58" s="21" t="s">
        <v>81</v>
      </c>
      <c r="AF58" s="65"/>
    </row>
    <row r="59" spans="1:32" s="22" customFormat="1" ht="17.45" customHeight="1">
      <c r="A59" s="18" t="s">
        <v>94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0" t="s">
        <v>147</v>
      </c>
      <c r="I59" s="46" t="str">
        <f t="shared" si="31"/>
        <v>Third Party Info(제3자 정보)</v>
      </c>
      <c r="J59" s="46" t="str">
        <f>IF(H59&lt;&gt;"", VLOOKUP(H59,[1]Label!$A:$E,2,FALSE),"")</f>
        <v>Third Party Info</v>
      </c>
      <c r="K59" s="35"/>
      <c r="L59" s="19" t="str">
        <f t="shared" si="36"/>
        <v/>
      </c>
      <c r="M59" s="24" t="str">
        <f>IF(K59&lt;&gt;"",VLOOKUP(K59,[1]Label!$A:$B,2,FALSE),"")</f>
        <v/>
      </c>
      <c r="N59" s="47" t="s">
        <v>19</v>
      </c>
      <c r="O59" s="38" t="s">
        <v>135</v>
      </c>
      <c r="P59" s="19" t="str">
        <f t="shared" si="37"/>
        <v>Email&lt;br&gt;(이메일)</v>
      </c>
      <c r="Q59" s="46" t="str">
        <f>IF(O59&lt;&gt;"", VLOOKUP(O59, [1]Label!$A:$B, 2, FALSE), "")</f>
        <v>Email</v>
      </c>
      <c r="R59" s="20" t="s">
        <v>34</v>
      </c>
      <c r="S59" s="19"/>
      <c r="T59" s="19"/>
      <c r="U59" s="19"/>
      <c r="V59" s="20"/>
      <c r="W59" s="20"/>
      <c r="X59" s="20"/>
      <c r="Y59" s="20"/>
      <c r="Z59" s="21"/>
      <c r="AA59" s="21"/>
      <c r="AB59" s="21"/>
      <c r="AC59" s="21" t="s">
        <v>81</v>
      </c>
      <c r="AD59" s="21" t="s">
        <v>81</v>
      </c>
      <c r="AE59" s="21" t="s">
        <v>81</v>
      </c>
      <c r="AF59" s="65"/>
    </row>
    <row r="60" spans="1:32" s="22" customFormat="1" ht="17.45" customHeight="1">
      <c r="A60" s="18" t="s">
        <v>94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147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6"/>
        <v/>
      </c>
      <c r="M60" s="24" t="str">
        <f>IF(K60&lt;&gt;"",VLOOKUP(K60,[1]Label!$A:$B,2,FALSE),"")</f>
        <v/>
      </c>
      <c r="N60" s="47" t="s">
        <v>19</v>
      </c>
      <c r="O60" s="38" t="s">
        <v>125</v>
      </c>
      <c r="P60" s="19" t="str">
        <f t="shared" si="37"/>
        <v>Business Type&lt;br&gt;(업종 유형)</v>
      </c>
      <c r="Q60" s="46" t="str">
        <f>IF(O60&lt;&gt;"", VLOOKUP(O60, [1]Label!$A:$B, 2, FALSE), "")</f>
        <v>Business Type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82</v>
      </c>
      <c r="AD60" s="21" t="s">
        <v>82</v>
      </c>
      <c r="AE60" s="21" t="s">
        <v>82</v>
      </c>
      <c r="AF60" s="65"/>
    </row>
    <row r="61" spans="1:32" s="22" customFormat="1" ht="17.45" customHeight="1">
      <c r="A61" s="18" t="s">
        <v>94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147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si="34"/>
        <v/>
      </c>
      <c r="M61" s="24" t="str">
        <f>IF(K61&lt;&gt;"",VLOOKUP(K61,[1]Label!$A:$B,2,FALSE),"")</f>
        <v/>
      </c>
      <c r="N61" s="47" t="s">
        <v>19</v>
      </c>
      <c r="O61" s="38" t="s">
        <v>139</v>
      </c>
      <c r="P61" s="19" t="str">
        <f t="shared" si="35"/>
        <v>Relation Type&lt;br&gt;(관계 유형)</v>
      </c>
      <c r="Q61" s="46" t="str">
        <f>IF(O61&lt;&gt;"", VLOOKUP(O61, [1]Label!$A:$B, 2, FALSE), "")</f>
        <v>Relation Type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83</v>
      </c>
      <c r="AD61" s="21" t="s">
        <v>83</v>
      </c>
      <c r="AE61" s="21" t="s">
        <v>83</v>
      </c>
      <c r="AF61" s="65"/>
    </row>
    <row r="62" spans="1:32" s="22" customFormat="1" ht="17.45" customHeight="1">
      <c r="A62" s="18" t="s">
        <v>94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147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4"/>
        <v/>
      </c>
      <c r="M62" s="24" t="str">
        <f>IF(K62&lt;&gt;"",VLOOKUP(K62,[1]Label!$A:$B,2,FALSE),"")</f>
        <v/>
      </c>
      <c r="N62" s="47" t="s">
        <v>19</v>
      </c>
      <c r="O62" s="38" t="s">
        <v>140</v>
      </c>
      <c r="P62" s="19" t="str">
        <f t="shared" si="35"/>
        <v>Relation Description&lt;br&gt;(관계 설명)</v>
      </c>
      <c r="Q62" s="46" t="str">
        <f>IF(O62&lt;&gt;"", VLOOKUP(O62, [1]Label!$A:$B, 2, FALSE), "")</f>
        <v>Relation Description</v>
      </c>
      <c r="R62" s="20" t="s">
        <v>34</v>
      </c>
      <c r="S62" s="19"/>
      <c r="T62" s="19"/>
      <c r="U62" s="19"/>
      <c r="V62" s="20" t="s">
        <v>62</v>
      </c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94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147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20"/>
      <c r="O63" s="38"/>
      <c r="P63" s="19" t="str">
        <f t="shared" si="35"/>
        <v/>
      </c>
      <c r="Q63" s="46" t="str">
        <f>IF(O63&lt;&gt;"", VLOOKUP(O63, [1]Label!$A:$B, 2, FALSE), "")</f>
        <v/>
      </c>
      <c r="R63" s="20" t="s">
        <v>34</v>
      </c>
      <c r="S63" s="19" t="s">
        <v>42</v>
      </c>
      <c r="T63" s="19"/>
      <c r="U63" s="19"/>
      <c r="V63" s="20"/>
      <c r="W63" s="20"/>
      <c r="X63" s="20"/>
      <c r="Y63" s="20"/>
      <c r="Z63" s="21"/>
      <c r="AA63" s="21"/>
      <c r="AB63" s="21"/>
      <c r="AC63" s="21"/>
      <c r="AD63" s="21"/>
      <c r="AE63" s="21"/>
      <c r="AF63" s="65"/>
    </row>
    <row r="64" spans="1:32" s="44" customFormat="1" ht="17.45" customHeight="1">
      <c r="A64" s="39" t="s">
        <v>94</v>
      </c>
      <c r="B64" s="40" t="str">
        <f>VLOOKUP(A64,[1]screen!$G:$J,2,FALSE)</f>
        <v>제3자 책임</v>
      </c>
      <c r="C64" s="40" t="str">
        <f t="shared" ref="C64" si="38">IF(B64&lt;&gt;"",D64&amp;"("&amp;B64&amp;")","")</f>
        <v>Third Party Liability(제3자 책임)</v>
      </c>
      <c r="D64" s="40" t="str">
        <f>IF(B64&lt;&gt;"", VLOOKUP(B64,[1]screen!$A:$E,2,FALSE), "" )</f>
        <v>Third Party Liability</v>
      </c>
      <c r="E64" s="42" t="s">
        <v>46</v>
      </c>
      <c r="F64" s="40" t="str">
        <f t="shared" ref="F64" si="39">IF(E64&lt;&gt;"",G64&amp;"("&amp;E64&amp;")","")</f>
        <v>New(신규)</v>
      </c>
      <c r="G64" s="40" t="str">
        <f>IF(E64&lt;&gt;"",VLOOKUP(E64,[1]Label!$A:$B,2,FALSE),"")</f>
        <v>New</v>
      </c>
      <c r="H64" s="42" t="s">
        <v>102</v>
      </c>
      <c r="I64" s="40" t="str">
        <f t="shared" ref="I64" si="40">IF(H64&lt;&gt;"",J64&amp;"("&amp;H64&amp;")","")</f>
        <v>Requirement(요구사항)</v>
      </c>
      <c r="J64" s="40" t="str">
        <f>IF(H64&lt;&gt;"", VLOOKUP(H64,[1]Label!$A:$E,2,FALSE),"")</f>
        <v>Requirement</v>
      </c>
      <c r="K64" s="41"/>
      <c r="L64" s="40" t="str">
        <f t="shared" si="34"/>
        <v/>
      </c>
      <c r="M64" s="40" t="str">
        <f>IF(K64&lt;&gt;"",VLOOKUP(K64,[1]Label!$A:$B,2,FALSE),"")</f>
        <v/>
      </c>
      <c r="N64" s="42" t="s">
        <v>19</v>
      </c>
      <c r="O64" s="43" t="s">
        <v>157</v>
      </c>
      <c r="P64" s="40" t="str">
        <f t="shared" si="35"/>
        <v>Receiver &amp; Manager Distinction&lt;br&gt;(수신자 및 관리자 구분)</v>
      </c>
      <c r="Q64" s="40" t="str">
        <f>IF(O64&lt;&gt;"", VLOOKUP(O64, [1]Label!$A:$B, 2, FALSE), "")</f>
        <v>Receiver &amp; Manager Distinction</v>
      </c>
      <c r="R64" s="42" t="s">
        <v>148</v>
      </c>
      <c r="S64" s="40" t="s">
        <v>178</v>
      </c>
      <c r="T64" s="40"/>
      <c r="U64" s="40"/>
      <c r="V64" s="42" t="s">
        <v>62</v>
      </c>
      <c r="W64" s="42"/>
      <c r="X64" s="42"/>
      <c r="Y64" s="42"/>
      <c r="Z64" s="50" t="s">
        <v>160</v>
      </c>
      <c r="AA64" s="50" t="s">
        <v>159</v>
      </c>
      <c r="AB64" s="50" t="s">
        <v>158</v>
      </c>
      <c r="AC64" s="50"/>
      <c r="AD64" s="50"/>
      <c r="AE64" s="50"/>
      <c r="AF64" s="61"/>
    </row>
    <row r="65" spans="1:32" s="73" customFormat="1" ht="17.45" customHeight="1">
      <c r="A65" s="67" t="s">
        <v>94</v>
      </c>
      <c r="B65" s="68" t="str">
        <f>VLOOKUP(A65,[1]screen!$G:$J,2,FALSE)</f>
        <v>제3자 책임</v>
      </c>
      <c r="C65" s="68" t="str">
        <f t="shared" ref="C65:C66" si="41">IF(B65&lt;&gt;"",D65&amp;"("&amp;B65&amp;")","")</f>
        <v>Third Party Liability(제3자 책임)</v>
      </c>
      <c r="D65" s="68" t="str">
        <f>IF(B65&lt;&gt;"", VLOOKUP(B65,[1]screen!$A:$E,2,FALSE), "" )</f>
        <v>Third Party Liability</v>
      </c>
      <c r="E65" s="69" t="s">
        <v>46</v>
      </c>
      <c r="F65" s="68" t="str">
        <f t="shared" ref="F65:F66" si="42">IF(E65&lt;&gt;"",G65&amp;"("&amp;E65&amp;")","")</f>
        <v>New(신규)</v>
      </c>
      <c r="G65" s="68" t="str">
        <f>IF(E65&lt;&gt;"",VLOOKUP(E65,[1]Label!$A:$B,2,FALSE),"")</f>
        <v>New</v>
      </c>
      <c r="H65" s="69" t="s">
        <v>102</v>
      </c>
      <c r="I65" s="68" t="str">
        <f t="shared" ref="I65:I66" si="43">IF(H65&lt;&gt;"",J65&amp;"("&amp;H65&amp;")","")</f>
        <v>Requirement(요구사항)</v>
      </c>
      <c r="J65" s="68" t="str">
        <f>IF(H65&lt;&gt;"", VLOOKUP(H65,[1]Label!$A:$E,2,FALSE),"")</f>
        <v>Requirement</v>
      </c>
      <c r="K65" s="70"/>
      <c r="L65" s="68" t="str">
        <f t="shared" ref="L65:L66" si="44">IF(K65&lt;&gt;"",M65&amp;"("&amp;K65&amp;")","")</f>
        <v/>
      </c>
      <c r="M65" s="68" t="str">
        <f>IF(K65&lt;&gt;"",VLOOKUP(K65,[1]Label!$A:$B,2,FALSE),"")</f>
        <v/>
      </c>
      <c r="N65" s="69"/>
      <c r="O65" s="71" t="s">
        <v>175</v>
      </c>
      <c r="P65" s="68" t="str">
        <f t="shared" ref="P65:P66" si="45">IF(O65&lt;&gt;"",Q65&amp;"&lt;br&gt;("&amp;O65&amp;")","")</f>
        <v>Receiver&lt;br&gt;(수신자)</v>
      </c>
      <c r="Q65" s="68" t="str">
        <f>IF(O65&lt;&gt;"", VLOOKUP(O65, [1]Label!$A:$B, 2, FALSE), "")</f>
        <v>Receiver</v>
      </c>
      <c r="R65" s="69" t="s">
        <v>177</v>
      </c>
      <c r="S65" s="68"/>
      <c r="T65" s="68"/>
      <c r="U65" s="68"/>
      <c r="V65" s="69"/>
      <c r="W65" s="69"/>
      <c r="X65" s="69"/>
      <c r="Y65" s="69"/>
      <c r="Z65" s="71" t="s">
        <v>173</v>
      </c>
      <c r="AA65" s="71" t="s">
        <v>173</v>
      </c>
      <c r="AB65" s="71" t="s">
        <v>173</v>
      </c>
      <c r="AC65" s="71"/>
      <c r="AD65" s="71"/>
      <c r="AE65" s="71"/>
      <c r="AF65" s="72"/>
    </row>
    <row r="66" spans="1:32" s="73" customFormat="1" ht="17.45" customHeight="1">
      <c r="A66" s="67" t="s">
        <v>94</v>
      </c>
      <c r="B66" s="68" t="str">
        <f>VLOOKUP(A66,[1]screen!$G:$J,2,FALSE)</f>
        <v>제3자 책임</v>
      </c>
      <c r="C66" s="68" t="str">
        <f t="shared" si="41"/>
        <v>Third Party Liability(제3자 책임)</v>
      </c>
      <c r="D66" s="68" t="str">
        <f>IF(B66&lt;&gt;"", VLOOKUP(B66,[1]screen!$A:$E,2,FALSE), "" )</f>
        <v>Third Party Liability</v>
      </c>
      <c r="E66" s="69" t="s">
        <v>46</v>
      </c>
      <c r="F66" s="68" t="str">
        <f t="shared" si="42"/>
        <v>New(신규)</v>
      </c>
      <c r="G66" s="68" t="str">
        <f>IF(E66&lt;&gt;"",VLOOKUP(E66,[1]Label!$A:$B,2,FALSE),"")</f>
        <v>New</v>
      </c>
      <c r="H66" s="69" t="s">
        <v>102</v>
      </c>
      <c r="I66" s="68" t="str">
        <f t="shared" si="43"/>
        <v>Requirement(요구사항)</v>
      </c>
      <c r="J66" s="68" t="str">
        <f>IF(H66&lt;&gt;"", VLOOKUP(H66,[1]Label!$A:$E,2,FALSE),"")</f>
        <v>Requirement</v>
      </c>
      <c r="K66" s="70"/>
      <c r="L66" s="68" t="str">
        <f t="shared" si="44"/>
        <v/>
      </c>
      <c r="M66" s="68" t="str">
        <f>IF(K66&lt;&gt;"",VLOOKUP(K66,[1]Label!$A:$B,2,FALSE),"")</f>
        <v/>
      </c>
      <c r="N66" s="69"/>
      <c r="O66" s="74" t="s">
        <v>176</v>
      </c>
      <c r="P66" s="68" t="str">
        <f t="shared" si="45"/>
        <v>Manager&lt;br&gt;(관리자)</v>
      </c>
      <c r="Q66" s="68" t="str">
        <f>IF(O66&lt;&gt;"", VLOOKUP(O66, [1]Label!$A:$B, 2, FALSE), "")</f>
        <v>Manager</v>
      </c>
      <c r="R66" s="69" t="s">
        <v>177</v>
      </c>
      <c r="S66" s="68"/>
      <c r="T66" s="68"/>
      <c r="U66" s="68"/>
      <c r="V66" s="69"/>
      <c r="W66" s="69"/>
      <c r="X66" s="69"/>
      <c r="Y66" s="69"/>
      <c r="Z66" s="71" t="s">
        <v>174</v>
      </c>
      <c r="AA66" s="71" t="s">
        <v>174</v>
      </c>
      <c r="AB66" s="71" t="s">
        <v>174</v>
      </c>
      <c r="AC66" s="71"/>
      <c r="AD66" s="71"/>
      <c r="AE66" s="71"/>
      <c r="AF66" s="72"/>
    </row>
    <row r="67" spans="1:32" s="44" customFormat="1" ht="17.45" customHeight="1">
      <c r="A67" s="39" t="s">
        <v>94</v>
      </c>
      <c r="B67" s="40" t="str">
        <f>VLOOKUP(A67,[1]screen!$G:$J,2,FALSE)</f>
        <v>제3자 책임</v>
      </c>
      <c r="C67" s="40" t="str">
        <f t="shared" si="30"/>
        <v>Third Party Liability(제3자 책임)</v>
      </c>
      <c r="D67" s="40" t="str">
        <f>IF(B67&lt;&gt;"", VLOOKUP(B67,[1]screen!$A:$E,2,FALSE), "" )</f>
        <v>Third Party Liability</v>
      </c>
      <c r="E67" s="42" t="s">
        <v>46</v>
      </c>
      <c r="F67" s="40" t="str">
        <f t="shared" si="16"/>
        <v>New(신규)</v>
      </c>
      <c r="G67" s="40" t="str">
        <f>IF(E67&lt;&gt;"",VLOOKUP(E67,[1]Label!$A:$B,2,FALSE),"")</f>
        <v>New</v>
      </c>
      <c r="H67" s="42" t="s">
        <v>102</v>
      </c>
      <c r="I67" s="40" t="str">
        <f t="shared" si="31"/>
        <v>Requirement(요구사항)</v>
      </c>
      <c r="J67" s="40" t="str">
        <f>IF(H67&lt;&gt;"", VLOOKUP(H67,[1]Label!$A:$E,2,FALSE),"")</f>
        <v>Requirement</v>
      </c>
      <c r="K67" s="41"/>
      <c r="L67" s="40" t="str">
        <f t="shared" ref="L67" si="46">IF(K67&lt;&gt;"",M67&amp;"("&amp;K67&amp;")","")</f>
        <v/>
      </c>
      <c r="M67" s="40" t="str">
        <f>IF(K67&lt;&gt;"",VLOOKUP(K67,[1]Label!$A:$B,2,FALSE),"")</f>
        <v/>
      </c>
      <c r="N67" s="42" t="s">
        <v>168</v>
      </c>
      <c r="O67" s="43" t="s">
        <v>112</v>
      </c>
      <c r="P67" s="40" t="str">
        <f t="shared" ref="P67" si="47">IF(O67&lt;&gt;"",Q67&amp;"&lt;br&gt;("&amp;O67&amp;")","")</f>
        <v>Remarks&lt;br&gt;(비고)</v>
      </c>
      <c r="Q67" s="40" t="str">
        <f>IF(O67&lt;&gt;"", VLOOKUP(O67, [1]Label!$A:$B, 2, FALSE), "")</f>
        <v>Remarks</v>
      </c>
      <c r="R67" s="42" t="s">
        <v>52</v>
      </c>
      <c r="S67" s="40"/>
      <c r="T67" s="40"/>
      <c r="U67" s="40"/>
      <c r="V67" s="42" t="s">
        <v>62</v>
      </c>
      <c r="W67" s="42"/>
      <c r="X67" s="42"/>
      <c r="Y67" s="42"/>
      <c r="Z67" s="50"/>
      <c r="AA67" s="50"/>
      <c r="AB67" s="50"/>
      <c r="AC67" s="50"/>
      <c r="AD67" s="50"/>
      <c r="AE67" s="50"/>
      <c r="AF67" s="61"/>
    </row>
    <row r="68" spans="1:32" s="44" customFormat="1" ht="18.600000000000001" customHeight="1">
      <c r="A68" s="39" t="s">
        <v>94</v>
      </c>
      <c r="B68" s="40" t="str">
        <f>VLOOKUP(A68,[1]screen!$G:$J,2,FALSE)</f>
        <v>제3자 책임</v>
      </c>
      <c r="C68" s="40" t="str">
        <f t="shared" si="30"/>
        <v>Third Party Liability(제3자 책임)</v>
      </c>
      <c r="D68" s="40" t="str">
        <f>IF(B68&lt;&gt;"", VLOOKUP(B68,[1]screen!$A:$E,2,FALSE), "" )</f>
        <v>Third Party Liability</v>
      </c>
      <c r="E68" s="42" t="s">
        <v>46</v>
      </c>
      <c r="F68" s="40" t="str">
        <f t="shared" si="16"/>
        <v>New(신규)</v>
      </c>
      <c r="G68" s="40" t="str">
        <f>IF(E68&lt;&gt;"",VLOOKUP(E68,[1]Label!$A:$B,2,FALSE),"")</f>
        <v>New</v>
      </c>
      <c r="H68" s="42" t="s">
        <v>102</v>
      </c>
      <c r="I68" s="40" t="str">
        <f t="shared" si="31"/>
        <v>Requirement(요구사항)</v>
      </c>
      <c r="J68" s="40" t="str">
        <f>IF(H68&lt;&gt;"", VLOOKUP(H68,[1]Label!$A:$E,2,FALSE),"")</f>
        <v>Requirement</v>
      </c>
      <c r="K68" s="41"/>
      <c r="L68" s="40" t="str">
        <f t="shared" ref="L68" si="48">IF(K68&lt;&gt;"",M68&amp;"("&amp;K68&amp;")","")</f>
        <v/>
      </c>
      <c r="M68" s="40" t="str">
        <f>IF(K68&lt;&gt;"",VLOOKUP(K68,[1]Label!$A:$B,2,FALSE),"")</f>
        <v/>
      </c>
      <c r="N68" s="42" t="s">
        <v>168</v>
      </c>
      <c r="O68" s="43" t="s">
        <v>86</v>
      </c>
      <c r="P68" s="40" t="str">
        <f t="shared" ref="P68" si="49">IF(O68&lt;&gt;"",Q68&amp;"&lt;br&gt;("&amp;O68&amp;")","")</f>
        <v>Attachments&lt;br&gt;(첨부파일)</v>
      </c>
      <c r="Q68" s="40" t="str">
        <f>IF(O68&lt;&gt;"", VLOOKUP(O68, [1]Label!$A:$B, 2, FALSE), "")</f>
        <v>Attachments</v>
      </c>
      <c r="R68" s="42" t="s">
        <v>85</v>
      </c>
      <c r="S68" s="40"/>
      <c r="T68" s="40"/>
      <c r="U68" s="40"/>
      <c r="V68" s="42" t="s">
        <v>62</v>
      </c>
      <c r="W68" s="42"/>
      <c r="X68" s="42"/>
      <c r="Y68" s="42"/>
      <c r="Z68" s="39"/>
      <c r="AA68" s="39"/>
      <c r="AB68" s="39"/>
      <c r="AC68" s="39"/>
      <c r="AD68" s="39"/>
      <c r="AE68" s="39"/>
      <c r="AF68" s="62"/>
    </row>
    <row r="69" spans="1:32" s="44" customFormat="1" ht="17.45" customHeight="1">
      <c r="A69" s="39" t="s">
        <v>94</v>
      </c>
      <c r="B69" s="40" t="str">
        <f>VLOOKUP(A69,[1]screen!$G:$J,2,FALSE)</f>
        <v>제3자 책임</v>
      </c>
      <c r="C69" s="40" t="str">
        <f t="shared" si="30"/>
        <v>Third Party Liability(제3자 책임)</v>
      </c>
      <c r="D69" s="40" t="str">
        <f>IF(B69&lt;&gt;"", VLOOKUP(B69,[1]screen!$A:$E,2,FALSE), "" )</f>
        <v>Third Party Liability</v>
      </c>
      <c r="E69" s="42" t="s">
        <v>46</v>
      </c>
      <c r="F69" s="40" t="str">
        <f t="shared" si="16"/>
        <v>New(신규)</v>
      </c>
      <c r="G69" s="40" t="str">
        <f>IF(E69&lt;&gt;"",VLOOKUP(E69,[1]Label!$A:$B,2,FALSE),"")</f>
        <v>New</v>
      </c>
      <c r="H69" s="42" t="s">
        <v>102</v>
      </c>
      <c r="I69" s="40" t="str">
        <f t="shared" si="31"/>
        <v>Requirement(요구사항)</v>
      </c>
      <c r="J69" s="40" t="str">
        <f>IF(H69&lt;&gt;"", VLOOKUP(H69,[1]Label!$A:$E,2,FALSE),"")</f>
        <v>Requirement</v>
      </c>
      <c r="K69" s="41"/>
      <c r="L69" s="40" t="str">
        <f t="shared" ref="L69:L71" si="50">IF(K69&lt;&gt;"",M69&amp;"("&amp;K69&amp;")","")</f>
        <v/>
      </c>
      <c r="M69" s="40" t="str">
        <f>IF(K69&lt;&gt;"",VLOOKUP(K69,[1]Label!$A:$B,2,FALSE),"")</f>
        <v/>
      </c>
      <c r="N69" s="42"/>
      <c r="O69" s="43"/>
      <c r="P69" s="40" t="str">
        <f t="shared" ref="P69:P71" si="51">IF(O69&lt;&gt;"",Q69&amp;"&lt;br&gt;("&amp;O69&amp;")","")</f>
        <v/>
      </c>
      <c r="Q69" s="40" t="str">
        <f>IF(O69&lt;&gt;"", VLOOKUP(O69, [1]Label!$A:$B, 2, FALSE), "")</f>
        <v/>
      </c>
      <c r="R69" s="42" t="s">
        <v>34</v>
      </c>
      <c r="S69" s="40" t="s">
        <v>42</v>
      </c>
      <c r="T69" s="40"/>
      <c r="U69" s="40"/>
      <c r="V69" s="42"/>
      <c r="W69" s="42"/>
      <c r="X69" s="42"/>
      <c r="Y69" s="42"/>
      <c r="Z69" s="50"/>
      <c r="AA69" s="50"/>
      <c r="AB69" s="50"/>
      <c r="AC69" s="50"/>
      <c r="AD69" s="50"/>
      <c r="AE69" s="50"/>
      <c r="AF69" s="61"/>
    </row>
    <row r="70" spans="1:32" s="17" customFormat="1" ht="18.600000000000001" customHeight="1">
      <c r="A70" s="18" t="s">
        <v>94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16"/>
      <c r="I70" s="46" t="str">
        <f t="shared" si="31"/>
        <v/>
      </c>
      <c r="J70" s="46" t="str">
        <f>IF(H70&lt;&gt;"", VLOOKUP(H70,[1]Label!$A:$E,2,FALSE),"")</f>
        <v/>
      </c>
      <c r="K70" s="34"/>
      <c r="L70" s="15" t="str">
        <f t="shared" si="50"/>
        <v/>
      </c>
      <c r="M70" s="24" t="str">
        <f>IF(K70&lt;&gt;"",VLOOKUP(K70,[1]Label!$A:$B,2,FALSE),"")</f>
        <v/>
      </c>
      <c r="N70" s="16"/>
      <c r="O70" s="31" t="s">
        <v>113</v>
      </c>
      <c r="P70" s="15" t="str">
        <f t="shared" si="51"/>
        <v>A Notice to Receiver&lt;br&gt;(수령자에게 보내는 통지)</v>
      </c>
      <c r="Q70" s="46" t="str">
        <f>IF(O70&lt;&gt;"", VLOOKUP(O70, [1]Label!$A:$B, 2, FALSE), "")</f>
        <v>A Notice to Receiver</v>
      </c>
      <c r="R70" s="16" t="s">
        <v>35</v>
      </c>
      <c r="S70" s="15" t="s">
        <v>40</v>
      </c>
      <c r="T70" s="14" t="s">
        <v>50</v>
      </c>
      <c r="U70" s="40"/>
      <c r="V70" s="42"/>
      <c r="W70" s="42" t="s">
        <v>62</v>
      </c>
      <c r="X70" s="42"/>
      <c r="Y70" s="42"/>
      <c r="Z70" s="50" t="s">
        <v>150</v>
      </c>
      <c r="AA70" s="50" t="s">
        <v>179</v>
      </c>
      <c r="AB70" s="50" t="s">
        <v>179</v>
      </c>
      <c r="AC70" s="14" t="s">
        <v>45</v>
      </c>
      <c r="AD70" s="14" t="s">
        <v>45</v>
      </c>
      <c r="AE70" s="14" t="s">
        <v>45</v>
      </c>
      <c r="AF70" s="57"/>
    </row>
    <row r="71" spans="1:32" s="17" customFormat="1" ht="18.600000000000001" customHeight="1">
      <c r="A71" s="18" t="s">
        <v>94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16"/>
      <c r="I71" s="46" t="str">
        <f t="shared" si="31"/>
        <v/>
      </c>
      <c r="J71" s="46" t="str">
        <f>IF(H71&lt;&gt;"", VLOOKUP(H71,[1]Label!$A:$E,2,FALSE),"")</f>
        <v/>
      </c>
      <c r="K71" s="34"/>
      <c r="L71" s="15" t="str">
        <f t="shared" si="50"/>
        <v/>
      </c>
      <c r="M71" s="24" t="str">
        <f>IF(K71&lt;&gt;"",VLOOKUP(K71,[1]Label!$A:$B,2,FALSE),"")</f>
        <v/>
      </c>
      <c r="N71" s="16"/>
      <c r="O71" s="31" t="s">
        <v>114</v>
      </c>
      <c r="P71" s="15" t="str">
        <f t="shared" si="51"/>
        <v>Manager Liability&lt;br&gt;(관리자 책임)</v>
      </c>
      <c r="Q71" s="46" t="str">
        <f>IF(O71&lt;&gt;"", VLOOKUP(O71, [1]Label!$A:$B, 2, FALSE), "")</f>
        <v>Manager Liability</v>
      </c>
      <c r="R71" s="16" t="s">
        <v>35</v>
      </c>
      <c r="S71" s="15" t="s">
        <v>40</v>
      </c>
      <c r="T71" s="14" t="s">
        <v>50</v>
      </c>
      <c r="U71" s="40"/>
      <c r="V71" s="42"/>
      <c r="W71" s="42" t="s">
        <v>62</v>
      </c>
      <c r="X71" s="42"/>
      <c r="Y71" s="42"/>
      <c r="Z71" s="50" t="s">
        <v>151</v>
      </c>
      <c r="AA71" s="50" t="s">
        <v>180</v>
      </c>
      <c r="AB71" s="50" t="s">
        <v>180</v>
      </c>
      <c r="AC71" s="14" t="s">
        <v>45</v>
      </c>
      <c r="AD71" s="14" t="s">
        <v>45</v>
      </c>
      <c r="AE71" s="14" t="s">
        <v>45</v>
      </c>
      <c r="AF71" s="57"/>
    </row>
    <row r="72" spans="1:32" s="17" customFormat="1" ht="18.600000000000001" customHeight="1">
      <c r="A72" s="14" t="s">
        <v>94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ref="L72:L75" si="52">IF(K72&lt;&gt;"",M72&amp;"("&amp;K72&amp;")","")</f>
        <v/>
      </c>
      <c r="M72" s="24" t="str">
        <f>IF(K72&lt;&gt;"",VLOOKUP(K72,[1]Label!$A:$B,2,FALSE),"")</f>
        <v/>
      </c>
      <c r="N72" s="16"/>
      <c r="O72" s="31" t="s">
        <v>44</v>
      </c>
      <c r="P72" s="15" t="str">
        <f t="shared" ref="P72:P74" si="53">IF(O72&lt;&gt;"",Q72&amp;"&lt;br&gt;("&amp;O72&amp;")","")</f>
        <v>Save&lt;br&gt;(저장)</v>
      </c>
      <c r="Q72" s="46" t="str">
        <f>IF(O72&lt;&gt;"", VLOOKUP(O72, [1]Label!$A:$B, 2, FALSE), "")</f>
        <v>Save</v>
      </c>
      <c r="R72" s="16" t="s">
        <v>35</v>
      </c>
      <c r="S72" s="53" t="s">
        <v>43</v>
      </c>
      <c r="T72" s="15"/>
      <c r="U72" s="15"/>
      <c r="V72" s="16"/>
      <c r="W72" s="16"/>
      <c r="X72" s="16"/>
      <c r="Y72" s="16"/>
      <c r="Z72" s="14"/>
      <c r="AA72" s="14"/>
      <c r="AB72" s="14"/>
      <c r="AC72" s="14"/>
      <c r="AD72" s="14"/>
      <c r="AE72" s="14"/>
      <c r="AF72" s="57"/>
    </row>
    <row r="73" spans="1:32" s="17" customFormat="1" ht="18.600000000000001" customHeight="1">
      <c r="A73" s="14" t="s">
        <v>94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" si="54">IF(K73&lt;&gt;"",M73&amp;"("&amp;K73&amp;")","")</f>
        <v/>
      </c>
      <c r="M73" s="24" t="str">
        <f>IF(K73&lt;&gt;"",VLOOKUP(K73,[1]Label!$A:$B,2,FALSE),"")</f>
        <v/>
      </c>
      <c r="N73" s="16"/>
      <c r="O73" s="31" t="s">
        <v>49</v>
      </c>
      <c r="P73" s="15" t="str">
        <f t="shared" ref="P73" si="55">IF(O73&lt;&gt;"",Q73&amp;"&lt;br&gt;("&amp;O73&amp;")","")</f>
        <v>Delete&lt;br&gt;(삭제)</v>
      </c>
      <c r="Q73" s="46" t="str">
        <f>IF(O73&lt;&gt;"", VLOOKUP(O73, [1]Label!$A:$B, 2, FALSE), "")</f>
        <v>Delete</v>
      </c>
      <c r="R73" s="16" t="s">
        <v>35</v>
      </c>
      <c r="S73" s="54" t="s">
        <v>91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94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si="52"/>
        <v/>
      </c>
      <c r="M74" s="24" t="str">
        <f>IF(K74&lt;&gt;"",VLOOKUP(K74,[1]Label!$A:$B,2,FALSE),"")</f>
        <v/>
      </c>
      <c r="N74" s="16"/>
      <c r="O74" s="31" t="s">
        <v>48</v>
      </c>
      <c r="P74" s="15" t="str">
        <f t="shared" si="53"/>
        <v>Submit&lt;br&gt;(제출하다)</v>
      </c>
      <c r="Q74" s="46" t="str">
        <f>IF(O74&lt;&gt;"", VLOOKUP(O74, [1]Label!$A:$B, 2, FALSE), "")</f>
        <v>Submit</v>
      </c>
      <c r="R74" s="16" t="s">
        <v>35</v>
      </c>
      <c r="S74" s="53" t="s">
        <v>92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22" customFormat="1" ht="18.600000000000001" customHeight="1">
      <c r="A75" s="18" t="s">
        <v>94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/>
      <c r="F75" s="46" t="str">
        <f t="shared" si="16"/>
        <v/>
      </c>
      <c r="G75" s="46" t="str">
        <f>IF(E75&lt;&gt;"",VLOOKUP(E75,[1]Label!$A:$B,2,FALSE),"")</f>
        <v/>
      </c>
      <c r="H75" s="20"/>
      <c r="I75" s="46" t="str">
        <f t="shared" si="31"/>
        <v/>
      </c>
      <c r="J75" s="46" t="str">
        <f>IF(H75&lt;&gt;"", VLOOKUP(H75,[1]Label!$A:$E,2,FALSE),"")</f>
        <v/>
      </c>
      <c r="K75" s="35"/>
      <c r="L75" s="19" t="str">
        <f t="shared" si="52"/>
        <v/>
      </c>
      <c r="M75" s="24" t="str">
        <f>IF(K75&lt;&gt;"",VLOOKUP(K75,[1]Label!$A:$B,2,FALSE),"")</f>
        <v/>
      </c>
      <c r="N75" s="20"/>
      <c r="O75" s="38"/>
      <c r="P75" s="19"/>
      <c r="Q75" s="46" t="str">
        <f>IF(O75&lt;&gt;"", VLOOKUP(O75, [1]Label!$A:$B, 2, FALSE), "")</f>
        <v/>
      </c>
      <c r="R75" s="20" t="s">
        <v>34</v>
      </c>
      <c r="S75" s="19" t="s">
        <v>42</v>
      </c>
      <c r="T75" s="19"/>
      <c r="U75" s="19"/>
      <c r="V75" s="20"/>
      <c r="W75" s="20"/>
      <c r="X75" s="20"/>
      <c r="Y75" s="20"/>
      <c r="Z75" s="18"/>
      <c r="AA75" s="18"/>
      <c r="AB75" s="18"/>
      <c r="AC75" s="18"/>
      <c r="AD75" s="18"/>
      <c r="AE75" s="18"/>
      <c r="AF75" s="60"/>
    </row>
    <row r="76" spans="1:32" s="82" customFormat="1" ht="17.45" customHeight="1">
      <c r="A76" s="75" t="s">
        <v>173</v>
      </c>
      <c r="B76" s="76" t="str">
        <f>VLOOKUP(A76,[1]screen!$G:$J,2,FALSE)</f>
        <v>제3자 책임(Receiver)</v>
      </c>
      <c r="C76" s="76" t="str">
        <f t="shared" ref="C76:C81" si="56">IF(B76&lt;&gt;"",D76&amp;"("&amp;B76&amp;")","")</f>
        <v>Third Party Liability(Receiver)(제3자 책임(Receiver))</v>
      </c>
      <c r="D76" s="76" t="str">
        <f>IF(B76&lt;&gt;"", VLOOKUP(B76,[1]screen!$A:$E,2,FALSE), "" )</f>
        <v>Third Party Liability(Receiver)</v>
      </c>
      <c r="E76" s="77"/>
      <c r="F76" s="76" t="str">
        <f t="shared" ref="F76:F81" si="57">IF(E76&lt;&gt;"",G76&amp;"("&amp;E76&amp;")","")</f>
        <v/>
      </c>
      <c r="G76" s="76" t="str">
        <f>IF(E76&lt;&gt;"",VLOOKUP(E76,[1]Label!$A:$B,2,FALSE),"")</f>
        <v/>
      </c>
      <c r="H76" s="77"/>
      <c r="I76" s="76" t="str">
        <f t="shared" ref="I76:I81" si="58">IF(H76&lt;&gt;"",J76&amp;"("&amp;H76&amp;")","")</f>
        <v/>
      </c>
      <c r="J76" s="76" t="str">
        <f>IF(H76&lt;&gt;"", VLOOKUP(H76,[1]Label!$A:$E,2,FALSE),"")</f>
        <v/>
      </c>
      <c r="K76" s="78"/>
      <c r="L76" s="76" t="str">
        <f t="shared" ref="L76:L81" si="59">IF(K76&lt;&gt;"",M76&amp;"("&amp;K76&amp;")","")</f>
        <v/>
      </c>
      <c r="M76" s="76" t="str">
        <f>IF(K76&lt;&gt;"",VLOOKUP(K76,[1]Label!$A:$B,2,FALSE),"")</f>
        <v/>
      </c>
      <c r="N76" s="77" t="s">
        <v>167</v>
      </c>
      <c r="O76" s="79" t="s">
        <v>161</v>
      </c>
      <c r="P76" s="76" t="str">
        <f t="shared" ref="P76:P81" si="60">IF(O76&lt;&gt;"",Q76&amp;"&lt;br&gt;("&amp;O76&amp;")","")</f>
        <v>insert Relation&lt;br&gt;(관계 입력)</v>
      </c>
      <c r="Q76" s="76" t="str">
        <f>IF(O76&lt;&gt;"", VLOOKUP(O76, [1]Label!$A:$B, 2, FALSE), "")</f>
        <v>insert Relation</v>
      </c>
      <c r="R76" s="77" t="s">
        <v>36</v>
      </c>
      <c r="S76" s="76"/>
      <c r="T76" s="76"/>
      <c r="U76" s="76"/>
      <c r="V76" s="77"/>
      <c r="W76" s="77"/>
      <c r="X76" s="77"/>
      <c r="Y76" s="77"/>
      <c r="Z76" s="80"/>
      <c r="AA76" s="80"/>
      <c r="AB76" s="80"/>
      <c r="AC76" s="80"/>
      <c r="AD76" s="80"/>
      <c r="AE76" s="80"/>
      <c r="AF76" s="81"/>
    </row>
    <row r="77" spans="1:32" s="82" customFormat="1" ht="17.45" customHeight="1">
      <c r="A77" s="75" t="s">
        <v>173</v>
      </c>
      <c r="B77" s="76" t="str">
        <f>VLOOKUP(A77,[1]screen!$G:$J,2,FALSE)</f>
        <v>제3자 책임(Receiver)</v>
      </c>
      <c r="C77" s="76" t="str">
        <f t="shared" si="56"/>
        <v>Third Party Liability(Receiver)(제3자 책임(Receiver))</v>
      </c>
      <c r="D77" s="76" t="str">
        <f>IF(B77&lt;&gt;"", VLOOKUP(B77,[1]screen!$A:$E,2,FALSE), "" )</f>
        <v>Third Party Liability(Receiver)</v>
      </c>
      <c r="E77" s="77"/>
      <c r="F77" s="76" t="str">
        <f t="shared" si="57"/>
        <v/>
      </c>
      <c r="G77" s="76" t="str">
        <f>IF(E77&lt;&gt;"",VLOOKUP(E77,[1]Label!$A:$B,2,FALSE),"")</f>
        <v/>
      </c>
      <c r="H77" s="77"/>
      <c r="I77" s="76" t="str">
        <f t="shared" si="58"/>
        <v/>
      </c>
      <c r="J77" s="76" t="str">
        <f>IF(H77&lt;&gt;"", VLOOKUP(H77,[1]Label!$A:$E,2,FALSE),"")</f>
        <v/>
      </c>
      <c r="K77" s="78"/>
      <c r="L77" s="76" t="str">
        <f t="shared" si="59"/>
        <v/>
      </c>
      <c r="M77" s="76" t="str">
        <f>IF(K77&lt;&gt;"",VLOOKUP(K77,[1]Label!$A:$B,2,FALSE),"")</f>
        <v/>
      </c>
      <c r="N77" s="77" t="s">
        <v>167</v>
      </c>
      <c r="O77" s="79" t="s">
        <v>162</v>
      </c>
      <c r="P77" s="76" t="str">
        <f t="shared" si="60"/>
        <v>Taxpayer Name or Entity Name&lt;br&gt;(납세자 이름 또는 단체 이름)</v>
      </c>
      <c r="Q77" s="76" t="str">
        <f>IF(O77&lt;&gt;"", VLOOKUP(O77, [1]Label!$A:$B, 2, FALSE), "")</f>
        <v>Taxpayer Name or Entity Name</v>
      </c>
      <c r="R77" s="77" t="s">
        <v>36</v>
      </c>
      <c r="S77" s="76"/>
      <c r="T77" s="76"/>
      <c r="U77" s="76"/>
      <c r="V77" s="77"/>
      <c r="W77" s="77"/>
      <c r="X77" s="77"/>
      <c r="Y77" s="77"/>
      <c r="Z77" s="80"/>
      <c r="AA77" s="80"/>
      <c r="AB77" s="80"/>
      <c r="AC77" s="80"/>
      <c r="AD77" s="80"/>
      <c r="AE77" s="80"/>
      <c r="AF77" s="81"/>
    </row>
    <row r="78" spans="1:32" s="82" customFormat="1" ht="17.45" customHeight="1">
      <c r="A78" s="75" t="s">
        <v>173</v>
      </c>
      <c r="B78" s="76" t="str">
        <f>VLOOKUP(A78,[1]screen!$G:$J,2,FALSE)</f>
        <v>제3자 책임(Receiver)</v>
      </c>
      <c r="C78" s="76" t="str">
        <f t="shared" si="56"/>
        <v>Third Party Liability(Receiver)(제3자 책임(Receiver))</v>
      </c>
      <c r="D78" s="76" t="str">
        <f>IF(B78&lt;&gt;"", VLOOKUP(B78,[1]screen!$A:$E,2,FALSE), "" )</f>
        <v>Third Party Liability(Receiver)</v>
      </c>
      <c r="E78" s="77"/>
      <c r="F78" s="76" t="str">
        <f t="shared" si="57"/>
        <v/>
      </c>
      <c r="G78" s="76" t="str">
        <f>IF(E78&lt;&gt;"",VLOOKUP(E78,[1]Label!$A:$B,2,FALSE),"")</f>
        <v/>
      </c>
      <c r="H78" s="77"/>
      <c r="I78" s="76" t="str">
        <f t="shared" si="58"/>
        <v/>
      </c>
      <c r="J78" s="76" t="str">
        <f>IF(H78&lt;&gt;"", VLOOKUP(H78,[1]Label!$A:$E,2,FALSE),"")</f>
        <v/>
      </c>
      <c r="K78" s="78"/>
      <c r="L78" s="76" t="str">
        <f t="shared" si="59"/>
        <v/>
      </c>
      <c r="M78" s="76" t="str">
        <f>IF(K78&lt;&gt;"",VLOOKUP(K78,[1]Label!$A:$B,2,FALSE),"")</f>
        <v/>
      </c>
      <c r="N78" s="77" t="s">
        <v>167</v>
      </c>
      <c r="O78" s="79" t="s">
        <v>163</v>
      </c>
      <c r="P78" s="76" t="str">
        <f t="shared" si="60"/>
        <v>Insert Taxpayer's TIN&lt;br&gt;(납세자 TIN 입력)</v>
      </c>
      <c r="Q78" s="76" t="str">
        <f>IF(O78&lt;&gt;"", VLOOKUP(O78, [1]Label!$A:$B, 2, FALSE), "")</f>
        <v>Insert Taxpayer's TIN</v>
      </c>
      <c r="R78" s="77" t="s">
        <v>36</v>
      </c>
      <c r="S78" s="76"/>
      <c r="T78" s="76"/>
      <c r="U78" s="76"/>
      <c r="V78" s="77"/>
      <c r="W78" s="77"/>
      <c r="X78" s="77"/>
      <c r="Y78" s="77"/>
      <c r="Z78" s="80"/>
      <c r="AA78" s="80"/>
      <c r="AB78" s="80"/>
      <c r="AC78" s="80"/>
      <c r="AD78" s="80"/>
      <c r="AE78" s="80"/>
      <c r="AF78" s="81"/>
    </row>
    <row r="79" spans="1:32" s="82" customFormat="1" ht="17.45" customHeight="1">
      <c r="A79" s="75" t="s">
        <v>173</v>
      </c>
      <c r="B79" s="76" t="str">
        <f>VLOOKUP(A79,[1]screen!$G:$J,2,FALSE)</f>
        <v>제3자 책임(Receiver)</v>
      </c>
      <c r="C79" s="76" t="str">
        <f>IF(B79&lt;&gt;"",D79&amp;"("&amp;B79&amp;")","")</f>
        <v>Third Party Liability(Receiver)(제3자 책임(Receiver))</v>
      </c>
      <c r="D79" s="76" t="str">
        <f>IF(B79&lt;&gt;"", VLOOKUP(B79,[1]screen!$A:$E,2,FALSE), "" )</f>
        <v>Third Party Liability(Receiver)</v>
      </c>
      <c r="E79" s="77"/>
      <c r="F79" s="76" t="str">
        <f>IF(E79&lt;&gt;"",G79&amp;"("&amp;E79&amp;")","")</f>
        <v/>
      </c>
      <c r="G79" s="76" t="str">
        <f>IF(E79&lt;&gt;"",VLOOKUP(E79,[1]Label!$A:$B,2,FALSE),"")</f>
        <v/>
      </c>
      <c r="H79" s="77"/>
      <c r="I79" s="76" t="str">
        <f>IF(H79&lt;&gt;"",J79&amp;"("&amp;H79&amp;")","")</f>
        <v/>
      </c>
      <c r="J79" s="76" t="str">
        <f>IF(H79&lt;&gt;"", VLOOKUP(H79,[1]Label!$A:$E,2,FALSE),"")</f>
        <v/>
      </c>
      <c r="K79" s="78"/>
      <c r="L79" s="76" t="str">
        <f>IF(K79&lt;&gt;"",M79&amp;"("&amp;K79&amp;")","")</f>
        <v/>
      </c>
      <c r="M79" s="76" t="str">
        <f>IF(K79&lt;&gt;"",VLOOKUP(K79,[1]Label!$A:$B,2,FALSE),"")</f>
        <v/>
      </c>
      <c r="N79" s="77" t="s">
        <v>167</v>
      </c>
      <c r="O79" s="79" t="s">
        <v>166</v>
      </c>
      <c r="P79" s="76" t="str">
        <f>IF(O79&lt;&gt;"",Q79&amp;"&lt;br&gt;("&amp;O79&amp;")","")</f>
        <v>Taxpayer's Name&lt;br&gt;(납세자 이름)</v>
      </c>
      <c r="Q79" s="76" t="str">
        <f>IF(O79&lt;&gt;"", VLOOKUP(O79, [1]Label!$A:$B, 2, FALSE), "")</f>
        <v>Taxpayer's Name</v>
      </c>
      <c r="R79" s="77" t="s">
        <v>36</v>
      </c>
      <c r="S79" s="76"/>
      <c r="T79" s="76"/>
      <c r="U79" s="76"/>
      <c r="V79" s="77"/>
      <c r="W79" s="77"/>
      <c r="X79" s="77"/>
      <c r="Y79" s="77"/>
      <c r="Z79" s="80"/>
      <c r="AA79" s="80"/>
      <c r="AB79" s="80"/>
      <c r="AC79" s="80"/>
      <c r="AD79" s="80"/>
      <c r="AE79" s="80"/>
      <c r="AF79" s="81"/>
    </row>
    <row r="80" spans="1:32" s="82" customFormat="1" ht="17.45" customHeight="1">
      <c r="A80" s="75" t="s">
        <v>173</v>
      </c>
      <c r="B80" s="76" t="str">
        <f>VLOOKUP(A80,[1]screen!$G:$J,2,FALSE)</f>
        <v>제3자 책임(Receiver)</v>
      </c>
      <c r="C80" s="76" t="str">
        <f>IF(B80&lt;&gt;"",D80&amp;"("&amp;B80&amp;")","")</f>
        <v>Third Party Liability(Receiver)(제3자 책임(Receiver))</v>
      </c>
      <c r="D80" s="76" t="str">
        <f>IF(B80&lt;&gt;"", VLOOKUP(B80,[1]screen!$A:$E,2,FALSE), "" )</f>
        <v>Third Party Liability(Receiver)</v>
      </c>
      <c r="E80" s="77"/>
      <c r="F80" s="76" t="str">
        <f>IF(E80&lt;&gt;"",G80&amp;"("&amp;E80&amp;")","")</f>
        <v/>
      </c>
      <c r="G80" s="76" t="str">
        <f>IF(E80&lt;&gt;"",VLOOKUP(E80,[1]Label!$A:$B,2,FALSE),"")</f>
        <v/>
      </c>
      <c r="H80" s="77"/>
      <c r="I80" s="76" t="str">
        <f>IF(H80&lt;&gt;"",J80&amp;"("&amp;H80&amp;")","")</f>
        <v/>
      </c>
      <c r="J80" s="76" t="str">
        <f>IF(H80&lt;&gt;"", VLOOKUP(H80,[1]Label!$A:$E,2,FALSE),"")</f>
        <v/>
      </c>
      <c r="K80" s="78"/>
      <c r="L80" s="76" t="str">
        <f>IF(K80&lt;&gt;"",M80&amp;"("&amp;K80&amp;")","")</f>
        <v/>
      </c>
      <c r="M80" s="76" t="str">
        <f>IF(K80&lt;&gt;"",VLOOKUP(K80,[1]Label!$A:$B,2,FALSE),"")</f>
        <v/>
      </c>
      <c r="N80" s="77" t="s">
        <v>167</v>
      </c>
      <c r="O80" s="79" t="s">
        <v>165</v>
      </c>
      <c r="P80" s="76" t="str">
        <f>IF(O80&lt;&gt;"",Q80&amp;"&lt;br&gt;("&amp;O80&amp;")","")</f>
        <v>Outstanding amount&lt;br&gt;(미납 금액)</v>
      </c>
      <c r="Q80" s="76" t="str">
        <f>IF(O80&lt;&gt;"", VLOOKUP(O80, [1]Label!$A:$B, 2, FALSE), "")</f>
        <v>Outstanding amount</v>
      </c>
      <c r="R80" s="77" t="s">
        <v>36</v>
      </c>
      <c r="S80" s="76"/>
      <c r="T80" s="76"/>
      <c r="U80" s="76"/>
      <c r="V80" s="77"/>
      <c r="W80" s="77"/>
      <c r="X80" s="77"/>
      <c r="Y80" s="77"/>
      <c r="Z80" s="80"/>
      <c r="AA80" s="80"/>
      <c r="AB80" s="80"/>
      <c r="AC80" s="80"/>
      <c r="AD80" s="80"/>
      <c r="AE80" s="80"/>
      <c r="AF80" s="81"/>
    </row>
    <row r="81" spans="1:32" s="82" customFormat="1" ht="17.45" customHeight="1">
      <c r="A81" s="75" t="s">
        <v>173</v>
      </c>
      <c r="B81" s="76" t="str">
        <f>VLOOKUP(A81,[1]screen!$G:$J,2,FALSE)</f>
        <v>제3자 책임(Receiver)</v>
      </c>
      <c r="C81" s="76" t="str">
        <f t="shared" si="56"/>
        <v>Third Party Liability(Receiver)(제3자 책임(Receiver))</v>
      </c>
      <c r="D81" s="76" t="str">
        <f>IF(B81&lt;&gt;"", VLOOKUP(B81,[1]screen!$A:$E,2,FALSE), "" )</f>
        <v>Third Party Liability(Receiver)</v>
      </c>
      <c r="E81" s="77"/>
      <c r="F81" s="76" t="str">
        <f t="shared" si="57"/>
        <v/>
      </c>
      <c r="G81" s="76" t="str">
        <f>IF(E81&lt;&gt;"",VLOOKUP(E81,[1]Label!$A:$B,2,FALSE),"")</f>
        <v/>
      </c>
      <c r="H81" s="77"/>
      <c r="I81" s="76" t="str">
        <f t="shared" si="58"/>
        <v/>
      </c>
      <c r="J81" s="76" t="str">
        <f>IF(H81&lt;&gt;"", VLOOKUP(H81,[1]Label!$A:$E,2,FALSE),"")</f>
        <v/>
      </c>
      <c r="K81" s="78"/>
      <c r="L81" s="76" t="str">
        <f t="shared" si="59"/>
        <v/>
      </c>
      <c r="M81" s="76" t="str">
        <f>IF(K81&lt;&gt;"",VLOOKUP(K81,[1]Label!$A:$B,2,FALSE),"")</f>
        <v/>
      </c>
      <c r="N81" s="77" t="s">
        <v>167</v>
      </c>
      <c r="O81" s="79" t="s">
        <v>164</v>
      </c>
      <c r="P81" s="76" t="str">
        <f t="shared" si="60"/>
        <v>Insert Date of Appointment&lt;br&gt;(임명일 입력)</v>
      </c>
      <c r="Q81" s="76" t="str">
        <f>IF(O81&lt;&gt;"", VLOOKUP(O81, [1]Label!$A:$B, 2, FALSE), "")</f>
        <v>Insert Date of Appointment</v>
      </c>
      <c r="R81" s="77" t="s">
        <v>36</v>
      </c>
      <c r="S81" s="76"/>
      <c r="T81" s="76"/>
      <c r="U81" s="76"/>
      <c r="V81" s="77"/>
      <c r="W81" s="77"/>
      <c r="X81" s="77"/>
      <c r="Y81" s="77"/>
      <c r="Z81" s="80"/>
      <c r="AA81" s="80"/>
      <c r="AB81" s="80"/>
      <c r="AC81" s="80"/>
      <c r="AD81" s="80"/>
      <c r="AE81" s="80"/>
      <c r="AF81" s="81"/>
    </row>
    <row r="82" spans="1:32" s="90" customFormat="1" ht="17.45" customHeight="1">
      <c r="A82" s="83" t="s">
        <v>174</v>
      </c>
      <c r="B82" s="84" t="str">
        <f>VLOOKUP(A82,[1]screen!$G:$J,2,FALSE)</f>
        <v>제3자 책임(Manager)</v>
      </c>
      <c r="C82" s="84" t="str">
        <f t="shared" ref="C82:C87" si="61">IF(B82&lt;&gt;"",D82&amp;"("&amp;B82&amp;")","")</f>
        <v>Third Party Liability(Manager)(제3자 책임(Manager))</v>
      </c>
      <c r="D82" s="84" t="str">
        <f>IF(B82&lt;&gt;"", VLOOKUP(B82,[1]screen!$A:$E,2,FALSE), "" )</f>
        <v>Third Party Liability(Manager)</v>
      </c>
      <c r="E82" s="85"/>
      <c r="F82" s="84" t="str">
        <f t="shared" ref="F82:F87" si="62">IF(E82&lt;&gt;"",G82&amp;"("&amp;E82&amp;")","")</f>
        <v/>
      </c>
      <c r="G82" s="84" t="str">
        <f>IF(E82&lt;&gt;"",VLOOKUP(E82,[1]Label!$A:$B,2,FALSE),"")</f>
        <v/>
      </c>
      <c r="H82" s="85"/>
      <c r="I82" s="84" t="str">
        <f t="shared" ref="I82:I87" si="63">IF(H82&lt;&gt;"",J82&amp;"("&amp;H82&amp;")","")</f>
        <v/>
      </c>
      <c r="J82" s="84" t="str">
        <f>IF(H82&lt;&gt;"", VLOOKUP(H82,[1]Label!$A:$E,2,FALSE),"")</f>
        <v/>
      </c>
      <c r="K82" s="86"/>
      <c r="L82" s="84" t="str">
        <f t="shared" ref="L82:L87" si="64">IF(K82&lt;&gt;"",M82&amp;"("&amp;K82&amp;")","")</f>
        <v/>
      </c>
      <c r="M82" s="84" t="str">
        <f>IF(K82&lt;&gt;"",VLOOKUP(K82,[1]Label!$A:$B,2,FALSE),"")</f>
        <v/>
      </c>
      <c r="N82" s="85" t="s">
        <v>167</v>
      </c>
      <c r="O82" s="87" t="s">
        <v>169</v>
      </c>
      <c r="P82" s="84" t="str">
        <f t="shared" ref="P82:P87" si="65">IF(O82&lt;&gt;"",Q82&amp;"&lt;br&gt;("&amp;O82&amp;")","")</f>
        <v>Insert Court Name&lt;br&gt;(법원명)</v>
      </c>
      <c r="Q82" s="84" t="str">
        <f>IF(O82&lt;&gt;"", VLOOKUP(O82, [1]Label!$A:$B, 2, FALSE), "")</f>
        <v>Insert Court Name</v>
      </c>
      <c r="R82" s="85" t="s">
        <v>36</v>
      </c>
      <c r="S82" s="84"/>
      <c r="T82" s="84"/>
      <c r="U82" s="84"/>
      <c r="V82" s="85"/>
      <c r="W82" s="85"/>
      <c r="X82" s="85"/>
      <c r="Y82" s="85"/>
      <c r="Z82" s="88"/>
      <c r="AA82" s="88"/>
      <c r="AB82" s="88"/>
      <c r="AC82" s="88"/>
      <c r="AD82" s="88"/>
      <c r="AE82" s="88"/>
      <c r="AF82" s="89"/>
    </row>
    <row r="83" spans="1:32" s="90" customFormat="1" ht="17.45" customHeight="1">
      <c r="A83" s="83" t="s">
        <v>174</v>
      </c>
      <c r="B83" s="84" t="str">
        <f>VLOOKUP(A83,[1]screen!$G:$J,2,FALSE)</f>
        <v>제3자 책임(Manager)</v>
      </c>
      <c r="C83" s="84" t="str">
        <f t="shared" si="61"/>
        <v>Third Party Liability(Manager)(제3자 책임(Manager))</v>
      </c>
      <c r="D83" s="84" t="str">
        <f>IF(B83&lt;&gt;"", VLOOKUP(B83,[1]screen!$A:$E,2,FALSE), "" )</f>
        <v>Third Party Liability(Manager)</v>
      </c>
      <c r="E83" s="85"/>
      <c r="F83" s="84" t="str">
        <f t="shared" si="62"/>
        <v/>
      </c>
      <c r="G83" s="84" t="str">
        <f>IF(E83&lt;&gt;"",VLOOKUP(E83,[1]Label!$A:$B,2,FALSE),"")</f>
        <v/>
      </c>
      <c r="H83" s="85"/>
      <c r="I83" s="84" t="str">
        <f t="shared" si="63"/>
        <v/>
      </c>
      <c r="J83" s="84" t="str">
        <f>IF(H83&lt;&gt;"", VLOOKUP(H83,[1]Label!$A:$E,2,FALSE),"")</f>
        <v/>
      </c>
      <c r="K83" s="86"/>
      <c r="L83" s="84" t="str">
        <f t="shared" si="64"/>
        <v/>
      </c>
      <c r="M83" s="84" t="str">
        <f>IF(K83&lt;&gt;"",VLOOKUP(K83,[1]Label!$A:$B,2,FALSE),"")</f>
        <v/>
      </c>
      <c r="N83" s="85" t="s">
        <v>167</v>
      </c>
      <c r="O83" s="87" t="s">
        <v>172</v>
      </c>
      <c r="P83" s="84" t="str">
        <f t="shared" si="65"/>
        <v>Insert Number&lt;br&gt;(번호 입력)</v>
      </c>
      <c r="Q83" s="84" t="str">
        <f>IF(O83&lt;&gt;"", VLOOKUP(O83, [1]Label!$A:$B, 2, FALSE), "")</f>
        <v>Insert Number</v>
      </c>
      <c r="R83" s="85" t="s">
        <v>36</v>
      </c>
      <c r="S83" s="84"/>
      <c r="T83" s="84"/>
      <c r="U83" s="84"/>
      <c r="V83" s="85"/>
      <c r="W83" s="85"/>
      <c r="X83" s="85"/>
      <c r="Y83" s="85"/>
      <c r="Z83" s="88"/>
      <c r="AA83" s="88"/>
      <c r="AB83" s="88"/>
      <c r="AC83" s="88"/>
      <c r="AD83" s="88"/>
      <c r="AE83" s="88"/>
      <c r="AF83" s="89"/>
    </row>
    <row r="84" spans="1:32" s="90" customFormat="1" ht="17.45" customHeight="1">
      <c r="A84" s="83" t="s">
        <v>174</v>
      </c>
      <c r="B84" s="84" t="str">
        <f>VLOOKUP(A84,[1]screen!$G:$J,2,FALSE)</f>
        <v>제3자 책임(Manager)</v>
      </c>
      <c r="C84" s="84" t="str">
        <f t="shared" si="61"/>
        <v>Third Party Liability(Manager)(제3자 책임(Manager))</v>
      </c>
      <c r="D84" s="84" t="str">
        <f>IF(B84&lt;&gt;"", VLOOKUP(B84,[1]screen!$A:$E,2,FALSE), "" )</f>
        <v>Third Party Liability(Manager)</v>
      </c>
      <c r="E84" s="85"/>
      <c r="F84" s="84" t="str">
        <f t="shared" si="62"/>
        <v/>
      </c>
      <c r="G84" s="84" t="str">
        <f>IF(E84&lt;&gt;"",VLOOKUP(E84,[1]Label!$A:$B,2,FALSE),"")</f>
        <v/>
      </c>
      <c r="H84" s="85"/>
      <c r="I84" s="84" t="str">
        <f t="shared" si="63"/>
        <v/>
      </c>
      <c r="J84" s="84" t="str">
        <f>IF(H84&lt;&gt;"", VLOOKUP(H84,[1]Label!$A:$E,2,FALSE),"")</f>
        <v/>
      </c>
      <c r="K84" s="86"/>
      <c r="L84" s="84" t="str">
        <f t="shared" si="64"/>
        <v/>
      </c>
      <c r="M84" s="84" t="str">
        <f>IF(K84&lt;&gt;"",VLOOKUP(K84,[1]Label!$A:$B,2,FALSE),"")</f>
        <v/>
      </c>
      <c r="N84" s="85" t="s">
        <v>167</v>
      </c>
      <c r="O84" s="87" t="s">
        <v>170</v>
      </c>
      <c r="P84" s="84" t="str">
        <f t="shared" si="65"/>
        <v>Entity Name&lt;br&gt;(법인명)</v>
      </c>
      <c r="Q84" s="84" t="str">
        <f>IF(O84&lt;&gt;"", VLOOKUP(O84, [1]Label!$A:$B, 2, FALSE), "")</f>
        <v>Entity Name</v>
      </c>
      <c r="R84" s="85" t="s">
        <v>36</v>
      </c>
      <c r="S84" s="84"/>
      <c r="T84" s="84"/>
      <c r="U84" s="84"/>
      <c r="V84" s="85"/>
      <c r="W84" s="85"/>
      <c r="X84" s="85"/>
      <c r="Y84" s="85"/>
      <c r="Z84" s="88"/>
      <c r="AA84" s="88"/>
      <c r="AB84" s="88"/>
      <c r="AC84" s="88"/>
      <c r="AD84" s="88"/>
      <c r="AE84" s="88"/>
      <c r="AF84" s="89"/>
    </row>
    <row r="85" spans="1:32" s="90" customFormat="1" ht="17.45" customHeight="1">
      <c r="A85" s="83" t="s">
        <v>174</v>
      </c>
      <c r="B85" s="84" t="str">
        <f>VLOOKUP(A85,[1]screen!$G:$J,2,FALSE)</f>
        <v>제3자 책임(Manager)</v>
      </c>
      <c r="C85" s="84" t="str">
        <f t="shared" si="61"/>
        <v>Third Party Liability(Manager)(제3자 책임(Manager))</v>
      </c>
      <c r="D85" s="84" t="str">
        <f>IF(B85&lt;&gt;"", VLOOKUP(B85,[1]screen!$A:$E,2,FALSE), "" )</f>
        <v>Third Party Liability(Manager)</v>
      </c>
      <c r="E85" s="85"/>
      <c r="F85" s="84" t="str">
        <f t="shared" si="62"/>
        <v/>
      </c>
      <c r="G85" s="84" t="str">
        <f>IF(E85&lt;&gt;"",VLOOKUP(E85,[1]Label!$A:$B,2,FALSE),"")</f>
        <v/>
      </c>
      <c r="H85" s="85"/>
      <c r="I85" s="84" t="str">
        <f t="shared" si="63"/>
        <v/>
      </c>
      <c r="J85" s="84" t="str">
        <f>IF(H85&lt;&gt;"", VLOOKUP(H85,[1]Label!$A:$E,2,FALSE),"")</f>
        <v/>
      </c>
      <c r="K85" s="86"/>
      <c r="L85" s="84" t="str">
        <f t="shared" si="64"/>
        <v/>
      </c>
      <c r="M85" s="84" t="str">
        <f>IF(K85&lt;&gt;"",VLOOKUP(K85,[1]Label!$A:$B,2,FALSE),"")</f>
        <v/>
      </c>
      <c r="N85" s="85" t="s">
        <v>167</v>
      </c>
      <c r="O85" s="87" t="s">
        <v>171</v>
      </c>
      <c r="P85" s="84" t="str">
        <f t="shared" si="65"/>
        <v>Entity TIN&lt;br&gt;(법인 TIN)</v>
      </c>
      <c r="Q85" s="84" t="str">
        <f>IF(O85&lt;&gt;"", VLOOKUP(O85, [1]Label!$A:$B, 2, FALSE), "")</f>
        <v>Entity TIN</v>
      </c>
      <c r="R85" s="85" t="s">
        <v>36</v>
      </c>
      <c r="S85" s="84"/>
      <c r="T85" s="84"/>
      <c r="U85" s="84"/>
      <c r="V85" s="85"/>
      <c r="W85" s="85"/>
      <c r="X85" s="85"/>
      <c r="Y85" s="85"/>
      <c r="Z85" s="88"/>
      <c r="AA85" s="88"/>
      <c r="AB85" s="88"/>
      <c r="AC85" s="88"/>
      <c r="AD85" s="88"/>
      <c r="AE85" s="88"/>
      <c r="AF85" s="89"/>
    </row>
    <row r="86" spans="1:32" s="90" customFormat="1" ht="17.45" customHeight="1">
      <c r="A86" s="83" t="s">
        <v>174</v>
      </c>
      <c r="B86" s="84" t="str">
        <f>VLOOKUP(A86,[1]screen!$G:$J,2,FALSE)</f>
        <v>제3자 책임(Manager)</v>
      </c>
      <c r="C86" s="84" t="str">
        <f t="shared" ref="C86" si="66">IF(B86&lt;&gt;"",D86&amp;"("&amp;B86&amp;")","")</f>
        <v>Third Party Liability(Manager)(제3자 책임(Manager))</v>
      </c>
      <c r="D86" s="84" t="str">
        <f>IF(B86&lt;&gt;"", VLOOKUP(B86,[1]screen!$A:$E,2,FALSE), "" )</f>
        <v>Third Party Liability(Manager)</v>
      </c>
      <c r="E86" s="85"/>
      <c r="F86" s="84" t="str">
        <f t="shared" ref="F86" si="67">IF(E86&lt;&gt;"",G86&amp;"("&amp;E86&amp;")","")</f>
        <v/>
      </c>
      <c r="G86" s="84" t="str">
        <f>IF(E86&lt;&gt;"",VLOOKUP(E86,[1]Label!$A:$B,2,FALSE),"")</f>
        <v/>
      </c>
      <c r="H86" s="85"/>
      <c r="I86" s="84" t="str">
        <f t="shared" ref="I86" si="68">IF(H86&lt;&gt;"",J86&amp;"("&amp;H86&amp;")","")</f>
        <v/>
      </c>
      <c r="J86" s="84" t="str">
        <f>IF(H86&lt;&gt;"", VLOOKUP(H86,[1]Label!$A:$E,2,FALSE),"")</f>
        <v/>
      </c>
      <c r="K86" s="86"/>
      <c r="L86" s="84" t="str">
        <f t="shared" ref="L86" si="69">IF(K86&lt;&gt;"",M86&amp;"("&amp;K86&amp;")","")</f>
        <v/>
      </c>
      <c r="M86" s="84" t="str">
        <f>IF(K86&lt;&gt;"",VLOOKUP(K86,[1]Label!$A:$B,2,FALSE),"")</f>
        <v/>
      </c>
      <c r="N86" s="85" t="s">
        <v>167</v>
      </c>
      <c r="O86" s="87" t="s">
        <v>165</v>
      </c>
      <c r="P86" s="84" t="str">
        <f t="shared" ref="P86" si="70">IF(O86&lt;&gt;"",Q86&amp;"&lt;br&gt;("&amp;O86&amp;")","")</f>
        <v>Outstanding amount&lt;br&gt;(미납 금액)</v>
      </c>
      <c r="Q86" s="84" t="str">
        <f>IF(O86&lt;&gt;"", VLOOKUP(O86, [1]Label!$A:$B, 2, FALSE), "")</f>
        <v>Outstanding amount</v>
      </c>
      <c r="R86" s="85" t="s">
        <v>36</v>
      </c>
      <c r="S86" s="84"/>
      <c r="T86" s="84"/>
      <c r="U86" s="84"/>
      <c r="V86" s="85"/>
      <c r="W86" s="85"/>
      <c r="X86" s="85"/>
      <c r="Y86" s="85"/>
      <c r="Z86" s="88"/>
      <c r="AA86" s="88"/>
      <c r="AB86" s="88"/>
      <c r="AC86" s="88"/>
      <c r="AD86" s="88"/>
      <c r="AE86" s="88"/>
      <c r="AF86" s="89"/>
    </row>
    <row r="87" spans="1:32" s="17" customFormat="1" ht="17.45" customHeight="1">
      <c r="A87" s="14" t="s">
        <v>174</v>
      </c>
      <c r="B87" s="15" t="str">
        <f>VLOOKUP(A87,[1]screen!$G:$J,2,FALSE)</f>
        <v>제3자 책임(Manager)</v>
      </c>
      <c r="C87" s="15" t="str">
        <f t="shared" si="61"/>
        <v>Third Party Liability(Manager)(제3자 책임(Manager))</v>
      </c>
      <c r="D87" s="15" t="str">
        <f>IF(B87&lt;&gt;"", VLOOKUP(B87,[1]screen!$A:$E,2,FALSE), "" )</f>
        <v>Third Party Liability(Manager)</v>
      </c>
      <c r="E87" s="16"/>
      <c r="F87" s="15" t="str">
        <f t="shared" si="62"/>
        <v/>
      </c>
      <c r="G87" s="15" t="str">
        <f>IF(E87&lt;&gt;"",VLOOKUP(E87,[1]Label!$A:$B,2,FALSE),"")</f>
        <v/>
      </c>
      <c r="H87" s="16"/>
      <c r="I87" s="15" t="str">
        <f t="shared" si="63"/>
        <v/>
      </c>
      <c r="J87" s="15" t="str">
        <f>IF(H87&lt;&gt;"", VLOOKUP(H87,[1]Label!$A:$E,2,FALSE),"")</f>
        <v/>
      </c>
      <c r="K87" s="34"/>
      <c r="L87" s="15" t="str">
        <f t="shared" si="64"/>
        <v/>
      </c>
      <c r="M87" s="15" t="str">
        <f>IF(K87&lt;&gt;"",VLOOKUP(K87,[1]Label!$A:$B,2,FALSE),"")</f>
        <v/>
      </c>
      <c r="N87" s="16" t="s">
        <v>167</v>
      </c>
      <c r="O87" s="52"/>
      <c r="P87" s="15" t="str">
        <f t="shared" si="65"/>
        <v/>
      </c>
      <c r="Q87" s="15" t="str">
        <f>IF(O87&lt;&gt;"", VLOOKUP(O87, [1]Label!$A:$B, 2, FALSE), "")</f>
        <v/>
      </c>
      <c r="R87" s="16" t="s">
        <v>34</v>
      </c>
      <c r="S87" s="15"/>
      <c r="T87" s="15"/>
      <c r="U87" s="15"/>
      <c r="V87" s="16"/>
      <c r="W87" s="16"/>
      <c r="X87" s="16"/>
      <c r="Y87" s="16"/>
      <c r="Z87" s="91"/>
      <c r="AA87" s="91"/>
      <c r="AB87" s="91"/>
      <c r="AC87" s="91"/>
      <c r="AD87" s="91"/>
      <c r="AE87" s="91"/>
      <c r="AF87" s="92"/>
    </row>
    <row r="88" spans="1:32" s="26" customFormat="1" ht="17.45" customHeight="1">
      <c r="A88" s="109" t="s">
        <v>189</v>
      </c>
      <c r="B88" s="46" t="str">
        <f>VLOOKUP(A88,[1]screen!$G:$J,2,FALSE)</f>
        <v>상각 신청</v>
      </c>
      <c r="C88" s="46" t="str">
        <f t="shared" ref="C88:C100" si="71">IF(B88&lt;&gt;"",D88&amp;"("&amp;B88&amp;")","")</f>
        <v>Propose for Write off(상각 신청)</v>
      </c>
      <c r="D88" s="46" t="str">
        <f>IF(B88&lt;&gt;"", VLOOKUP(B88,[1]screen!$A:$E,2,FALSE), "" )</f>
        <v>Propose for Write off</v>
      </c>
      <c r="E88" s="25"/>
      <c r="F88" s="46" t="str">
        <f t="shared" ref="F88:F100" si="72">IF(E88&lt;&gt;"",G88&amp;"("&amp;E88&amp;")","")</f>
        <v/>
      </c>
      <c r="G88" s="46" t="str">
        <f>IF(E88&lt;&gt;"",VLOOKUP(E88,[1]Label!$A:$B,2,FALSE),"")</f>
        <v/>
      </c>
      <c r="H88" s="25"/>
      <c r="I88" s="46" t="str">
        <f t="shared" ref="I88:I100" si="73">IF(H88&lt;&gt;"",J88&amp;"("&amp;H88&amp;")","")</f>
        <v/>
      </c>
      <c r="J88" s="46" t="str">
        <f>IF(H88&lt;&gt;"", VLOOKUP(H88,[1]Label!$A:$E,2,FALSE),"")</f>
        <v/>
      </c>
      <c r="K88" s="33"/>
      <c r="L88" s="24" t="str">
        <f t="shared" ref="L88:L100" si="74">IF(K88&lt;&gt;"",M88&amp;"("&amp;K88&amp;")","")</f>
        <v/>
      </c>
      <c r="M88" s="24" t="str">
        <f>IF(K88&lt;&gt;"",VLOOKUP(K88,[1]Label!$A:$B,2,FALSE),"")</f>
        <v/>
      </c>
      <c r="N88" s="25" t="s">
        <v>19</v>
      </c>
      <c r="O88" s="29" t="s">
        <v>190</v>
      </c>
      <c r="P88" s="24" t="str">
        <f t="shared" ref="P88:P99" si="75">IF(O88&lt;&gt;"",Q88&amp;"&lt;br&gt;("&amp;O88&amp;")","")</f>
        <v>TIN&lt;br&gt;(TIN)</v>
      </c>
      <c r="Q88" s="46" t="str">
        <f>IF(O88&lt;&gt;"", VLOOKUP(O88, [1]Label!$A:$B, 2, FALSE), "")</f>
        <v>TIN</v>
      </c>
      <c r="R88" s="25" t="s">
        <v>36</v>
      </c>
      <c r="S88" s="24"/>
      <c r="T88" s="24"/>
      <c r="U88" s="24"/>
      <c r="V88" s="25"/>
      <c r="W88" s="25"/>
      <c r="X88" s="25"/>
      <c r="Y88" s="25"/>
      <c r="Z88" s="23"/>
      <c r="AA88" s="23"/>
      <c r="AB88" s="23"/>
      <c r="AC88" s="27" t="s">
        <v>250</v>
      </c>
      <c r="AD88" s="27" t="s">
        <v>250</v>
      </c>
      <c r="AE88" s="27" t="s">
        <v>250</v>
      </c>
      <c r="AF88" s="56"/>
    </row>
    <row r="89" spans="1:32" s="26" customFormat="1" ht="17.45" customHeight="1">
      <c r="A89" s="109" t="s">
        <v>189</v>
      </c>
      <c r="B89" s="46" t="str">
        <f>VLOOKUP(A89,[1]screen!$G:$J,2,FALSE)</f>
        <v>상각 신청</v>
      </c>
      <c r="C89" s="46" t="str">
        <f t="shared" si="71"/>
        <v>Propose for Write off(상각 신청)</v>
      </c>
      <c r="D89" s="46" t="str">
        <f>IF(B89&lt;&gt;"", VLOOKUP(B89,[1]screen!$A:$E,2,FALSE), "" )</f>
        <v>Propose for Write off</v>
      </c>
      <c r="E89" s="25"/>
      <c r="F89" s="46" t="str">
        <f t="shared" si="72"/>
        <v/>
      </c>
      <c r="G89" s="46" t="str">
        <f>IF(E89&lt;&gt;"",VLOOKUP(E89,[1]Label!$A:$B,2,FALSE),"")</f>
        <v/>
      </c>
      <c r="H89" s="25"/>
      <c r="I89" s="46" t="str">
        <f t="shared" si="73"/>
        <v/>
      </c>
      <c r="J89" s="46" t="str">
        <f>IF(H89&lt;&gt;"", VLOOKUP(H89,[1]Label!$A:$E,2,FALSE),"")</f>
        <v/>
      </c>
      <c r="K89" s="33"/>
      <c r="L89" s="24" t="str">
        <f t="shared" si="74"/>
        <v/>
      </c>
      <c r="M89" s="24" t="str">
        <f>IF(K89&lt;&gt;"",VLOOKUP(K89,[1]Label!$A:$B,2,FALSE),"")</f>
        <v/>
      </c>
      <c r="N89" s="25" t="s">
        <v>19</v>
      </c>
      <c r="O89" s="38" t="s">
        <v>142</v>
      </c>
      <c r="P89" s="24" t="str">
        <f t="shared" si="75"/>
        <v>Taxpayer Name  &lt;br&gt;(납세자 성명)</v>
      </c>
      <c r="Q89" s="46" t="str">
        <f>IF(O89&lt;&gt;"", VLOOKUP(O89, [1]Label!$A:$B, 2, FALSE), "")</f>
        <v xml:space="preserve">Taxpayer Name  </v>
      </c>
      <c r="R89" s="25" t="s">
        <v>36</v>
      </c>
      <c r="S89" s="24"/>
      <c r="T89" s="24"/>
      <c r="U89" s="24"/>
      <c r="V89" s="25"/>
      <c r="W89" s="25"/>
      <c r="X89" s="25"/>
      <c r="Y89" s="25"/>
      <c r="Z89" s="23"/>
      <c r="AA89" s="23"/>
      <c r="AB89" s="23"/>
      <c r="AC89" s="27"/>
      <c r="AD89" s="27"/>
      <c r="AE89" s="27"/>
      <c r="AF89" s="56"/>
    </row>
    <row r="90" spans="1:32" s="17" customFormat="1" ht="18.600000000000001" customHeight="1">
      <c r="A90" s="110" t="s">
        <v>189</v>
      </c>
      <c r="B90" s="15" t="str">
        <f>VLOOKUP(A90,[1]screen!$G:$J,2,FALSE)</f>
        <v>상각 신청</v>
      </c>
      <c r="C90" s="15" t="str">
        <f t="shared" si="71"/>
        <v>Propose for Write off(상각 신청)</v>
      </c>
      <c r="D90" s="15" t="str">
        <f>IF(B90&lt;&gt;"", VLOOKUP(B90,[1]screen!$A:$E,2,FALSE), "" )</f>
        <v>Propose for Write off</v>
      </c>
      <c r="E90" s="16"/>
      <c r="F90" s="15" t="str">
        <f t="shared" si="72"/>
        <v/>
      </c>
      <c r="G90" s="15" t="str">
        <f>IF(E90&lt;&gt;"",VLOOKUP(E90,[1]Label!$A:$B,2,FALSE),"")</f>
        <v/>
      </c>
      <c r="H90" s="16"/>
      <c r="I90" s="15" t="str">
        <f t="shared" si="73"/>
        <v/>
      </c>
      <c r="J90" s="15" t="str">
        <f>IF(H90&lt;&gt;"", VLOOKUP(H90,[1]Label!$A:$E,2,FALSE),"")</f>
        <v/>
      </c>
      <c r="K90" s="34"/>
      <c r="L90" s="15" t="str">
        <f t="shared" si="74"/>
        <v/>
      </c>
      <c r="M90" s="15" t="str">
        <f>IF(K90&lt;&gt;"",VLOOKUP(K90,[1]Label!$A:$B,2,FALSE),"")</f>
        <v/>
      </c>
      <c r="N90" s="16"/>
      <c r="O90" s="30" t="s">
        <v>47</v>
      </c>
      <c r="P90" s="15" t="str">
        <f t="shared" si="75"/>
        <v>Reset&lt;br&gt;(초기화)</v>
      </c>
      <c r="Q90" s="15" t="str">
        <f>IF(O90&lt;&gt;"", VLOOKUP(O90, [1]Label!$A:$B, 2, FALSE), "")</f>
        <v>Reset</v>
      </c>
      <c r="R90" s="16" t="s">
        <v>35</v>
      </c>
      <c r="S90" s="15" t="s">
        <v>40</v>
      </c>
      <c r="T90" s="14" t="s">
        <v>50</v>
      </c>
      <c r="U90" s="15"/>
      <c r="V90" s="16"/>
      <c r="W90" s="16"/>
      <c r="X90" s="16"/>
      <c r="Y90" s="16"/>
      <c r="Z90" s="14"/>
      <c r="AA90" s="14"/>
      <c r="AB90" s="14"/>
      <c r="AC90" s="14" t="s">
        <v>45</v>
      </c>
      <c r="AD90" s="14" t="s">
        <v>45</v>
      </c>
      <c r="AE90" s="14" t="s">
        <v>45</v>
      </c>
      <c r="AF90" s="57"/>
    </row>
    <row r="91" spans="1:32" s="17" customFormat="1" ht="18.600000000000001" customHeight="1">
      <c r="A91" s="110" t="s">
        <v>189</v>
      </c>
      <c r="B91" s="15" t="str">
        <f>VLOOKUP(A91,[1]screen!$G:$J,2,FALSE)</f>
        <v>상각 신청</v>
      </c>
      <c r="C91" s="15" t="str">
        <f t="shared" si="71"/>
        <v>Propose for Write off(상각 신청)</v>
      </c>
      <c r="D91" s="15" t="str">
        <f>IF(B91&lt;&gt;"", VLOOKUP(B91,[1]screen!$A:$E,2,FALSE), "" )</f>
        <v>Propose for Write off</v>
      </c>
      <c r="E91" s="16"/>
      <c r="F91" s="15" t="str">
        <f t="shared" si="72"/>
        <v/>
      </c>
      <c r="G91" s="15" t="str">
        <f>IF(E91&lt;&gt;"",VLOOKUP(E91,[1]Label!$A:$B,2,FALSE),"")</f>
        <v/>
      </c>
      <c r="H91" s="16"/>
      <c r="I91" s="15" t="str">
        <f t="shared" si="73"/>
        <v/>
      </c>
      <c r="J91" s="15" t="str">
        <f>IF(H91&lt;&gt;"", VLOOKUP(H91,[1]Label!$A:$E,2,FALSE),"")</f>
        <v/>
      </c>
      <c r="K91" s="34"/>
      <c r="L91" s="15" t="str">
        <f t="shared" si="74"/>
        <v/>
      </c>
      <c r="M91" s="15" t="str">
        <f>IF(K91&lt;&gt;"",VLOOKUP(K91,[1]Label!$A:$B,2,FALSE),"")</f>
        <v/>
      </c>
      <c r="N91" s="16"/>
      <c r="O91" s="31" t="s">
        <v>38</v>
      </c>
      <c r="P91" s="15" t="str">
        <f t="shared" si="75"/>
        <v>Search&lt;br&gt;(조회)</v>
      </c>
      <c r="Q91" s="15" t="str">
        <f>IF(O91&lt;&gt;"", VLOOKUP(O91, [1]Label!$A:$B, 2, FALSE), "")</f>
        <v>Search</v>
      </c>
      <c r="R91" s="16" t="s">
        <v>35</v>
      </c>
      <c r="S91" s="15"/>
      <c r="T91" s="15" t="s">
        <v>8</v>
      </c>
      <c r="U91" s="15"/>
      <c r="V91" s="16"/>
      <c r="W91" s="16"/>
      <c r="X91" s="16"/>
      <c r="Y91" s="16"/>
      <c r="Z91" s="14"/>
      <c r="AA91" s="14"/>
      <c r="AB91" s="14"/>
      <c r="AC91" s="14"/>
      <c r="AD91" s="14"/>
      <c r="AE91" s="14"/>
      <c r="AF91" s="57"/>
    </row>
    <row r="92" spans="1:32" s="44" customFormat="1" ht="17.45" customHeight="1">
      <c r="A92" s="111" t="s">
        <v>189</v>
      </c>
      <c r="B92" s="40" t="str">
        <f>VLOOKUP(A92,[1]screen!$G:$J,2,FALSE)</f>
        <v>상각 신청</v>
      </c>
      <c r="C92" s="40" t="str">
        <f t="shared" si="71"/>
        <v>Propose for Write off(상각 신청)</v>
      </c>
      <c r="D92" s="40" t="str">
        <f>IF(B92&lt;&gt;"", VLOOKUP(B92,[1]screen!$A:$E,2,FALSE), "" )</f>
        <v>Propose for Write off</v>
      </c>
      <c r="E92" s="42"/>
      <c r="F92" s="40" t="str">
        <f t="shared" si="72"/>
        <v/>
      </c>
      <c r="G92" s="40" t="str">
        <f>IF(E92&lt;&gt;"",VLOOKUP(E92,[1]Label!$A:$B,2,FALSE),"")</f>
        <v/>
      </c>
      <c r="H92" s="42" t="s">
        <v>198</v>
      </c>
      <c r="I92" s="40" t="str">
        <f t="shared" si="73"/>
        <v>Taxpayer Information(납세자 정보)</v>
      </c>
      <c r="J92" s="40" t="str">
        <f>IF(H92&lt;&gt;"", VLOOKUP(H92,[1]Label!$A:$E,2,FALSE),"")</f>
        <v>Taxpayer Information</v>
      </c>
      <c r="K92" s="41"/>
      <c r="L92" s="40" t="str">
        <f t="shared" si="74"/>
        <v/>
      </c>
      <c r="M92" s="40" t="str">
        <f>IF(K92&lt;&gt;"",VLOOKUP(K92,[1]Label!$A:$B,2,FALSE),"")</f>
        <v/>
      </c>
      <c r="N92" s="42" t="s">
        <v>19</v>
      </c>
      <c r="O92" s="93" t="s">
        <v>190</v>
      </c>
      <c r="P92" s="40" t="str">
        <f t="shared" si="75"/>
        <v>TIN&lt;br&gt;(TIN)</v>
      </c>
      <c r="Q92" s="40" t="str">
        <f>IF(O92&lt;&gt;"", VLOOKUP(O92, [1]Label!$A:$B, 2, FALSE), "")</f>
        <v>TIN</v>
      </c>
      <c r="R92" s="42" t="s">
        <v>34</v>
      </c>
      <c r="S92" s="40"/>
      <c r="T92" s="40"/>
      <c r="U92" s="40"/>
      <c r="V92" s="42"/>
      <c r="W92" s="42"/>
      <c r="X92" s="42"/>
      <c r="Y92" s="42"/>
      <c r="Z92" s="39"/>
      <c r="AA92" s="39"/>
      <c r="AB92" s="39"/>
      <c r="AC92" s="50" t="s">
        <v>250</v>
      </c>
      <c r="AD92" s="50" t="s">
        <v>250</v>
      </c>
      <c r="AE92" s="50" t="s">
        <v>250</v>
      </c>
      <c r="AF92" s="61"/>
    </row>
    <row r="93" spans="1:32" s="44" customFormat="1" ht="18.600000000000001" customHeight="1">
      <c r="A93" s="111" t="s">
        <v>189</v>
      </c>
      <c r="B93" s="40" t="str">
        <f>VLOOKUP(A93,[1]screen!$G:$J,2,FALSE)</f>
        <v>상각 신청</v>
      </c>
      <c r="C93" s="40" t="str">
        <f t="shared" si="71"/>
        <v>Propose for Write off(상각 신청)</v>
      </c>
      <c r="D93" s="40" t="str">
        <f>IF(B93&lt;&gt;"", VLOOKUP(B93,[1]screen!$A:$E,2,FALSE), "" )</f>
        <v>Propose for Write off</v>
      </c>
      <c r="E93" s="42"/>
      <c r="F93" s="40" t="str">
        <f t="shared" si="72"/>
        <v/>
      </c>
      <c r="G93" s="40" t="str">
        <f>IF(E93&lt;&gt;"",VLOOKUP(E93,[1]Label!$A:$B,2,FALSE),"")</f>
        <v/>
      </c>
      <c r="H93" s="42" t="s">
        <v>198</v>
      </c>
      <c r="I93" s="40" t="str">
        <f t="shared" si="73"/>
        <v>Taxpayer Information(납세자 정보)</v>
      </c>
      <c r="J93" s="40" t="str">
        <f>IF(H93&lt;&gt;"", VLOOKUP(H93,[1]Label!$A:$E,2,FALSE),"")</f>
        <v>Taxpayer Information</v>
      </c>
      <c r="K93" s="41"/>
      <c r="L93" s="40" t="str">
        <f t="shared" si="74"/>
        <v/>
      </c>
      <c r="M93" s="40" t="str">
        <f>IF(K93&lt;&gt;"",VLOOKUP(K93,[1]Label!$A:$B,2,FALSE),"")</f>
        <v/>
      </c>
      <c r="N93" s="42" t="s">
        <v>19</v>
      </c>
      <c r="O93" s="43" t="s">
        <v>142</v>
      </c>
      <c r="P93" s="40" t="str">
        <f t="shared" si="75"/>
        <v>Taxpayer Name  &lt;br&gt;(납세자 성명)</v>
      </c>
      <c r="Q93" s="40" t="str">
        <f>IF(O93&lt;&gt;"", VLOOKUP(O93, [1]Label!$A:$B, 2, FALSE), "")</f>
        <v xml:space="preserve">Taxpayer Name  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39" t="s">
        <v>251</v>
      </c>
      <c r="AD93" s="39" t="s">
        <v>251</v>
      </c>
      <c r="AE93" s="39" t="s">
        <v>251</v>
      </c>
      <c r="AF93" s="62"/>
    </row>
    <row r="94" spans="1:32" s="44" customFormat="1" ht="18.600000000000001" customHeight="1">
      <c r="A94" s="111" t="s">
        <v>189</v>
      </c>
      <c r="B94" s="40" t="str">
        <f>VLOOKUP(A94,[1]screen!$G:$J,2,FALSE)</f>
        <v>상각 신청</v>
      </c>
      <c r="C94" s="40" t="str">
        <f t="shared" si="71"/>
        <v>Propose for Write off(상각 신청)</v>
      </c>
      <c r="D94" s="40" t="str">
        <f>IF(B94&lt;&gt;"", VLOOKUP(B94,[1]screen!$A:$E,2,FALSE), "" )</f>
        <v>Propose for Write off</v>
      </c>
      <c r="E94" s="42"/>
      <c r="F94" s="40" t="str">
        <f t="shared" si="72"/>
        <v/>
      </c>
      <c r="G94" s="40" t="str">
        <f>IF(E94&lt;&gt;"",VLOOKUP(E94,[1]Label!$A:$B,2,FALSE),"")</f>
        <v/>
      </c>
      <c r="H94" s="42" t="s">
        <v>198</v>
      </c>
      <c r="I94" s="40" t="str">
        <f t="shared" si="73"/>
        <v>Taxpayer Information(납세자 정보)</v>
      </c>
      <c r="J94" s="40" t="str">
        <f>IF(H94&lt;&gt;"", VLOOKUP(H94,[1]Label!$A:$E,2,FALSE),"")</f>
        <v>Taxpayer Information</v>
      </c>
      <c r="K94" s="41"/>
      <c r="L94" s="40" t="str">
        <f t="shared" si="74"/>
        <v/>
      </c>
      <c r="M94" s="40" t="str">
        <f>IF(K94&lt;&gt;"",VLOOKUP(K94,[1]Label!$A:$B,2,FALSE),"")</f>
        <v/>
      </c>
      <c r="N94" s="42" t="s">
        <v>19</v>
      </c>
      <c r="O94" s="43" t="s">
        <v>191</v>
      </c>
      <c r="P94" s="40" t="str">
        <f t="shared" si="75"/>
        <v>Trading Name&lt;br&gt;(상호명)</v>
      </c>
      <c r="Q94" s="40" t="str">
        <f>IF(O94&lt;&gt;"", VLOOKUP(O94, [1]Label!$A:$B, 2, FALSE), "")</f>
        <v>Trading Name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/>
      <c r="AD94" s="39"/>
      <c r="AE94" s="39"/>
      <c r="AF94" s="62"/>
    </row>
    <row r="95" spans="1:32" s="44" customFormat="1" ht="18.600000000000001" customHeight="1">
      <c r="A95" s="111" t="s">
        <v>189</v>
      </c>
      <c r="B95" s="40" t="str">
        <f>VLOOKUP(A95,[1]screen!$G:$J,2,FALSE)</f>
        <v>상각 신청</v>
      </c>
      <c r="C95" s="40" t="str">
        <f t="shared" si="71"/>
        <v>Propose for Write off(상각 신청)</v>
      </c>
      <c r="D95" s="40" t="str">
        <f>IF(B95&lt;&gt;"", VLOOKUP(B95,[1]screen!$A:$E,2,FALSE), "" )</f>
        <v>Propose for Write off</v>
      </c>
      <c r="E95" s="42"/>
      <c r="F95" s="40" t="str">
        <f t="shared" si="72"/>
        <v/>
      </c>
      <c r="G95" s="40" t="str">
        <f>IF(E95&lt;&gt;"",VLOOKUP(E95,[1]Label!$A:$B,2,FALSE),"")</f>
        <v/>
      </c>
      <c r="H95" s="42" t="s">
        <v>198</v>
      </c>
      <c r="I95" s="40" t="str">
        <f t="shared" si="73"/>
        <v>Taxpayer Information(납세자 정보)</v>
      </c>
      <c r="J95" s="40" t="str">
        <f>IF(H95&lt;&gt;"", VLOOKUP(H95,[1]Label!$A:$E,2,FALSE),"")</f>
        <v>Taxpayer Information</v>
      </c>
      <c r="K95" s="41"/>
      <c r="L95" s="40" t="str">
        <f t="shared" si="74"/>
        <v/>
      </c>
      <c r="M95" s="40" t="str">
        <f>IF(K95&lt;&gt;"",VLOOKUP(K95,[1]Label!$A:$B,2,FALSE),"")</f>
        <v/>
      </c>
      <c r="N95" s="42" t="s">
        <v>19</v>
      </c>
      <c r="O95" s="43" t="s">
        <v>192</v>
      </c>
      <c r="P95" s="40" t="str">
        <f t="shared" si="75"/>
        <v>Tax Region&lt;br&gt;(세무 관할 지역)</v>
      </c>
      <c r="Q95" s="40" t="str">
        <f>IF(O95&lt;&gt;"", VLOOKUP(O95, [1]Label!$A:$B, 2, FALSE), "")</f>
        <v>Tax Region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 t="s">
        <v>252</v>
      </c>
      <c r="AD95" s="39" t="s">
        <v>252</v>
      </c>
      <c r="AE95" s="39" t="s">
        <v>252</v>
      </c>
      <c r="AF95" s="62"/>
    </row>
    <row r="96" spans="1:32" s="44" customFormat="1" ht="18.600000000000001" customHeight="1">
      <c r="A96" s="111" t="s">
        <v>189</v>
      </c>
      <c r="B96" s="40" t="str">
        <f>VLOOKUP(A96,[1]screen!$G:$J,2,FALSE)</f>
        <v>상각 신청</v>
      </c>
      <c r="C96" s="40" t="str">
        <f t="shared" si="71"/>
        <v>Propose for Write off(상각 신청)</v>
      </c>
      <c r="D96" s="40" t="str">
        <f>IF(B96&lt;&gt;"", VLOOKUP(B96,[1]screen!$A:$E,2,FALSE), "" )</f>
        <v>Propose for Write off</v>
      </c>
      <c r="E96" s="42"/>
      <c r="F96" s="40" t="str">
        <f t="shared" si="72"/>
        <v/>
      </c>
      <c r="G96" s="40" t="str">
        <f>IF(E96&lt;&gt;"",VLOOKUP(E96,[1]Label!$A:$B,2,FALSE),"")</f>
        <v/>
      </c>
      <c r="H96" s="42" t="s">
        <v>198</v>
      </c>
      <c r="I96" s="40" t="str">
        <f t="shared" si="73"/>
        <v>Taxpayer Information(납세자 정보)</v>
      </c>
      <c r="J96" s="40" t="str">
        <f>IF(H96&lt;&gt;"", VLOOKUP(H96,[1]Label!$A:$E,2,FALSE),"")</f>
        <v>Taxpayer Information</v>
      </c>
      <c r="K96" s="41"/>
      <c r="L96" s="40" t="str">
        <f t="shared" si="74"/>
        <v/>
      </c>
      <c r="M96" s="40" t="str">
        <f>IF(K96&lt;&gt;"",VLOOKUP(K96,[1]Label!$A:$B,2,FALSE),"")</f>
        <v/>
      </c>
      <c r="N96" s="42" t="s">
        <v>19</v>
      </c>
      <c r="O96" s="43" t="s">
        <v>193</v>
      </c>
      <c r="P96" s="40" t="str">
        <f t="shared" si="75"/>
        <v>Tax Center&lt;br&gt;(세무 센터)</v>
      </c>
      <c r="Q96" s="40" t="str">
        <f>IF(O96&lt;&gt;"", VLOOKUP(O96, [1]Label!$A:$B, 2, FALSE), "")</f>
        <v>Tax Center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/>
      <c r="AD96" s="39"/>
      <c r="AE96" s="39"/>
      <c r="AF96" s="62"/>
    </row>
    <row r="97" spans="1:32" s="44" customFormat="1" ht="18.600000000000001" customHeight="1">
      <c r="A97" s="111" t="s">
        <v>189</v>
      </c>
      <c r="B97" s="40" t="str">
        <f>VLOOKUP(A97,[1]screen!$G:$J,2,FALSE)</f>
        <v>상각 신청</v>
      </c>
      <c r="C97" s="40" t="str">
        <f t="shared" si="71"/>
        <v>Propose for Write off(상각 신청)</v>
      </c>
      <c r="D97" s="40" t="str">
        <f>IF(B97&lt;&gt;"", VLOOKUP(B97,[1]screen!$A:$E,2,FALSE), "" )</f>
        <v>Propose for Write off</v>
      </c>
      <c r="E97" s="42"/>
      <c r="F97" s="40" t="str">
        <f t="shared" si="72"/>
        <v/>
      </c>
      <c r="G97" s="40" t="str">
        <f>IF(E97&lt;&gt;"",VLOOKUP(E97,[1]Label!$A:$B,2,FALSE),"")</f>
        <v/>
      </c>
      <c r="H97" s="42" t="s">
        <v>198</v>
      </c>
      <c r="I97" s="40" t="str">
        <f t="shared" si="73"/>
        <v>Taxpayer Information(납세자 정보)</v>
      </c>
      <c r="J97" s="40" t="str">
        <f>IF(H97&lt;&gt;"", VLOOKUP(H97,[1]Label!$A:$E,2,FALSE),"")</f>
        <v>Taxpayer Information</v>
      </c>
      <c r="K97" s="41"/>
      <c r="L97" s="40" t="str">
        <f t="shared" si="74"/>
        <v/>
      </c>
      <c r="M97" s="40" t="str">
        <f>IF(K97&lt;&gt;"",VLOOKUP(K97,[1]Label!$A:$B,2,FALSE),"")</f>
        <v/>
      </c>
      <c r="N97" s="42" t="s">
        <v>19</v>
      </c>
      <c r="O97" s="43" t="s">
        <v>194</v>
      </c>
      <c r="P97" s="40" t="str">
        <f t="shared" si="75"/>
        <v>Contact&lt;br&gt;(연락처)</v>
      </c>
      <c r="Q97" s="40" t="str">
        <f>IF(O97&lt;&gt;"", VLOOKUP(O97, [1]Label!$A:$B, 2, FALSE), "")</f>
        <v>Contact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 t="s">
        <v>253</v>
      </c>
      <c r="AD97" s="39" t="s">
        <v>253</v>
      </c>
      <c r="AE97" s="39" t="s">
        <v>253</v>
      </c>
      <c r="AF97" s="62"/>
    </row>
    <row r="98" spans="1:32" s="44" customFormat="1" ht="18.600000000000001" customHeight="1">
      <c r="A98" s="111" t="s">
        <v>189</v>
      </c>
      <c r="B98" s="40" t="str">
        <f>VLOOKUP(A98,[1]screen!$G:$J,2,FALSE)</f>
        <v>상각 신청</v>
      </c>
      <c r="C98" s="40" t="str">
        <f t="shared" si="71"/>
        <v>Propose for Write off(상각 신청)</v>
      </c>
      <c r="D98" s="40" t="str">
        <f>IF(B98&lt;&gt;"", VLOOKUP(B98,[1]screen!$A:$E,2,FALSE), "" )</f>
        <v>Propose for Write off</v>
      </c>
      <c r="E98" s="42"/>
      <c r="F98" s="40" t="str">
        <f t="shared" si="72"/>
        <v/>
      </c>
      <c r="G98" s="40" t="str">
        <f>IF(E98&lt;&gt;"",VLOOKUP(E98,[1]Label!$A:$B,2,FALSE),"")</f>
        <v/>
      </c>
      <c r="H98" s="42" t="s">
        <v>198</v>
      </c>
      <c r="I98" s="40" t="str">
        <f t="shared" si="73"/>
        <v>Taxpayer Information(납세자 정보)</v>
      </c>
      <c r="J98" s="40" t="str">
        <f>IF(H98&lt;&gt;"", VLOOKUP(H98,[1]Label!$A:$E,2,FALSE),"")</f>
        <v>Taxpayer Information</v>
      </c>
      <c r="K98" s="41"/>
      <c r="L98" s="40" t="str">
        <f t="shared" si="74"/>
        <v/>
      </c>
      <c r="M98" s="40" t="str">
        <f>IF(K98&lt;&gt;"",VLOOKUP(K98,[1]Label!$A:$B,2,FALSE),"")</f>
        <v/>
      </c>
      <c r="N98" s="42" t="s">
        <v>19</v>
      </c>
      <c r="O98" s="43" t="s">
        <v>195</v>
      </c>
      <c r="P98" s="40" t="str">
        <f t="shared" si="75"/>
        <v>Postal Address&lt;br&gt;(우편 주소)</v>
      </c>
      <c r="Q98" s="40" t="str">
        <f>IF(O98&lt;&gt;"", VLOOKUP(O98, [1]Label!$A:$B, 2, FALSE), "")</f>
        <v>Postal Address</v>
      </c>
      <c r="R98" s="42" t="s">
        <v>34</v>
      </c>
      <c r="S98" s="40"/>
      <c r="T98" s="40"/>
      <c r="U98" s="40"/>
      <c r="V98" s="42" t="s">
        <v>197</v>
      </c>
      <c r="W98" s="42"/>
      <c r="X98" s="42"/>
      <c r="Y98" s="42"/>
      <c r="Z98" s="39"/>
      <c r="AA98" s="39"/>
      <c r="AB98" s="39"/>
      <c r="AC98" s="39" t="s">
        <v>254</v>
      </c>
      <c r="AD98" s="39" t="s">
        <v>254</v>
      </c>
      <c r="AE98" s="39" t="s">
        <v>254</v>
      </c>
      <c r="AF98" s="62"/>
    </row>
    <row r="99" spans="1:32" s="44" customFormat="1" ht="18.600000000000001" customHeight="1">
      <c r="A99" s="111" t="s">
        <v>189</v>
      </c>
      <c r="B99" s="40" t="str">
        <f>VLOOKUP(A99,[1]screen!$G:$J,2,FALSE)</f>
        <v>상각 신청</v>
      </c>
      <c r="C99" s="40" t="str">
        <f t="shared" si="71"/>
        <v>Propose for Write off(상각 신청)</v>
      </c>
      <c r="D99" s="40" t="str">
        <f>IF(B99&lt;&gt;"", VLOOKUP(B99,[1]screen!$A:$E,2,FALSE), "" )</f>
        <v>Propose for Write off</v>
      </c>
      <c r="E99" s="42"/>
      <c r="F99" s="40" t="str">
        <f t="shared" si="72"/>
        <v/>
      </c>
      <c r="G99" s="40" t="str">
        <f>IF(E99&lt;&gt;"",VLOOKUP(E99,[1]Label!$A:$B,2,FALSE),"")</f>
        <v/>
      </c>
      <c r="H99" s="42" t="s">
        <v>198</v>
      </c>
      <c r="I99" s="40" t="str">
        <f t="shared" si="73"/>
        <v>Taxpayer Information(납세자 정보)</v>
      </c>
      <c r="J99" s="40" t="str">
        <f>IF(H99&lt;&gt;"", VLOOKUP(H99,[1]Label!$A:$E,2,FALSE),"")</f>
        <v>Taxpayer Information</v>
      </c>
      <c r="K99" s="41"/>
      <c r="L99" s="40" t="str">
        <f t="shared" si="74"/>
        <v/>
      </c>
      <c r="M99" s="40" t="str">
        <f>IF(K99&lt;&gt;"",VLOOKUP(K99,[1]Label!$A:$B,2,FALSE),"")</f>
        <v/>
      </c>
      <c r="N99" s="42" t="s">
        <v>19</v>
      </c>
      <c r="O99" s="43" t="s">
        <v>196</v>
      </c>
      <c r="P99" s="40" t="str">
        <f t="shared" si="75"/>
        <v>Physical Address&lt;br&gt;(실제 주소)</v>
      </c>
      <c r="Q99" s="40" t="str">
        <f>IF(O99&lt;&gt;"", VLOOKUP(O99, [1]Label!$A:$B, 2, FALSE), "")</f>
        <v>Physical Address</v>
      </c>
      <c r="R99" s="42" t="s">
        <v>34</v>
      </c>
      <c r="S99" s="40"/>
      <c r="T99" s="40"/>
      <c r="U99" s="40"/>
      <c r="V99" s="42" t="s">
        <v>197</v>
      </c>
      <c r="W99" s="42"/>
      <c r="X99" s="42"/>
      <c r="Y99" s="42"/>
      <c r="Z99" s="39"/>
      <c r="AA99" s="39"/>
      <c r="AB99" s="39"/>
      <c r="AC99" s="39" t="s">
        <v>255</v>
      </c>
      <c r="AD99" s="39" t="s">
        <v>255</v>
      </c>
      <c r="AE99" s="39" t="s">
        <v>255</v>
      </c>
      <c r="AF99" s="62"/>
    </row>
    <row r="100" spans="1:32" s="22" customFormat="1" ht="18.600000000000001" customHeight="1">
      <c r="A100" s="109" t="s">
        <v>189</v>
      </c>
      <c r="B100" s="46" t="str">
        <f>VLOOKUP(A100,[1]screen!$G:$J,2,FALSE)</f>
        <v>상각 신청</v>
      </c>
      <c r="C100" s="46" t="str">
        <f t="shared" si="71"/>
        <v>Propose for Write off(상각 신청)</v>
      </c>
      <c r="D100" s="46" t="str">
        <f>IF(B100&lt;&gt;"", VLOOKUP(B100,[1]screen!$A:$E,2,FALSE), "" )</f>
        <v>Propose for Write off</v>
      </c>
      <c r="E100" s="20"/>
      <c r="F100" s="46" t="str">
        <f t="shared" si="72"/>
        <v/>
      </c>
      <c r="G100" s="46" t="str">
        <f>IF(E100&lt;&gt;"",VLOOKUP(E100,[1]Label!$A:$B,2,FALSE),"")</f>
        <v/>
      </c>
      <c r="H100" s="20"/>
      <c r="I100" s="46" t="str">
        <f t="shared" si="73"/>
        <v/>
      </c>
      <c r="J100" s="46" t="str">
        <f>IF(H100&lt;&gt;"", VLOOKUP(H100,[1]Label!$A:$E,2,FALSE),"")</f>
        <v/>
      </c>
      <c r="K100" s="35"/>
      <c r="L100" s="19" t="str">
        <f t="shared" si="74"/>
        <v/>
      </c>
      <c r="M100" s="24" t="str">
        <f>IF(K100&lt;&gt;"",VLOOKUP(K100,[1]Label!$A:$B,2,FALSE),"")</f>
        <v/>
      </c>
      <c r="N100" s="20"/>
      <c r="O100" s="38"/>
      <c r="P100" s="19"/>
      <c r="Q100" s="46" t="str">
        <f>IF(O100&lt;&gt;"", VLOOKUP(O100, [1]Label!$A:$B, 2, FALSE), "")</f>
        <v/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/>
      <c r="AD100" s="18"/>
      <c r="AE100" s="18"/>
      <c r="AF100" s="60"/>
    </row>
    <row r="101" spans="1:32" s="44" customFormat="1" ht="17.45" customHeight="1">
      <c r="A101" s="111" t="s">
        <v>189</v>
      </c>
      <c r="B101" s="40" t="str">
        <f>VLOOKUP(A101,[1]screen!$G:$J,2,FALSE)</f>
        <v>상각 신청</v>
      </c>
      <c r="C101" s="40" t="str">
        <f t="shared" ref="C101:C110" si="76">IF(B101&lt;&gt;"",D101&amp;"("&amp;B101&amp;")","")</f>
        <v>Propose for Write off(상각 신청)</v>
      </c>
      <c r="D101" s="40" t="str">
        <f>IF(B101&lt;&gt;"", VLOOKUP(B101,[1]screen!$A:$E,2,FALSE), "" )</f>
        <v>Propose for Write off</v>
      </c>
      <c r="E101" s="42"/>
      <c r="F101" s="40" t="str">
        <f t="shared" ref="F101:F110" si="77">IF(E101&lt;&gt;"",G101&amp;"("&amp;E101&amp;")","")</f>
        <v/>
      </c>
      <c r="G101" s="40" t="str">
        <f>IF(E101&lt;&gt;"",VLOOKUP(E101,[1]Label!$A:$B,2,FALSE),"")</f>
        <v/>
      </c>
      <c r="H101" s="42" t="s">
        <v>199</v>
      </c>
      <c r="I101" s="40" t="str">
        <f t="shared" ref="I101:I110" si="78">IF(H101&lt;&gt;"",J101&amp;"("&amp;H101&amp;")","")</f>
        <v>Tax Recovery Information(세금 징수 정보)</v>
      </c>
      <c r="J101" s="40" t="str">
        <f>IF(H101&lt;&gt;"", VLOOKUP(H101,[1]Label!$A:$E,2,FALSE),"")</f>
        <v>Tax Recovery Information</v>
      </c>
      <c r="K101" s="41"/>
      <c r="L101" s="40" t="str">
        <f t="shared" ref="L101:L110" si="79">IF(K101&lt;&gt;"",M101&amp;"("&amp;K101&amp;")","")</f>
        <v/>
      </c>
      <c r="M101" s="40" t="str">
        <f>IF(K101&lt;&gt;"",VLOOKUP(K101,[1]Label!$A:$B,2,FALSE),"")</f>
        <v/>
      </c>
      <c r="N101" s="42" t="s">
        <v>19</v>
      </c>
      <c r="O101" s="93" t="s">
        <v>200</v>
      </c>
      <c r="P101" s="40" t="str">
        <f t="shared" ref="P101:P117" si="80">IF(O101&lt;&gt;"",Q101&amp;"&lt;br&gt;("&amp;O101&amp;")","")</f>
        <v>Demand Date&lt;br&gt;(독촉장 발송일)</v>
      </c>
      <c r="Q101" s="40" t="str">
        <f>IF(O101&lt;&gt;"", VLOOKUP(O101, [1]Label!$A:$B, 2, FALSE), "")</f>
        <v>Demand Date</v>
      </c>
      <c r="R101" s="42" t="s">
        <v>34</v>
      </c>
      <c r="S101" s="40"/>
      <c r="T101" s="40"/>
      <c r="U101" s="40"/>
      <c r="V101" s="42"/>
      <c r="W101" s="42"/>
      <c r="X101" s="42"/>
      <c r="Y101" s="42"/>
      <c r="Z101" s="39"/>
      <c r="AA101" s="39"/>
      <c r="AB101" s="39"/>
      <c r="AC101" s="50" t="s">
        <v>256</v>
      </c>
      <c r="AD101" s="50" t="s">
        <v>256</v>
      </c>
      <c r="AE101" s="50" t="s">
        <v>256</v>
      </c>
      <c r="AF101" s="61"/>
    </row>
    <row r="102" spans="1:32" s="44" customFormat="1" ht="18.600000000000001" customHeight="1">
      <c r="A102" s="111" t="s">
        <v>189</v>
      </c>
      <c r="B102" s="40" t="str">
        <f>VLOOKUP(A102,[1]screen!$G:$J,2,FALSE)</f>
        <v>상각 신청</v>
      </c>
      <c r="C102" s="40" t="str">
        <f t="shared" si="76"/>
        <v>Propose for Write off(상각 신청)</v>
      </c>
      <c r="D102" s="40" t="str">
        <f>IF(B102&lt;&gt;"", VLOOKUP(B102,[1]screen!$A:$E,2,FALSE), "" )</f>
        <v>Propose for Write off</v>
      </c>
      <c r="E102" s="42"/>
      <c r="F102" s="40" t="str">
        <f t="shared" si="77"/>
        <v/>
      </c>
      <c r="G102" s="40" t="str">
        <f>IF(E102&lt;&gt;"",VLOOKUP(E102,[1]Label!$A:$B,2,FALSE),"")</f>
        <v/>
      </c>
      <c r="H102" s="42" t="s">
        <v>199</v>
      </c>
      <c r="I102" s="40" t="str">
        <f t="shared" si="78"/>
        <v>Tax Recovery Information(세금 징수 정보)</v>
      </c>
      <c r="J102" s="40" t="str">
        <f>IF(H102&lt;&gt;"", VLOOKUP(H102,[1]Label!$A:$E,2,FALSE),"")</f>
        <v>Tax Recovery Information</v>
      </c>
      <c r="K102" s="41"/>
      <c r="L102" s="40" t="str">
        <f t="shared" si="79"/>
        <v/>
      </c>
      <c r="M102" s="40" t="str">
        <f>IF(K102&lt;&gt;"",VLOOKUP(K102,[1]Label!$A:$B,2,FALSE),"")</f>
        <v/>
      </c>
      <c r="N102" s="42" t="s">
        <v>19</v>
      </c>
      <c r="O102" s="43" t="s">
        <v>201</v>
      </c>
      <c r="P102" s="40" t="str">
        <f t="shared" si="80"/>
        <v>Agreement Default Date&lt;br&gt;(약정 위반일)</v>
      </c>
      <c r="Q102" s="40" t="str">
        <f>IF(O102&lt;&gt;"", VLOOKUP(O102, [1]Label!$A:$B, 2, FALSE), "")</f>
        <v>Agreement Default Date</v>
      </c>
      <c r="R102" s="42" t="s">
        <v>34</v>
      </c>
      <c r="S102" s="40"/>
      <c r="T102" s="40"/>
      <c r="U102" s="40"/>
      <c r="V102" s="42"/>
      <c r="W102" s="42"/>
      <c r="X102" s="42"/>
      <c r="Y102" s="42"/>
      <c r="Z102" s="39"/>
      <c r="AA102" s="39"/>
      <c r="AB102" s="39"/>
      <c r="AC102" s="39"/>
      <c r="AD102" s="39"/>
      <c r="AE102" s="39"/>
      <c r="AF102" s="62"/>
    </row>
    <row r="103" spans="1:32" s="44" customFormat="1" ht="18.600000000000001" customHeight="1">
      <c r="A103" s="111" t="s">
        <v>189</v>
      </c>
      <c r="B103" s="40" t="str">
        <f>VLOOKUP(A103,[1]screen!$G:$J,2,FALSE)</f>
        <v>상각 신청</v>
      </c>
      <c r="C103" s="40" t="str">
        <f t="shared" si="76"/>
        <v>Propose for Write off(상각 신청)</v>
      </c>
      <c r="D103" s="40" t="str">
        <f>IF(B103&lt;&gt;"", VLOOKUP(B103,[1]screen!$A:$E,2,FALSE), "" )</f>
        <v>Propose for Write off</v>
      </c>
      <c r="E103" s="42"/>
      <c r="F103" s="40" t="str">
        <f t="shared" si="77"/>
        <v/>
      </c>
      <c r="G103" s="40" t="str">
        <f>IF(E103&lt;&gt;"",VLOOKUP(E103,[1]Label!$A:$B,2,FALSE),"")</f>
        <v/>
      </c>
      <c r="H103" s="42" t="s">
        <v>199</v>
      </c>
      <c r="I103" s="40" t="str">
        <f t="shared" si="78"/>
        <v>Tax Recovery Information(세금 징수 정보)</v>
      </c>
      <c r="J103" s="40" t="str">
        <f>IF(H103&lt;&gt;"", VLOOKUP(H103,[1]Label!$A:$E,2,FALSE),"")</f>
        <v>Tax Recovery Information</v>
      </c>
      <c r="K103" s="41"/>
      <c r="L103" s="40" t="str">
        <f t="shared" si="79"/>
        <v/>
      </c>
      <c r="M103" s="40" t="str">
        <f>IF(K103&lt;&gt;"",VLOOKUP(K103,[1]Label!$A:$B,2,FALSE),"")</f>
        <v/>
      </c>
      <c r="N103" s="42" t="s">
        <v>19</v>
      </c>
      <c r="O103" s="43" t="s">
        <v>202</v>
      </c>
      <c r="P103" s="40" t="str">
        <f t="shared" si="80"/>
        <v>Agency Notice Date&lt;br&gt;(기관통지 발송일)</v>
      </c>
      <c r="Q103" s="40" t="str">
        <f>IF(O103&lt;&gt;"", VLOOKUP(O103, [1]Label!$A:$B, 2, FALSE), "")</f>
        <v>Agency Notice Date</v>
      </c>
      <c r="R103" s="42" t="s">
        <v>34</v>
      </c>
      <c r="S103" s="40"/>
      <c r="T103" s="40"/>
      <c r="U103" s="40"/>
      <c r="V103" s="42"/>
      <c r="W103" s="42"/>
      <c r="X103" s="42"/>
      <c r="Y103" s="42"/>
      <c r="Z103" s="39"/>
      <c r="AA103" s="39"/>
      <c r="AB103" s="39"/>
      <c r="AC103" s="39"/>
      <c r="AD103" s="39"/>
      <c r="AE103" s="39"/>
      <c r="AF103" s="62"/>
    </row>
    <row r="104" spans="1:32" s="44" customFormat="1" ht="18.600000000000001" customHeight="1">
      <c r="A104" s="111" t="s">
        <v>189</v>
      </c>
      <c r="B104" s="40" t="str">
        <f>VLOOKUP(A104,[1]screen!$G:$J,2,FALSE)</f>
        <v>상각 신청</v>
      </c>
      <c r="C104" s="40" t="str">
        <f t="shared" si="76"/>
        <v>Propose for Write off(상각 신청)</v>
      </c>
      <c r="D104" s="40" t="str">
        <f>IF(B104&lt;&gt;"", VLOOKUP(B104,[1]screen!$A:$E,2,FALSE), "" )</f>
        <v>Propose for Write off</v>
      </c>
      <c r="E104" s="42"/>
      <c r="F104" s="40" t="str">
        <f t="shared" si="77"/>
        <v/>
      </c>
      <c r="G104" s="40" t="str">
        <f>IF(E104&lt;&gt;"",VLOOKUP(E104,[1]Label!$A:$B,2,FALSE),"")</f>
        <v/>
      </c>
      <c r="H104" s="42" t="s">
        <v>199</v>
      </c>
      <c r="I104" s="40" t="str">
        <f t="shared" si="78"/>
        <v>Tax Recovery Information(세금 징수 정보)</v>
      </c>
      <c r="J104" s="40" t="str">
        <f>IF(H104&lt;&gt;"", VLOOKUP(H104,[1]Label!$A:$E,2,FALSE),"")</f>
        <v>Tax Recovery Information</v>
      </c>
      <c r="K104" s="41"/>
      <c r="L104" s="40" t="str">
        <f t="shared" si="79"/>
        <v/>
      </c>
      <c r="M104" s="40" t="str">
        <f>IF(K104&lt;&gt;"",VLOOKUP(K104,[1]Label!$A:$B,2,FALSE),"")</f>
        <v/>
      </c>
      <c r="N104" s="42" t="s">
        <v>19</v>
      </c>
      <c r="O104" s="43" t="s">
        <v>207</v>
      </c>
      <c r="P104" s="40" t="str">
        <f t="shared" si="80"/>
        <v>Reminder Date&lt;br&gt;(안내문 발송일)</v>
      </c>
      <c r="Q104" s="40" t="str">
        <f>IF(O104&lt;&gt;"", VLOOKUP(O104, [1]Label!$A:$B, 2, FALSE), "")</f>
        <v>Reminder Date</v>
      </c>
      <c r="R104" s="42" t="s">
        <v>34</v>
      </c>
      <c r="S104" s="40"/>
      <c r="T104" s="40"/>
      <c r="U104" s="40"/>
      <c r="V104" s="42"/>
      <c r="W104" s="42"/>
      <c r="X104" s="42"/>
      <c r="Y104" s="42"/>
      <c r="Z104" s="39"/>
      <c r="AA104" s="39"/>
      <c r="AB104" s="39"/>
      <c r="AC104" s="39"/>
      <c r="AD104" s="39"/>
      <c r="AE104" s="39"/>
      <c r="AF104" s="62"/>
    </row>
    <row r="105" spans="1:32" s="44" customFormat="1" ht="18.600000000000001" customHeight="1">
      <c r="A105" s="111" t="s">
        <v>189</v>
      </c>
      <c r="B105" s="40" t="str">
        <f>VLOOKUP(A105,[1]screen!$G:$J,2,FALSE)</f>
        <v>상각 신청</v>
      </c>
      <c r="C105" s="40" t="str">
        <f t="shared" si="76"/>
        <v>Propose for Write off(상각 신청)</v>
      </c>
      <c r="D105" s="40" t="str">
        <f>IF(B105&lt;&gt;"", VLOOKUP(B105,[1]screen!$A:$E,2,FALSE), "" )</f>
        <v>Propose for Write off</v>
      </c>
      <c r="E105" s="42"/>
      <c r="F105" s="40" t="str">
        <f t="shared" si="77"/>
        <v/>
      </c>
      <c r="G105" s="40" t="str">
        <f>IF(E105&lt;&gt;"",VLOOKUP(E105,[1]Label!$A:$B,2,FALSE),"")</f>
        <v/>
      </c>
      <c r="H105" s="42" t="s">
        <v>199</v>
      </c>
      <c r="I105" s="40" t="str">
        <f t="shared" si="78"/>
        <v>Tax Recovery Information(세금 징수 정보)</v>
      </c>
      <c r="J105" s="40" t="str">
        <f>IF(H105&lt;&gt;"", VLOOKUP(H105,[1]Label!$A:$E,2,FALSE),"")</f>
        <v>Tax Recovery Information</v>
      </c>
      <c r="K105" s="41"/>
      <c r="L105" s="40" t="str">
        <f t="shared" si="79"/>
        <v/>
      </c>
      <c r="M105" s="40" t="str">
        <f>IF(K105&lt;&gt;"",VLOOKUP(K105,[1]Label!$A:$B,2,FALSE),"")</f>
        <v/>
      </c>
      <c r="N105" s="42" t="s">
        <v>19</v>
      </c>
      <c r="O105" s="43" t="s">
        <v>203</v>
      </c>
      <c r="P105" s="40" t="str">
        <f t="shared" si="80"/>
        <v>Charge Over Assets Date&lt;br&gt;(자산압류일)</v>
      </c>
      <c r="Q105" s="40" t="str">
        <f>IF(O105&lt;&gt;"", VLOOKUP(O105, [1]Label!$A:$B, 2, FALSE), "")</f>
        <v>Charge Over Assets Date</v>
      </c>
      <c r="R105" s="42" t="s">
        <v>34</v>
      </c>
      <c r="S105" s="40"/>
      <c r="T105" s="40"/>
      <c r="U105" s="40"/>
      <c r="V105" s="42"/>
      <c r="W105" s="42"/>
      <c r="X105" s="42"/>
      <c r="Y105" s="42"/>
      <c r="Z105" s="39"/>
      <c r="AA105" s="39"/>
      <c r="AB105" s="39"/>
      <c r="AC105" s="107" t="s">
        <v>257</v>
      </c>
      <c r="AD105" s="107" t="s">
        <v>257</v>
      </c>
      <c r="AE105" s="107" t="s">
        <v>257</v>
      </c>
      <c r="AF105" s="62"/>
    </row>
    <row r="106" spans="1:32" s="44" customFormat="1" ht="18.600000000000001" customHeight="1">
      <c r="A106" s="111" t="s">
        <v>189</v>
      </c>
      <c r="B106" s="40" t="str">
        <f>VLOOKUP(A106,[1]screen!$G:$J,2,FALSE)</f>
        <v>상각 신청</v>
      </c>
      <c r="C106" s="40" t="str">
        <f t="shared" si="76"/>
        <v>Propose for Write off(상각 신청)</v>
      </c>
      <c r="D106" s="40" t="str">
        <f>IF(B106&lt;&gt;"", VLOOKUP(B106,[1]screen!$A:$E,2,FALSE), "" )</f>
        <v>Propose for Write off</v>
      </c>
      <c r="E106" s="42"/>
      <c r="F106" s="40" t="str">
        <f t="shared" si="77"/>
        <v/>
      </c>
      <c r="G106" s="40" t="str">
        <f>IF(E106&lt;&gt;"",VLOOKUP(E106,[1]Label!$A:$B,2,FALSE),"")</f>
        <v/>
      </c>
      <c r="H106" s="42" t="s">
        <v>199</v>
      </c>
      <c r="I106" s="40" t="str">
        <f t="shared" si="78"/>
        <v>Tax Recovery Information(세금 징수 정보)</v>
      </c>
      <c r="J106" s="40" t="str">
        <f>IF(H106&lt;&gt;"", VLOOKUP(H106,[1]Label!$A:$E,2,FALSE),"")</f>
        <v>Tax Recovery Information</v>
      </c>
      <c r="K106" s="41"/>
      <c r="L106" s="40" t="str">
        <f t="shared" si="79"/>
        <v/>
      </c>
      <c r="M106" s="40" t="str">
        <f>IF(K106&lt;&gt;"",VLOOKUP(K106,[1]Label!$A:$B,2,FALSE),"")</f>
        <v/>
      </c>
      <c r="N106" s="42" t="s">
        <v>19</v>
      </c>
      <c r="O106" s="43" t="s">
        <v>204</v>
      </c>
      <c r="P106" s="40" t="str">
        <f t="shared" si="80"/>
        <v>Departure Prohibition Date&lt;br&gt;(출국금지일)</v>
      </c>
      <c r="Q106" s="40" t="str">
        <f>IF(O106&lt;&gt;"", VLOOKUP(O106, [1]Label!$A:$B, 2, FALSE), "")</f>
        <v>Departure Prohibition Date</v>
      </c>
      <c r="R106" s="42" t="s">
        <v>34</v>
      </c>
      <c r="S106" s="40"/>
      <c r="T106" s="40"/>
      <c r="U106" s="40"/>
      <c r="V106" s="42"/>
      <c r="W106" s="42"/>
      <c r="X106" s="42"/>
      <c r="Y106" s="42"/>
      <c r="Z106" s="39"/>
      <c r="AA106" s="39"/>
      <c r="AB106" s="39"/>
      <c r="AC106" s="39"/>
      <c r="AD106" s="39"/>
      <c r="AE106" s="39"/>
      <c r="AF106" s="62"/>
    </row>
    <row r="107" spans="1:32" s="44" customFormat="1" ht="18.600000000000001" customHeight="1">
      <c r="A107" s="111" t="s">
        <v>189</v>
      </c>
      <c r="B107" s="40" t="str">
        <f>VLOOKUP(A107,[1]screen!$G:$J,2,FALSE)</f>
        <v>상각 신청</v>
      </c>
      <c r="C107" s="40" t="str">
        <f t="shared" si="76"/>
        <v>Propose for Write off(상각 신청)</v>
      </c>
      <c r="D107" s="40" t="str">
        <f>IF(B107&lt;&gt;"", VLOOKUP(B107,[1]screen!$A:$E,2,FALSE), "" )</f>
        <v>Propose for Write off</v>
      </c>
      <c r="E107" s="42"/>
      <c r="F107" s="40" t="str">
        <f t="shared" si="77"/>
        <v/>
      </c>
      <c r="G107" s="40" t="str">
        <f>IF(E107&lt;&gt;"",VLOOKUP(E107,[1]Label!$A:$B,2,FALSE),"")</f>
        <v/>
      </c>
      <c r="H107" s="42" t="s">
        <v>199</v>
      </c>
      <c r="I107" s="40" t="str">
        <f t="shared" si="78"/>
        <v>Tax Recovery Information(세금 징수 정보)</v>
      </c>
      <c r="J107" s="40" t="str">
        <f>IF(H107&lt;&gt;"", VLOOKUP(H107,[1]Label!$A:$E,2,FALSE),"")</f>
        <v>Tax Recovery Information</v>
      </c>
      <c r="K107" s="41"/>
      <c r="L107" s="40" t="str">
        <f t="shared" si="79"/>
        <v/>
      </c>
      <c r="M107" s="40" t="str">
        <f>IF(K107&lt;&gt;"",VLOOKUP(K107,[1]Label!$A:$B,2,FALSE),"")</f>
        <v/>
      </c>
      <c r="N107" s="42" t="s">
        <v>19</v>
      </c>
      <c r="O107" s="43" t="s">
        <v>205</v>
      </c>
      <c r="P107" s="40" t="str">
        <f t="shared" si="80"/>
        <v>Distress Notice Date&lt;br&gt;(강제집행 통지일)</v>
      </c>
      <c r="Q107" s="40" t="str">
        <f>IF(O107&lt;&gt;"", VLOOKUP(O107, [1]Label!$A:$B, 2, FALSE), "")</f>
        <v>Distress Notice Date</v>
      </c>
      <c r="R107" s="42" t="s">
        <v>34</v>
      </c>
      <c r="S107" s="40"/>
      <c r="T107" s="40"/>
      <c r="U107" s="40"/>
      <c r="V107" s="42" t="s">
        <v>197</v>
      </c>
      <c r="W107" s="42"/>
      <c r="X107" s="42"/>
      <c r="Y107" s="42"/>
      <c r="Z107" s="39"/>
      <c r="AA107" s="39"/>
      <c r="AB107" s="39"/>
      <c r="AC107" s="39"/>
      <c r="AD107" s="39"/>
      <c r="AE107" s="39"/>
      <c r="AF107" s="62"/>
    </row>
    <row r="108" spans="1:32" s="44" customFormat="1" ht="18.600000000000001" customHeight="1">
      <c r="A108" s="111" t="s">
        <v>189</v>
      </c>
      <c r="B108" s="40" t="str">
        <f>VLOOKUP(A108,[1]screen!$G:$J,2,FALSE)</f>
        <v>상각 신청</v>
      </c>
      <c r="C108" s="40" t="str">
        <f t="shared" si="76"/>
        <v>Propose for Write off(상각 신청)</v>
      </c>
      <c r="D108" s="40" t="str">
        <f>IF(B108&lt;&gt;"", VLOOKUP(B108,[1]screen!$A:$E,2,FALSE), "" )</f>
        <v>Propose for Write off</v>
      </c>
      <c r="E108" s="42"/>
      <c r="F108" s="40" t="str">
        <f t="shared" si="77"/>
        <v/>
      </c>
      <c r="G108" s="40" t="str">
        <f>IF(E108&lt;&gt;"",VLOOKUP(E108,[1]Label!$A:$B,2,FALSE),"")</f>
        <v/>
      </c>
      <c r="H108" s="42" t="s">
        <v>199</v>
      </c>
      <c r="I108" s="40" t="str">
        <f t="shared" si="78"/>
        <v>Tax Recovery Information(세금 징수 정보)</v>
      </c>
      <c r="J108" s="40" t="str">
        <f>IF(H108&lt;&gt;"", VLOOKUP(H108,[1]Label!$A:$E,2,FALSE),"")</f>
        <v>Tax Recovery Information</v>
      </c>
      <c r="K108" s="41"/>
      <c r="L108" s="40" t="str">
        <f t="shared" si="79"/>
        <v/>
      </c>
      <c r="M108" s="40" t="str">
        <f>IF(K108&lt;&gt;"",VLOOKUP(K108,[1]Label!$A:$B,2,FALSE),"")</f>
        <v/>
      </c>
      <c r="N108" s="42" t="s">
        <v>19</v>
      </c>
      <c r="O108" s="43" t="s">
        <v>206</v>
      </c>
      <c r="P108" s="40" t="str">
        <f t="shared" si="80"/>
        <v>Auction Date&lt;br&gt;(공매일)</v>
      </c>
      <c r="Q108" s="40" t="str">
        <f>IF(O108&lt;&gt;"", VLOOKUP(O108, [1]Label!$A:$B, 2, FALSE), "")</f>
        <v>Auction Date</v>
      </c>
      <c r="R108" s="42" t="s">
        <v>34</v>
      </c>
      <c r="S108" s="40"/>
      <c r="T108" s="40"/>
      <c r="U108" s="40"/>
      <c r="V108" s="42" t="s">
        <v>197</v>
      </c>
      <c r="W108" s="42"/>
      <c r="X108" s="42"/>
      <c r="Y108" s="42"/>
      <c r="Z108" s="39"/>
      <c r="AA108" s="39"/>
      <c r="AB108" s="39"/>
      <c r="AC108" s="39"/>
      <c r="AD108" s="39"/>
      <c r="AE108" s="39"/>
      <c r="AF108" s="62"/>
    </row>
    <row r="109" spans="1:32" s="22" customFormat="1" ht="18.600000000000001" customHeight="1">
      <c r="A109" s="109" t="s">
        <v>189</v>
      </c>
      <c r="B109" s="46" t="str">
        <f>VLOOKUP(A109,[1]screen!$G:$J,2,FALSE)</f>
        <v>상각 신청</v>
      </c>
      <c r="C109" s="46" t="str">
        <f t="shared" si="76"/>
        <v>Propose for Write off(상각 신청)</v>
      </c>
      <c r="D109" s="46" t="str">
        <f>IF(B109&lt;&gt;"", VLOOKUP(B109,[1]screen!$A:$E,2,FALSE), "" )</f>
        <v>Propose for Write off</v>
      </c>
      <c r="E109" s="20"/>
      <c r="F109" s="46" t="str">
        <f t="shared" si="77"/>
        <v/>
      </c>
      <c r="G109" s="46" t="str">
        <f>IF(E109&lt;&gt;"",VLOOKUP(E109,[1]Label!$A:$B,2,FALSE),"")</f>
        <v/>
      </c>
      <c r="H109" s="20"/>
      <c r="I109" s="46" t="str">
        <f t="shared" si="78"/>
        <v/>
      </c>
      <c r="J109" s="46" t="str">
        <f>IF(H109&lt;&gt;"", VLOOKUP(H109,[1]Label!$A:$E,2,FALSE),"")</f>
        <v/>
      </c>
      <c r="K109" s="35"/>
      <c r="L109" s="19" t="str">
        <f t="shared" si="79"/>
        <v/>
      </c>
      <c r="M109" s="24" t="str">
        <f>IF(K109&lt;&gt;"",VLOOKUP(K109,[1]Label!$A:$B,2,FALSE),"")</f>
        <v/>
      </c>
      <c r="N109" s="20"/>
      <c r="O109" s="38"/>
      <c r="P109" s="19"/>
      <c r="Q109" s="46" t="str">
        <f>IF(O109&lt;&gt;"", VLOOKUP(O109, [1]Label!$A:$B, 2, FALSE), "")</f>
        <v/>
      </c>
      <c r="R109" s="20" t="s">
        <v>34</v>
      </c>
      <c r="S109" s="19" t="s">
        <v>42</v>
      </c>
      <c r="T109" s="19"/>
      <c r="U109" s="19"/>
      <c r="V109" s="20"/>
      <c r="W109" s="20"/>
      <c r="X109" s="20"/>
      <c r="Y109" s="20"/>
      <c r="Z109" s="18"/>
      <c r="AA109" s="18"/>
      <c r="AB109" s="18"/>
      <c r="AC109" s="18"/>
      <c r="AD109" s="18"/>
      <c r="AE109" s="18"/>
      <c r="AF109" s="60"/>
    </row>
    <row r="110" spans="1:32" s="22" customFormat="1" ht="18.600000000000001" customHeight="1">
      <c r="A110" s="109" t="s">
        <v>189</v>
      </c>
      <c r="B110" s="46" t="str">
        <f>VLOOKUP(A110,[1]screen!$G:$J,2,FALSE)</f>
        <v>상각 신청</v>
      </c>
      <c r="C110" s="46" t="str">
        <f t="shared" si="76"/>
        <v>Propose for Write off(상각 신청)</v>
      </c>
      <c r="D110" s="46" t="str">
        <f>IF(B110&lt;&gt;"", VLOOKUP(B110,[1]screen!$A:$E,2,FALSE), "" )</f>
        <v>Propose for Write off</v>
      </c>
      <c r="E110" s="20"/>
      <c r="F110" s="46" t="str">
        <f t="shared" si="77"/>
        <v/>
      </c>
      <c r="G110" s="46" t="str">
        <f>IF(E110&lt;&gt;"",VLOOKUP(E110,[1]Label!$A:$B,2,FALSE),"")</f>
        <v/>
      </c>
      <c r="H110" s="20" t="s">
        <v>249</v>
      </c>
      <c r="I110" s="46" t="str">
        <f t="shared" si="78"/>
        <v>List of Outstanding Tax Liabilities(미납 세액 목록)</v>
      </c>
      <c r="J110" s="46" t="str">
        <f>IF(H110&lt;&gt;"", VLOOKUP(H110,[1]Label!$A:$E,2,FALSE),"")</f>
        <v>List of Outstanding Tax Liabilities</v>
      </c>
      <c r="K110" s="35"/>
      <c r="L110" s="19" t="str">
        <f t="shared" si="79"/>
        <v/>
      </c>
      <c r="M110" s="24" t="str">
        <f>IF(K110&lt;&gt;"",VLOOKUP(K110,[1]Label!$A:$B,2,FALSE),"")</f>
        <v/>
      </c>
      <c r="N110" s="20" t="s">
        <v>13</v>
      </c>
      <c r="O110" s="49"/>
      <c r="P110" s="40" t="str">
        <f t="shared" ref="P110" si="81">IF(O110&lt;&gt;"",Q110&amp;"&lt;br&gt;("&amp;O110&amp;")","")</f>
        <v/>
      </c>
      <c r="Q110" s="46" t="str">
        <f>IF(O110&lt;&gt;"", VLOOKUP(O110, [1]Label!$A:$B, 2, FALSE), "")</f>
        <v/>
      </c>
      <c r="R110" s="20" t="s">
        <v>265</v>
      </c>
      <c r="S110" s="19"/>
      <c r="T110" s="19"/>
      <c r="U110" s="19"/>
      <c r="V110" s="20"/>
      <c r="W110" s="20"/>
      <c r="X110" s="20"/>
      <c r="Y110" s="20"/>
      <c r="Z110" s="18"/>
      <c r="AA110" s="18"/>
      <c r="AB110" s="18"/>
      <c r="AC110" s="18"/>
      <c r="AD110" s="18"/>
      <c r="AE110" s="18"/>
      <c r="AF110" s="60"/>
    </row>
    <row r="111" spans="1:32" s="22" customFormat="1" ht="18.600000000000001" customHeight="1">
      <c r="A111" s="109" t="s">
        <v>189</v>
      </c>
      <c r="B111" s="46" t="str">
        <f>VLOOKUP(A111,[1]screen!$G:$J,2,FALSE)</f>
        <v>상각 신청</v>
      </c>
      <c r="C111" s="46" t="str">
        <f t="shared" ref="C111:C118" si="82">IF(B111&lt;&gt;"",D111&amp;"("&amp;B111&amp;")","")</f>
        <v>Propose for Write off(상각 신청)</v>
      </c>
      <c r="D111" s="46" t="str">
        <f>IF(B111&lt;&gt;"", VLOOKUP(B111,[1]screen!$A:$E,2,FALSE), "" )</f>
        <v>Propose for Write off</v>
      </c>
      <c r="E111" s="20"/>
      <c r="F111" s="46" t="str">
        <f t="shared" ref="F111:F118" si="83">IF(E111&lt;&gt;"",G111&amp;"("&amp;E111&amp;")","")</f>
        <v/>
      </c>
      <c r="G111" s="46" t="str">
        <f>IF(E111&lt;&gt;"",VLOOKUP(E111,[1]Label!$A:$B,2,FALSE),"")</f>
        <v/>
      </c>
      <c r="H111" s="20" t="s">
        <v>249</v>
      </c>
      <c r="I111" s="46" t="str">
        <f t="shared" ref="I111:I118" si="84">IF(H111&lt;&gt;"",J111&amp;"("&amp;H111&amp;")","")</f>
        <v>List of Outstanding Tax Liabilities(미납 세액 목록)</v>
      </c>
      <c r="J111" s="46" t="str">
        <f>IF(H111&lt;&gt;"", VLOOKUP(H111,[1]Label!$A:$E,2,FALSE),"")</f>
        <v>List of Outstanding Tax Liabilities</v>
      </c>
      <c r="K111" s="35"/>
      <c r="L111" s="19" t="str">
        <f t="shared" ref="L111:L118" si="85">IF(K111&lt;&gt;"",M111&amp;"("&amp;K111&amp;")","")</f>
        <v/>
      </c>
      <c r="M111" s="24" t="str">
        <f>IF(K111&lt;&gt;"",VLOOKUP(K111,[1]Label!$A:$B,2,FALSE),"")</f>
        <v/>
      </c>
      <c r="N111" s="20" t="s">
        <v>13</v>
      </c>
      <c r="O111" s="49" t="s">
        <v>208</v>
      </c>
      <c r="P111" s="40" t="str">
        <f t="shared" si="80"/>
        <v>Tax Type&lt;br&gt;(세목)</v>
      </c>
      <c r="Q111" s="46" t="str">
        <f>IF(O111&lt;&gt;"", VLOOKUP(O111, [1]Label!$A:$B, 2, FALSE), "")</f>
        <v>Tax Type</v>
      </c>
      <c r="R111" s="20" t="s">
        <v>34</v>
      </c>
      <c r="S111" s="19" t="s">
        <v>42</v>
      </c>
      <c r="T111" s="19"/>
      <c r="U111" s="19"/>
      <c r="V111" s="20"/>
      <c r="W111" s="20"/>
      <c r="X111" s="20"/>
      <c r="Y111" s="20"/>
      <c r="Z111" s="18"/>
      <c r="AA111" s="18"/>
      <c r="AB111" s="18"/>
      <c r="AC111" s="18" t="s">
        <v>258</v>
      </c>
      <c r="AD111" s="18" t="s">
        <v>258</v>
      </c>
      <c r="AE111" s="18" t="s">
        <v>258</v>
      </c>
      <c r="AF111" s="60"/>
    </row>
    <row r="112" spans="1:32" s="22" customFormat="1" ht="18.600000000000001" customHeight="1">
      <c r="A112" s="109" t="s">
        <v>189</v>
      </c>
      <c r="B112" s="46" t="str">
        <f>VLOOKUP(A112,[1]screen!$G:$J,2,FALSE)</f>
        <v>상각 신청</v>
      </c>
      <c r="C112" s="46" t="str">
        <f t="shared" si="82"/>
        <v>Propose for Write off(상각 신청)</v>
      </c>
      <c r="D112" s="46" t="str">
        <f>IF(B112&lt;&gt;"", VLOOKUP(B112,[1]screen!$A:$E,2,FALSE), "" )</f>
        <v>Propose for Write off</v>
      </c>
      <c r="E112" s="20"/>
      <c r="F112" s="46" t="str">
        <f t="shared" si="83"/>
        <v/>
      </c>
      <c r="G112" s="46" t="str">
        <f>IF(E112&lt;&gt;"",VLOOKUP(E112,[1]Label!$A:$B,2,FALSE),"")</f>
        <v/>
      </c>
      <c r="H112" s="20" t="s">
        <v>249</v>
      </c>
      <c r="I112" s="46" t="str">
        <f t="shared" si="84"/>
        <v>List of Outstanding Tax Liabilities(미납 세액 목록)</v>
      </c>
      <c r="J112" s="46" t="str">
        <f>IF(H112&lt;&gt;"", VLOOKUP(H112,[1]Label!$A:$E,2,FALSE),"")</f>
        <v>List of Outstanding Tax Liabilities</v>
      </c>
      <c r="K112" s="35"/>
      <c r="L112" s="19" t="str">
        <f t="shared" si="85"/>
        <v/>
      </c>
      <c r="M112" s="24" t="str">
        <f>IF(K112&lt;&gt;"",VLOOKUP(K112,[1]Label!$A:$B,2,FALSE),"")</f>
        <v/>
      </c>
      <c r="N112" s="20" t="s">
        <v>13</v>
      </c>
      <c r="O112" s="49" t="s">
        <v>209</v>
      </c>
      <c r="P112" s="40" t="str">
        <f t="shared" si="80"/>
        <v>Debit No&lt;br&gt;(차변 번호)</v>
      </c>
      <c r="Q112" s="46" t="str">
        <f>IF(O112&lt;&gt;"", VLOOKUP(O112, [1]Label!$A:$B, 2, FALSE), "")</f>
        <v>Debit No</v>
      </c>
      <c r="R112" s="20" t="s">
        <v>34</v>
      </c>
      <c r="S112" s="19" t="s">
        <v>42</v>
      </c>
      <c r="T112" s="19"/>
      <c r="U112" s="19"/>
      <c r="V112" s="20"/>
      <c r="W112" s="20"/>
      <c r="X112" s="20"/>
      <c r="Y112" s="20"/>
      <c r="Z112" s="18"/>
      <c r="AA112" s="18"/>
      <c r="AB112" s="18"/>
      <c r="AC112" s="18" t="s">
        <v>259</v>
      </c>
      <c r="AD112" s="18" t="s">
        <v>259</v>
      </c>
      <c r="AE112" s="18" t="s">
        <v>259</v>
      </c>
      <c r="AF112" s="60"/>
    </row>
    <row r="113" spans="1:32" s="22" customFormat="1" ht="18.600000000000001" customHeight="1">
      <c r="A113" s="109" t="s">
        <v>189</v>
      </c>
      <c r="B113" s="46" t="str">
        <f>VLOOKUP(A113,[1]screen!$G:$J,2,FALSE)</f>
        <v>상각 신청</v>
      </c>
      <c r="C113" s="46" t="str">
        <f t="shared" si="82"/>
        <v>Propose for Write off(상각 신청)</v>
      </c>
      <c r="D113" s="46" t="str">
        <f>IF(B113&lt;&gt;"", VLOOKUP(B113,[1]screen!$A:$E,2,FALSE), "" )</f>
        <v>Propose for Write off</v>
      </c>
      <c r="E113" s="20"/>
      <c r="F113" s="46" t="str">
        <f t="shared" si="83"/>
        <v/>
      </c>
      <c r="G113" s="46" t="str">
        <f>IF(E113&lt;&gt;"",VLOOKUP(E113,[1]Label!$A:$B,2,FALSE),"")</f>
        <v/>
      </c>
      <c r="H113" s="20" t="s">
        <v>249</v>
      </c>
      <c r="I113" s="46" t="str">
        <f t="shared" si="84"/>
        <v>List of Outstanding Tax Liabilities(미납 세액 목록)</v>
      </c>
      <c r="J113" s="46" t="str">
        <f>IF(H113&lt;&gt;"", VLOOKUP(H113,[1]Label!$A:$E,2,FALSE),"")</f>
        <v>List of Outstanding Tax Liabilities</v>
      </c>
      <c r="K113" s="35"/>
      <c r="L113" s="19" t="str">
        <f t="shared" si="85"/>
        <v/>
      </c>
      <c r="M113" s="24" t="str">
        <f>IF(K113&lt;&gt;"",VLOOKUP(K113,[1]Label!$A:$B,2,FALSE),"")</f>
        <v/>
      </c>
      <c r="N113" s="20" t="s">
        <v>13</v>
      </c>
      <c r="O113" s="49" t="s">
        <v>210</v>
      </c>
      <c r="P113" s="40" t="str">
        <f t="shared" si="80"/>
        <v>Income Year&lt;br&gt;(소득 연도)</v>
      </c>
      <c r="Q113" s="46" t="str">
        <f>IF(O113&lt;&gt;"", VLOOKUP(O113, [1]Label!$A:$B, 2, FALSE), "")</f>
        <v>Income Year</v>
      </c>
      <c r="R113" s="20" t="s">
        <v>34</v>
      </c>
      <c r="S113" s="19" t="s">
        <v>42</v>
      </c>
      <c r="T113" s="19"/>
      <c r="U113" s="19"/>
      <c r="V113" s="20"/>
      <c r="W113" s="20"/>
      <c r="X113" s="20"/>
      <c r="Y113" s="20"/>
      <c r="Z113" s="18"/>
      <c r="AA113" s="18"/>
      <c r="AB113" s="18"/>
      <c r="AC113" s="18" t="s">
        <v>260</v>
      </c>
      <c r="AD113" s="18" t="s">
        <v>260</v>
      </c>
      <c r="AE113" s="18" t="s">
        <v>260</v>
      </c>
      <c r="AF113" s="60"/>
    </row>
    <row r="114" spans="1:32" s="22" customFormat="1" ht="18.600000000000001" customHeight="1">
      <c r="A114" s="109" t="s">
        <v>189</v>
      </c>
      <c r="B114" s="46" t="str">
        <f>VLOOKUP(A114,[1]screen!$G:$J,2,FALSE)</f>
        <v>상각 신청</v>
      </c>
      <c r="C114" s="46" t="str">
        <f t="shared" si="82"/>
        <v>Propose for Write off(상각 신청)</v>
      </c>
      <c r="D114" s="46" t="str">
        <f>IF(B114&lt;&gt;"", VLOOKUP(B114,[1]screen!$A:$E,2,FALSE), "" )</f>
        <v>Propose for Write off</v>
      </c>
      <c r="E114" s="20"/>
      <c r="F114" s="46" t="str">
        <f t="shared" si="83"/>
        <v/>
      </c>
      <c r="G114" s="46" t="str">
        <f>IF(E114&lt;&gt;"",VLOOKUP(E114,[1]Label!$A:$B,2,FALSE),"")</f>
        <v/>
      </c>
      <c r="H114" s="20" t="s">
        <v>249</v>
      </c>
      <c r="I114" s="46" t="str">
        <f t="shared" si="84"/>
        <v>List of Outstanding Tax Liabilities(미납 세액 목록)</v>
      </c>
      <c r="J114" s="46" t="str">
        <f>IF(H114&lt;&gt;"", VLOOKUP(H114,[1]Label!$A:$E,2,FALSE),"")</f>
        <v>List of Outstanding Tax Liabilities</v>
      </c>
      <c r="K114" s="35"/>
      <c r="L114" s="19" t="str">
        <f t="shared" si="85"/>
        <v/>
      </c>
      <c r="M114" s="24" t="str">
        <f>IF(K114&lt;&gt;"",VLOOKUP(K114,[1]Label!$A:$B,2,FALSE),"")</f>
        <v/>
      </c>
      <c r="N114" s="20" t="s">
        <v>13</v>
      </c>
      <c r="O114" s="49" t="s">
        <v>211</v>
      </c>
      <c r="P114" s="40" t="str">
        <f t="shared" si="80"/>
        <v>Period&lt;br&gt;(과세 기간)</v>
      </c>
      <c r="Q114" s="46" t="str">
        <f>IF(O114&lt;&gt;"", VLOOKUP(O114, [1]Label!$A:$B, 2, FALSE), "")</f>
        <v>Period</v>
      </c>
      <c r="R114" s="20" t="s">
        <v>34</v>
      </c>
      <c r="S114" s="19" t="s">
        <v>42</v>
      </c>
      <c r="T114" s="19"/>
      <c r="U114" s="19"/>
      <c r="V114" s="20"/>
      <c r="W114" s="20"/>
      <c r="X114" s="20"/>
      <c r="Y114" s="20"/>
      <c r="Z114" s="18"/>
      <c r="AA114" s="18"/>
      <c r="AB114" s="18"/>
      <c r="AC114" s="18" t="s">
        <v>261</v>
      </c>
      <c r="AD114" s="18" t="s">
        <v>261</v>
      </c>
      <c r="AE114" s="18" t="s">
        <v>261</v>
      </c>
      <c r="AF114" s="60"/>
    </row>
    <row r="115" spans="1:32" s="22" customFormat="1" ht="18.600000000000001" customHeight="1">
      <c r="A115" s="109" t="s">
        <v>189</v>
      </c>
      <c r="B115" s="46" t="str">
        <f>VLOOKUP(A115,[1]screen!$G:$J,2,FALSE)</f>
        <v>상각 신청</v>
      </c>
      <c r="C115" s="46" t="str">
        <f t="shared" si="82"/>
        <v>Propose for Write off(상각 신청)</v>
      </c>
      <c r="D115" s="46" t="str">
        <f>IF(B115&lt;&gt;"", VLOOKUP(B115,[1]screen!$A:$E,2,FALSE), "" )</f>
        <v>Propose for Write off</v>
      </c>
      <c r="E115" s="20"/>
      <c r="F115" s="46" t="str">
        <f t="shared" si="83"/>
        <v/>
      </c>
      <c r="G115" s="46" t="str">
        <f>IF(E115&lt;&gt;"",VLOOKUP(E115,[1]Label!$A:$B,2,FALSE),"")</f>
        <v/>
      </c>
      <c r="H115" s="20" t="s">
        <v>249</v>
      </c>
      <c r="I115" s="46" t="str">
        <f t="shared" si="84"/>
        <v>List of Outstanding Tax Liabilities(미납 세액 목록)</v>
      </c>
      <c r="J115" s="46" t="str">
        <f>IF(H115&lt;&gt;"", VLOOKUP(H115,[1]Label!$A:$E,2,FALSE),"")</f>
        <v>List of Outstanding Tax Liabilities</v>
      </c>
      <c r="K115" s="35"/>
      <c r="L115" s="19" t="str">
        <f t="shared" si="85"/>
        <v/>
      </c>
      <c r="M115" s="24" t="str">
        <f>IF(K115&lt;&gt;"",VLOOKUP(K115,[1]Label!$A:$B,2,FALSE),"")</f>
        <v/>
      </c>
      <c r="N115" s="20" t="s">
        <v>13</v>
      </c>
      <c r="O115" s="49" t="s">
        <v>212</v>
      </c>
      <c r="P115" s="40" t="str">
        <f t="shared" si="80"/>
        <v>Case Type&lt;br&gt;(사건 유형)</v>
      </c>
      <c r="Q115" s="46" t="str">
        <f>IF(O115&lt;&gt;"", VLOOKUP(O115, [1]Label!$A:$B, 2, FALSE), "")</f>
        <v>Case Type</v>
      </c>
      <c r="R115" s="20" t="s">
        <v>34</v>
      </c>
      <c r="S115" s="19" t="s">
        <v>42</v>
      </c>
      <c r="T115" s="19"/>
      <c r="U115" s="19"/>
      <c r="V115" s="20"/>
      <c r="W115" s="20"/>
      <c r="X115" s="20"/>
      <c r="Y115" s="20"/>
      <c r="Z115" s="18"/>
      <c r="AA115" s="18"/>
      <c r="AB115" s="18"/>
      <c r="AC115" s="18" t="s">
        <v>262</v>
      </c>
      <c r="AD115" s="18" t="s">
        <v>262</v>
      </c>
      <c r="AE115" s="18" t="s">
        <v>262</v>
      </c>
      <c r="AF115" s="60"/>
    </row>
    <row r="116" spans="1:32" s="22" customFormat="1" ht="18.600000000000001" customHeight="1">
      <c r="A116" s="109" t="s">
        <v>189</v>
      </c>
      <c r="B116" s="46" t="str">
        <f>VLOOKUP(A116,[1]screen!$G:$J,2,FALSE)</f>
        <v>상각 신청</v>
      </c>
      <c r="C116" s="46" t="str">
        <f t="shared" si="82"/>
        <v>Propose for Write off(상각 신청)</v>
      </c>
      <c r="D116" s="46" t="str">
        <f>IF(B116&lt;&gt;"", VLOOKUP(B116,[1]screen!$A:$E,2,FALSE), "" )</f>
        <v>Propose for Write off</v>
      </c>
      <c r="E116" s="20"/>
      <c r="F116" s="46" t="str">
        <f t="shared" si="83"/>
        <v/>
      </c>
      <c r="G116" s="46" t="str">
        <f>IF(E116&lt;&gt;"",VLOOKUP(E116,[1]Label!$A:$B,2,FALSE),"")</f>
        <v/>
      </c>
      <c r="H116" s="20" t="s">
        <v>249</v>
      </c>
      <c r="I116" s="46" t="str">
        <f t="shared" si="84"/>
        <v>List of Outstanding Tax Liabilities(미납 세액 목록)</v>
      </c>
      <c r="J116" s="46" t="str">
        <f>IF(H116&lt;&gt;"", VLOOKUP(H116,[1]Label!$A:$E,2,FALSE),"")</f>
        <v>List of Outstanding Tax Liabilities</v>
      </c>
      <c r="K116" s="35"/>
      <c r="L116" s="19" t="str">
        <f t="shared" si="85"/>
        <v/>
      </c>
      <c r="M116" s="24" t="str">
        <f>IF(K116&lt;&gt;"",VLOOKUP(K116,[1]Label!$A:$B,2,FALSE),"")</f>
        <v/>
      </c>
      <c r="N116" s="20" t="s">
        <v>13</v>
      </c>
      <c r="O116" s="49" t="s">
        <v>213</v>
      </c>
      <c r="P116" s="40" t="str">
        <f t="shared" si="80"/>
        <v>Due Date&lt;br&gt;(납부 기한)</v>
      </c>
      <c r="Q116" s="46" t="str">
        <f>IF(O116&lt;&gt;"", VLOOKUP(O116, [1]Label!$A:$B, 2, FALSE), "")</f>
        <v>Due Date</v>
      </c>
      <c r="R116" s="20" t="s">
        <v>34</v>
      </c>
      <c r="S116" s="19" t="s">
        <v>42</v>
      </c>
      <c r="T116" s="19"/>
      <c r="U116" s="19"/>
      <c r="V116" s="20"/>
      <c r="W116" s="20"/>
      <c r="X116" s="20"/>
      <c r="Y116" s="20"/>
      <c r="Z116" s="18"/>
      <c r="AA116" s="18"/>
      <c r="AB116" s="18"/>
      <c r="AC116" s="18" t="s">
        <v>263</v>
      </c>
      <c r="AD116" s="18" t="s">
        <v>263</v>
      </c>
      <c r="AE116" s="18" t="s">
        <v>263</v>
      </c>
      <c r="AF116" s="60"/>
    </row>
    <row r="117" spans="1:32" s="22" customFormat="1" ht="18.600000000000001" customHeight="1">
      <c r="A117" s="109" t="s">
        <v>189</v>
      </c>
      <c r="B117" s="46" t="str">
        <f>VLOOKUP(A117,[1]screen!$G:$J,2,FALSE)</f>
        <v>상각 신청</v>
      </c>
      <c r="C117" s="46" t="str">
        <f t="shared" si="82"/>
        <v>Propose for Write off(상각 신청)</v>
      </c>
      <c r="D117" s="46" t="str">
        <f>IF(B117&lt;&gt;"", VLOOKUP(B117,[1]screen!$A:$E,2,FALSE), "" )</f>
        <v>Propose for Write off</v>
      </c>
      <c r="E117" s="20"/>
      <c r="F117" s="46" t="str">
        <f t="shared" si="83"/>
        <v/>
      </c>
      <c r="G117" s="46" t="str">
        <f>IF(E117&lt;&gt;"",VLOOKUP(E117,[1]Label!$A:$B,2,FALSE),"")</f>
        <v/>
      </c>
      <c r="H117" s="20" t="s">
        <v>249</v>
      </c>
      <c r="I117" s="46" t="str">
        <f t="shared" si="84"/>
        <v>List of Outstanding Tax Liabilities(미납 세액 목록)</v>
      </c>
      <c r="J117" s="46" t="str">
        <f>IF(H117&lt;&gt;"", VLOOKUP(H117,[1]Label!$A:$E,2,FALSE),"")</f>
        <v>List of Outstanding Tax Liabilities</v>
      </c>
      <c r="K117" s="35"/>
      <c r="L117" s="19" t="str">
        <f t="shared" si="85"/>
        <v/>
      </c>
      <c r="M117" s="24" t="str">
        <f>IF(K117&lt;&gt;"",VLOOKUP(K117,[1]Label!$A:$B,2,FALSE),"")</f>
        <v/>
      </c>
      <c r="N117" s="20" t="s">
        <v>13</v>
      </c>
      <c r="O117" s="49" t="s">
        <v>214</v>
      </c>
      <c r="P117" s="40" t="str">
        <f t="shared" si="80"/>
        <v>Principal Balance&lt;br&gt;(원금 잔액)</v>
      </c>
      <c r="Q117" s="46" t="str">
        <f>IF(O117&lt;&gt;"", VLOOKUP(O117, [1]Label!$A:$B, 2, FALSE), "")</f>
        <v>Principal Balance</v>
      </c>
      <c r="R117" s="20" t="s">
        <v>34</v>
      </c>
      <c r="S117" s="19" t="s">
        <v>42</v>
      </c>
      <c r="T117" s="19"/>
      <c r="U117" s="19"/>
      <c r="V117" s="20"/>
      <c r="W117" s="20"/>
      <c r="X117" s="20"/>
      <c r="Y117" s="20"/>
      <c r="Z117" s="18"/>
      <c r="AA117" s="18"/>
      <c r="AB117" s="18"/>
      <c r="AC117" s="18" t="s">
        <v>264</v>
      </c>
      <c r="AD117" s="18" t="s">
        <v>264</v>
      </c>
      <c r="AE117" s="18" t="s">
        <v>264</v>
      </c>
      <c r="AF117" s="60"/>
    </row>
    <row r="118" spans="1:32" s="22" customFormat="1" ht="18.600000000000001" customHeight="1">
      <c r="A118" s="109" t="s">
        <v>189</v>
      </c>
      <c r="B118" s="46" t="str">
        <f>VLOOKUP(A118,[1]screen!$G:$J,2,FALSE)</f>
        <v>상각 신청</v>
      </c>
      <c r="C118" s="46" t="str">
        <f t="shared" si="82"/>
        <v>Propose for Write off(상각 신청)</v>
      </c>
      <c r="D118" s="46" t="str">
        <f>IF(B118&lt;&gt;"", VLOOKUP(B118,[1]screen!$A:$E,2,FALSE), "" )</f>
        <v>Propose for Write off</v>
      </c>
      <c r="E118" s="20"/>
      <c r="F118" s="46" t="str">
        <f t="shared" si="83"/>
        <v/>
      </c>
      <c r="G118" s="46" t="str">
        <f>IF(E118&lt;&gt;"",VLOOKUP(E118,[1]Label!$A:$B,2,FALSE),"")</f>
        <v/>
      </c>
      <c r="H118" s="20"/>
      <c r="I118" s="46" t="str">
        <f t="shared" si="84"/>
        <v/>
      </c>
      <c r="J118" s="46" t="str">
        <f>IF(H118&lt;&gt;"", VLOOKUP(H118,[1]Label!$A:$E,2,FALSE),"")</f>
        <v/>
      </c>
      <c r="K118" s="35"/>
      <c r="L118" s="19" t="str">
        <f t="shared" si="85"/>
        <v/>
      </c>
      <c r="M118" s="24" t="str">
        <f>IF(K118&lt;&gt;"",VLOOKUP(K118,[1]Label!$A:$B,2,FALSE),"")</f>
        <v/>
      </c>
      <c r="N118" s="20"/>
      <c r="O118" s="38"/>
      <c r="P118" s="19"/>
      <c r="Q118" s="46" t="str">
        <f>IF(O118&lt;&gt;"", VLOOKUP(O118, [1]Label!$A:$B, 2, FALSE), "")</f>
        <v/>
      </c>
      <c r="R118" s="20" t="s">
        <v>34</v>
      </c>
      <c r="S118" s="19" t="s">
        <v>42</v>
      </c>
      <c r="T118" s="19"/>
      <c r="U118" s="19"/>
      <c r="V118" s="20"/>
      <c r="W118" s="20"/>
      <c r="X118" s="20"/>
      <c r="Y118" s="20"/>
      <c r="Z118" s="18"/>
      <c r="AA118" s="18"/>
      <c r="AB118" s="18"/>
      <c r="AC118" s="18"/>
      <c r="AD118" s="18"/>
      <c r="AE118" s="18"/>
      <c r="AF118" s="60"/>
    </row>
    <row r="119" spans="1:32" s="13" customFormat="1" ht="18.600000000000001" customHeight="1">
      <c r="A119" s="109" t="s">
        <v>189</v>
      </c>
      <c r="B119" s="94" t="str">
        <f>VLOOKUP(A119,[1]screen!$G:$J,2,FALSE)</f>
        <v>상각 신청</v>
      </c>
      <c r="C119" s="94" t="str">
        <f t="shared" ref="C119" si="86">IF(B119&lt;&gt;"",D119&amp;"("&amp;B119&amp;")","")</f>
        <v>Propose for Write off(상각 신청)</v>
      </c>
      <c r="D119" s="94" t="str">
        <f>IF(B119&lt;&gt;"", VLOOKUP(B119,[1]screen!$A:$E,2,FALSE), "" )</f>
        <v>Propose for Write off</v>
      </c>
      <c r="E119" s="8"/>
      <c r="F119" s="94" t="str">
        <f t="shared" ref="F119" si="87">IF(E119&lt;&gt;"",G119&amp;"("&amp;E119&amp;")","")</f>
        <v/>
      </c>
      <c r="G119" s="94" t="str">
        <f>IF(E119&lt;&gt;"",VLOOKUP(E119,[1]Label!$A:$B,2,FALSE),"")</f>
        <v/>
      </c>
      <c r="H119" s="95" t="s">
        <v>215</v>
      </c>
      <c r="I119" s="94" t="str">
        <f t="shared" ref="I119" si="88">IF(H119&lt;&gt;"",J119&amp;"("&amp;H119&amp;")","")</f>
        <v>Selected Outstanding Tax Liabilities(선택된 미납세액)</v>
      </c>
      <c r="J119" s="94" t="str">
        <f>IF(H119&lt;&gt;"", VLOOKUP(H119,[1]Label!$A:$E,2,FALSE),"")</f>
        <v>Selected Outstanding Tax Liabilities</v>
      </c>
      <c r="K119" s="36"/>
      <c r="L119" s="94" t="str">
        <f t="shared" ref="L119" si="89">IF(K119&lt;&gt;"",M119&amp;"("&amp;K119&amp;")","")</f>
        <v/>
      </c>
      <c r="M119" s="94" t="str">
        <f>IF(K119&lt;&gt;"",VLOOKUP(K119,[1]Label!$A:$B,2,FALSE),"")</f>
        <v/>
      </c>
      <c r="N119" s="8" t="s">
        <v>226</v>
      </c>
      <c r="O119" s="95" t="s">
        <v>225</v>
      </c>
      <c r="P119" s="94" t="str">
        <f t="shared" ref="P119" si="90">IF(O119&lt;&gt;"",Q119&amp;"&lt;br&gt;("&amp;O119&amp;")","")</f>
        <v>Reason of Write off&lt;br&gt;(상각(결손처분) 사유)</v>
      </c>
      <c r="Q119" s="94" t="str">
        <f>IF(O119&lt;&gt;"", VLOOKUP(O119, [1]Label!$A:$B, 2, FALSE), "")</f>
        <v>Reason of Write off</v>
      </c>
      <c r="R119" s="8" t="s">
        <v>37</v>
      </c>
      <c r="S119" s="94"/>
      <c r="T119" s="94"/>
      <c r="U119" s="94"/>
      <c r="V119" s="8"/>
      <c r="W119" s="8"/>
      <c r="X119" s="8"/>
      <c r="Y119" s="8"/>
      <c r="Z119" s="96" t="s">
        <v>228</v>
      </c>
      <c r="AA119" s="96" t="s">
        <v>229</v>
      </c>
      <c r="AB119" s="96" t="s">
        <v>227</v>
      </c>
      <c r="AC119" s="96" t="s">
        <v>231</v>
      </c>
      <c r="AD119" s="96" t="s">
        <v>232</v>
      </c>
      <c r="AE119" s="96" t="s">
        <v>230</v>
      </c>
      <c r="AF119" s="97"/>
    </row>
    <row r="120" spans="1:32" s="22" customFormat="1" ht="18.600000000000001" customHeight="1">
      <c r="A120" s="109" t="s">
        <v>189</v>
      </c>
      <c r="B120" s="46" t="str">
        <f>VLOOKUP(A120,[1]screen!$G:$J,2,FALSE)</f>
        <v>상각 신청</v>
      </c>
      <c r="C120" s="46" t="str">
        <f t="shared" ref="C120" si="91">IF(B120&lt;&gt;"",D120&amp;"("&amp;B120&amp;")","")</f>
        <v>Propose for Write off(상각 신청)</v>
      </c>
      <c r="D120" s="46" t="str">
        <f>IF(B120&lt;&gt;"", VLOOKUP(B120,[1]screen!$A:$E,2,FALSE), "" )</f>
        <v>Propose for Write off</v>
      </c>
      <c r="E120" s="20"/>
      <c r="F120" s="46" t="str">
        <f t="shared" ref="F120" si="92">IF(E120&lt;&gt;"",G120&amp;"("&amp;E120&amp;")","")</f>
        <v/>
      </c>
      <c r="G120" s="46" t="str">
        <f>IF(E120&lt;&gt;"",VLOOKUP(E120,[1]Label!$A:$B,2,FALSE),"")</f>
        <v/>
      </c>
      <c r="H120" s="43" t="s">
        <v>215</v>
      </c>
      <c r="I120" s="46" t="str">
        <f t="shared" ref="I120" si="93">IF(H120&lt;&gt;"",J120&amp;"("&amp;H120&amp;")","")</f>
        <v>Selected Outstanding Tax Liabilities(선택된 미납세액)</v>
      </c>
      <c r="J120" s="46" t="str">
        <f>IF(H120&lt;&gt;"", VLOOKUP(H120,[1]Label!$A:$E,2,FALSE),"")</f>
        <v>Selected Outstanding Tax Liabilities</v>
      </c>
      <c r="K120" s="35"/>
      <c r="L120" s="19" t="str">
        <f t="shared" ref="L120" si="94">IF(K120&lt;&gt;"",M120&amp;"("&amp;K120&amp;")","")</f>
        <v/>
      </c>
      <c r="M120" s="24" t="str">
        <f>IF(K120&lt;&gt;"",VLOOKUP(K120,[1]Label!$A:$B,2,FALSE),"")</f>
        <v/>
      </c>
      <c r="N120" s="20" t="s">
        <v>226</v>
      </c>
      <c r="O120" s="49"/>
      <c r="P120" s="40" t="str">
        <f t="shared" ref="P120" si="95">IF(O120&lt;&gt;"",Q120&amp;"&lt;br&gt;("&amp;O120&amp;")","")</f>
        <v/>
      </c>
      <c r="Q120" s="46" t="str">
        <f>IF(O120&lt;&gt;"", VLOOKUP(O120, [1]Label!$A:$B, 2, FALSE), "")</f>
        <v/>
      </c>
      <c r="R120" s="20" t="s">
        <v>34</v>
      </c>
      <c r="S120" s="19" t="s">
        <v>42</v>
      </c>
      <c r="T120" s="19"/>
      <c r="U120" s="19"/>
      <c r="V120" s="20"/>
      <c r="W120" s="20"/>
      <c r="X120" s="20"/>
      <c r="Y120" s="20"/>
      <c r="Z120" s="18"/>
      <c r="AA120" s="18"/>
      <c r="AB120" s="18"/>
      <c r="AC120" s="18"/>
      <c r="AD120" s="18"/>
      <c r="AE120" s="18"/>
      <c r="AF120" s="60"/>
    </row>
    <row r="121" spans="1:32" s="22" customFormat="1" ht="18.600000000000001" customHeight="1">
      <c r="A121" s="109" t="s">
        <v>189</v>
      </c>
      <c r="B121" s="46" t="str">
        <f>VLOOKUP(A121,[1]screen!$G:$J,2,FALSE)</f>
        <v>상각 신청</v>
      </c>
      <c r="C121" s="46" t="str">
        <f t="shared" ref="C121:C125" si="96">IF(B121&lt;&gt;"",D121&amp;"("&amp;B121&amp;")","")</f>
        <v>Propose for Write off(상각 신청)</v>
      </c>
      <c r="D121" s="46" t="str">
        <f>IF(B121&lt;&gt;"", VLOOKUP(B121,[1]screen!$A:$E,2,FALSE), "" )</f>
        <v>Propose for Write off</v>
      </c>
      <c r="E121" s="20"/>
      <c r="F121" s="46" t="str">
        <f t="shared" ref="F121:F125" si="97">IF(E121&lt;&gt;"",G121&amp;"("&amp;E121&amp;")","")</f>
        <v/>
      </c>
      <c r="G121" s="46" t="str">
        <f>IF(E121&lt;&gt;"",VLOOKUP(E121,[1]Label!$A:$B,2,FALSE),"")</f>
        <v/>
      </c>
      <c r="H121" s="43" t="s">
        <v>215</v>
      </c>
      <c r="I121" s="46" t="str">
        <f t="shared" ref="I121:I125" si="98">IF(H121&lt;&gt;"",J121&amp;"("&amp;H121&amp;")","")</f>
        <v>Selected Outstanding Tax Liabilities(선택된 미납세액)</v>
      </c>
      <c r="J121" s="46" t="str">
        <f>IF(H121&lt;&gt;"", VLOOKUP(H121,[1]Label!$A:$E,2,FALSE),"")</f>
        <v>Selected Outstanding Tax Liabilities</v>
      </c>
      <c r="K121" s="35"/>
      <c r="L121" s="19" t="str">
        <f t="shared" ref="L121:L125" si="99">IF(K121&lt;&gt;"",M121&amp;"("&amp;K121&amp;")","")</f>
        <v/>
      </c>
      <c r="M121" s="24" t="str">
        <f>IF(K121&lt;&gt;"",VLOOKUP(K121,[1]Label!$A:$B,2,FALSE),"")</f>
        <v/>
      </c>
      <c r="N121" s="20" t="s">
        <v>13</v>
      </c>
      <c r="O121" s="49" t="s">
        <v>216</v>
      </c>
      <c r="P121" s="40" t="str">
        <f t="shared" ref="P121:P125" si="100">IF(O121&lt;&gt;"",Q121&amp;"&lt;br&gt;("&amp;O121&amp;")","")</f>
        <v>Tax Type&lt;br&gt;(세목)</v>
      </c>
      <c r="Q121" s="46" t="str">
        <f>IF(O121&lt;&gt;"", VLOOKUP(O121, [1]Label!$A:$B, 2, FALSE), "")</f>
        <v>Tax Type</v>
      </c>
      <c r="R121" s="20" t="s">
        <v>34</v>
      </c>
      <c r="S121" s="19" t="s">
        <v>42</v>
      </c>
      <c r="T121" s="19"/>
      <c r="U121" s="19"/>
      <c r="V121" s="20"/>
      <c r="W121" s="20"/>
      <c r="X121" s="20"/>
      <c r="Y121" s="20"/>
      <c r="Z121" s="18"/>
      <c r="AA121" s="18"/>
      <c r="AB121" s="18"/>
      <c r="AC121" s="18" t="s">
        <v>235</v>
      </c>
      <c r="AD121" s="18" t="s">
        <v>235</v>
      </c>
      <c r="AE121" s="18" t="s">
        <v>235</v>
      </c>
      <c r="AF121" s="60"/>
    </row>
    <row r="122" spans="1:32" s="22" customFormat="1" ht="18.600000000000001" customHeight="1">
      <c r="A122" s="109" t="s">
        <v>189</v>
      </c>
      <c r="B122" s="46" t="str">
        <f>VLOOKUP(A122,[1]screen!$G:$J,2,FALSE)</f>
        <v>상각 신청</v>
      </c>
      <c r="C122" s="46" t="str">
        <f t="shared" si="96"/>
        <v>Propose for Write off(상각 신청)</v>
      </c>
      <c r="D122" s="46" t="str">
        <f>IF(B122&lt;&gt;"", VLOOKUP(B122,[1]screen!$A:$E,2,FALSE), "" )</f>
        <v>Propose for Write off</v>
      </c>
      <c r="E122" s="20"/>
      <c r="F122" s="46" t="str">
        <f t="shared" si="97"/>
        <v/>
      </c>
      <c r="G122" s="46" t="str">
        <f>IF(E122&lt;&gt;"",VLOOKUP(E122,[1]Label!$A:$B,2,FALSE),"")</f>
        <v/>
      </c>
      <c r="H122" s="43" t="s">
        <v>215</v>
      </c>
      <c r="I122" s="46" t="str">
        <f t="shared" si="98"/>
        <v>Selected Outstanding Tax Liabilities(선택된 미납세액)</v>
      </c>
      <c r="J122" s="46" t="str">
        <f>IF(H122&lt;&gt;"", VLOOKUP(H122,[1]Label!$A:$E,2,FALSE),"")</f>
        <v>Selected Outstanding Tax Liabilities</v>
      </c>
      <c r="K122" s="35"/>
      <c r="L122" s="19" t="str">
        <f t="shared" si="99"/>
        <v/>
      </c>
      <c r="M122" s="24" t="str">
        <f>IF(K122&lt;&gt;"",VLOOKUP(K122,[1]Label!$A:$B,2,FALSE),"")</f>
        <v/>
      </c>
      <c r="N122" s="20" t="s">
        <v>13</v>
      </c>
      <c r="O122" s="49" t="s">
        <v>218</v>
      </c>
      <c r="P122" s="40" t="str">
        <f t="shared" si="100"/>
        <v>Debit No&lt;br&gt;(차변 번호)</v>
      </c>
      <c r="Q122" s="46" t="str">
        <f>IF(O122&lt;&gt;"", VLOOKUP(O122, [1]Label!$A:$B, 2, FALSE), "")</f>
        <v>Debit No</v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18"/>
      <c r="AA122" s="18"/>
      <c r="AB122" s="18"/>
      <c r="AC122" s="18" t="s">
        <v>236</v>
      </c>
      <c r="AD122" s="18" t="s">
        <v>236</v>
      </c>
      <c r="AE122" s="18" t="s">
        <v>236</v>
      </c>
      <c r="AF122" s="60"/>
    </row>
    <row r="123" spans="1:32" s="22" customFormat="1" ht="18.600000000000001" customHeight="1">
      <c r="A123" s="109" t="s">
        <v>189</v>
      </c>
      <c r="B123" s="46" t="str">
        <f>VLOOKUP(A123,[1]screen!$G:$J,2,FALSE)</f>
        <v>상각 신청</v>
      </c>
      <c r="C123" s="46" t="str">
        <f t="shared" si="96"/>
        <v>Propose for Write off(상각 신청)</v>
      </c>
      <c r="D123" s="46" t="str">
        <f>IF(B123&lt;&gt;"", VLOOKUP(B123,[1]screen!$A:$E,2,FALSE), "" )</f>
        <v>Propose for Write off</v>
      </c>
      <c r="E123" s="20"/>
      <c r="F123" s="46" t="str">
        <f t="shared" si="97"/>
        <v/>
      </c>
      <c r="G123" s="46" t="str">
        <f>IF(E123&lt;&gt;"",VLOOKUP(E123,[1]Label!$A:$B,2,FALSE),"")</f>
        <v/>
      </c>
      <c r="H123" s="43" t="s">
        <v>215</v>
      </c>
      <c r="I123" s="46" t="str">
        <f t="shared" si="98"/>
        <v>Selected Outstanding Tax Liabilities(선택된 미납세액)</v>
      </c>
      <c r="J123" s="46" t="str">
        <f>IF(H123&lt;&gt;"", VLOOKUP(H123,[1]Label!$A:$E,2,FALSE),"")</f>
        <v>Selected Outstanding Tax Liabilities</v>
      </c>
      <c r="K123" s="35"/>
      <c r="L123" s="19" t="str">
        <f t="shared" si="99"/>
        <v/>
      </c>
      <c r="M123" s="24" t="str">
        <f>IF(K123&lt;&gt;"",VLOOKUP(K123,[1]Label!$A:$B,2,FALSE),"")</f>
        <v/>
      </c>
      <c r="N123" s="20" t="s">
        <v>13</v>
      </c>
      <c r="O123" s="49" t="s">
        <v>217</v>
      </c>
      <c r="P123" s="40" t="str">
        <f t="shared" si="100"/>
        <v>Year&lt;br&gt;(연도)</v>
      </c>
      <c r="Q123" s="46" t="str">
        <f>IF(O123&lt;&gt;"", VLOOKUP(O123, [1]Label!$A:$B, 2, FALSE), "")</f>
        <v>Year</v>
      </c>
      <c r="R123" s="20" t="s">
        <v>34</v>
      </c>
      <c r="S123" s="19" t="s">
        <v>42</v>
      </c>
      <c r="T123" s="19"/>
      <c r="U123" s="19"/>
      <c r="V123" s="20"/>
      <c r="W123" s="20"/>
      <c r="X123" s="20"/>
      <c r="Y123" s="20"/>
      <c r="Z123" s="18"/>
      <c r="AA123" s="18"/>
      <c r="AB123" s="18"/>
      <c r="AC123" s="18" t="s">
        <v>237</v>
      </c>
      <c r="AD123" s="18" t="s">
        <v>237</v>
      </c>
      <c r="AE123" s="18" t="s">
        <v>237</v>
      </c>
      <c r="AF123" s="60"/>
    </row>
    <row r="124" spans="1:32" s="22" customFormat="1" ht="18.600000000000001" customHeight="1">
      <c r="A124" s="109" t="s">
        <v>189</v>
      </c>
      <c r="B124" s="46" t="str">
        <f>VLOOKUP(A124,[1]screen!$G:$J,2,FALSE)</f>
        <v>상각 신청</v>
      </c>
      <c r="C124" s="46" t="str">
        <f t="shared" si="96"/>
        <v>Propose for Write off(상각 신청)</v>
      </c>
      <c r="D124" s="46" t="str">
        <f>IF(B124&lt;&gt;"", VLOOKUP(B124,[1]screen!$A:$E,2,FALSE), "" )</f>
        <v>Propose for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43" t="s">
        <v>215</v>
      </c>
      <c r="I124" s="46" t="str">
        <f t="shared" si="98"/>
        <v>Selected Outstanding Tax Liabilities(선택된 미납세액)</v>
      </c>
      <c r="J124" s="46" t="str">
        <f>IF(H124&lt;&gt;"", VLOOKUP(H124,[1]Label!$A:$E,2,FALSE),"")</f>
        <v>Selected Outstanding Tax Liabilities</v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 t="s">
        <v>13</v>
      </c>
      <c r="O124" s="49" t="s">
        <v>219</v>
      </c>
      <c r="P124" s="40" t="str">
        <f t="shared" si="100"/>
        <v>Period&lt;br&gt;(과세 기간)</v>
      </c>
      <c r="Q124" s="46" t="str">
        <f>IF(O124&lt;&gt;"", VLOOKUP(O124, [1]Label!$A:$B, 2, FALSE), "")</f>
        <v>Period</v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 t="s">
        <v>238</v>
      </c>
      <c r="AD124" s="18" t="s">
        <v>238</v>
      </c>
      <c r="AE124" s="18" t="s">
        <v>238</v>
      </c>
      <c r="AF124" s="60"/>
    </row>
    <row r="125" spans="1:32" s="22" customFormat="1" ht="18.600000000000001" customHeight="1">
      <c r="A125" s="109" t="s">
        <v>189</v>
      </c>
      <c r="B125" s="46" t="str">
        <f>VLOOKUP(A125,[1]screen!$G:$J,2,FALSE)</f>
        <v>상각 신청</v>
      </c>
      <c r="C125" s="46" t="str">
        <f t="shared" si="96"/>
        <v>Propose for Write off(상각 신청)</v>
      </c>
      <c r="D125" s="46" t="str">
        <f>IF(B125&lt;&gt;"", VLOOKUP(B125,[1]screen!$A:$E,2,FALSE), "" )</f>
        <v>Propose for Write off</v>
      </c>
      <c r="E125" s="20"/>
      <c r="F125" s="46" t="str">
        <f t="shared" si="97"/>
        <v/>
      </c>
      <c r="G125" s="46" t="str">
        <f>IF(E125&lt;&gt;"",VLOOKUP(E125,[1]Label!$A:$B,2,FALSE),"")</f>
        <v/>
      </c>
      <c r="H125" s="43" t="s">
        <v>215</v>
      </c>
      <c r="I125" s="46" t="str">
        <f t="shared" si="98"/>
        <v>Selected Outstanding Tax Liabilities(선택된 미납세액)</v>
      </c>
      <c r="J125" s="46" t="str">
        <f>IF(H125&lt;&gt;"", VLOOKUP(H125,[1]Label!$A:$E,2,FALSE),"")</f>
        <v>Selected Outstanding Tax Liabilities</v>
      </c>
      <c r="K125" s="35"/>
      <c r="L125" s="19" t="str">
        <f t="shared" si="99"/>
        <v/>
      </c>
      <c r="M125" s="24" t="str">
        <f>IF(K125&lt;&gt;"",VLOOKUP(K125,[1]Label!$A:$B,2,FALSE),"")</f>
        <v/>
      </c>
      <c r="N125" s="20" t="s">
        <v>13</v>
      </c>
      <c r="O125" s="49" t="s">
        <v>220</v>
      </c>
      <c r="P125" s="40" t="str">
        <f t="shared" si="100"/>
        <v>Case Type&lt;br&gt;(사건 유형)</v>
      </c>
      <c r="Q125" s="46" t="str">
        <f>IF(O125&lt;&gt;"", VLOOKUP(O125, [1]Label!$A:$B, 2, FALSE), "")</f>
        <v>Case Type</v>
      </c>
      <c r="R125" s="20" t="s">
        <v>34</v>
      </c>
      <c r="S125" s="19" t="s">
        <v>42</v>
      </c>
      <c r="T125" s="19"/>
      <c r="U125" s="19"/>
      <c r="V125" s="20"/>
      <c r="W125" s="20"/>
      <c r="X125" s="20"/>
      <c r="Y125" s="20"/>
      <c r="Z125" s="18"/>
      <c r="AA125" s="18"/>
      <c r="AB125" s="18"/>
      <c r="AC125" s="18" t="s">
        <v>239</v>
      </c>
      <c r="AD125" s="18" t="s">
        <v>239</v>
      </c>
      <c r="AE125" s="18" t="s">
        <v>239</v>
      </c>
      <c r="AF125" s="60"/>
    </row>
    <row r="126" spans="1:32" s="22" customFormat="1" ht="18.600000000000001" customHeight="1">
      <c r="A126" s="109" t="s">
        <v>189</v>
      </c>
      <c r="B126" s="46" t="str">
        <f>VLOOKUP(A126,[1]screen!$G:$J,2,FALSE)</f>
        <v>상각 신청</v>
      </c>
      <c r="C126" s="46" t="str">
        <f t="shared" ref="C126:C127" si="101">IF(B126&lt;&gt;"",D126&amp;"("&amp;B126&amp;")","")</f>
        <v>Propose for Write off(상각 신청)</v>
      </c>
      <c r="D126" s="46" t="str">
        <f>IF(B126&lt;&gt;"", VLOOKUP(B126,[1]screen!$A:$E,2,FALSE), "" )</f>
        <v>Propose for Write off</v>
      </c>
      <c r="E126" s="20"/>
      <c r="F126" s="46" t="str">
        <f t="shared" ref="F126:F127" si="102">IF(E126&lt;&gt;"",G126&amp;"("&amp;E126&amp;")","")</f>
        <v/>
      </c>
      <c r="G126" s="46" t="str">
        <f>IF(E126&lt;&gt;"",VLOOKUP(E126,[1]Label!$A:$B,2,FALSE),"")</f>
        <v/>
      </c>
      <c r="H126" s="43" t="s">
        <v>215</v>
      </c>
      <c r="I126" s="46" t="str">
        <f t="shared" ref="I126:I127" si="103">IF(H126&lt;&gt;"",J126&amp;"("&amp;H126&amp;")","")</f>
        <v>Selected Outstanding Tax Liabilities(선택된 미납세액)</v>
      </c>
      <c r="J126" s="46" t="str">
        <f>IF(H126&lt;&gt;"", VLOOKUP(H126,[1]Label!$A:$E,2,FALSE),"")</f>
        <v>Selected Outstanding Tax Liabilities</v>
      </c>
      <c r="K126" s="35"/>
      <c r="L126" s="19" t="str">
        <f t="shared" ref="L126:L127" si="104">IF(K126&lt;&gt;"",M126&amp;"("&amp;K126&amp;")","")</f>
        <v/>
      </c>
      <c r="M126" s="24" t="str">
        <f>IF(K126&lt;&gt;"",VLOOKUP(K126,[1]Label!$A:$B,2,FALSE),"")</f>
        <v/>
      </c>
      <c r="N126" s="20" t="s">
        <v>13</v>
      </c>
      <c r="O126" s="49" t="s">
        <v>221</v>
      </c>
      <c r="P126" s="40" t="str">
        <f t="shared" ref="P126:P127" si="105">IF(O126&lt;&gt;"",Q126&amp;"&lt;br&gt;("&amp;O126&amp;")","")</f>
        <v>Due Date&lt;br&gt;(납부 기한)</v>
      </c>
      <c r="Q126" s="46" t="str">
        <f>IF(O126&lt;&gt;"", VLOOKUP(O126, [1]Label!$A:$B, 2, FALSE), "")</f>
        <v>Due Date</v>
      </c>
      <c r="R126" s="20" t="s">
        <v>34</v>
      </c>
      <c r="S126" s="19" t="s">
        <v>42</v>
      </c>
      <c r="T126" s="19"/>
      <c r="U126" s="19"/>
      <c r="V126" s="20"/>
      <c r="W126" s="20"/>
      <c r="X126" s="20"/>
      <c r="Y126" s="20"/>
      <c r="Z126" s="18"/>
      <c r="AA126" s="18"/>
      <c r="AB126" s="18"/>
      <c r="AC126" s="18" t="s">
        <v>240</v>
      </c>
      <c r="AD126" s="18" t="s">
        <v>240</v>
      </c>
      <c r="AE126" s="18" t="s">
        <v>240</v>
      </c>
      <c r="AF126" s="60"/>
    </row>
    <row r="127" spans="1:32" s="22" customFormat="1" ht="18.600000000000001" customHeight="1">
      <c r="A127" s="109" t="s">
        <v>189</v>
      </c>
      <c r="B127" s="46" t="str">
        <f>VLOOKUP(A127,[1]screen!$G:$J,2,FALSE)</f>
        <v>상각 신청</v>
      </c>
      <c r="C127" s="46" t="str">
        <f t="shared" si="101"/>
        <v>Propose for Write off(상각 신청)</v>
      </c>
      <c r="D127" s="46" t="str">
        <f>IF(B127&lt;&gt;"", VLOOKUP(B127,[1]screen!$A:$E,2,FALSE), "" )</f>
        <v>Propose for Write off</v>
      </c>
      <c r="E127" s="20"/>
      <c r="F127" s="46" t="str">
        <f t="shared" si="102"/>
        <v/>
      </c>
      <c r="G127" s="46" t="str">
        <f>IF(E127&lt;&gt;"",VLOOKUP(E127,[1]Label!$A:$B,2,FALSE),"")</f>
        <v/>
      </c>
      <c r="H127" s="43" t="s">
        <v>215</v>
      </c>
      <c r="I127" s="46" t="str">
        <f t="shared" si="103"/>
        <v>Selected Outstanding Tax Liabilities(선택된 미납세액)</v>
      </c>
      <c r="J127" s="46" t="str">
        <f>IF(H127&lt;&gt;"", VLOOKUP(H127,[1]Label!$A:$E,2,FALSE),"")</f>
        <v>Selected Outstanding Tax Liabilities</v>
      </c>
      <c r="K127" s="35"/>
      <c r="L127" s="19" t="str">
        <f t="shared" si="104"/>
        <v/>
      </c>
      <c r="M127" s="24" t="str">
        <f>IF(K127&lt;&gt;"",VLOOKUP(K127,[1]Label!$A:$B,2,FALSE),"")</f>
        <v/>
      </c>
      <c r="N127" s="20" t="s">
        <v>13</v>
      </c>
      <c r="O127" s="49" t="s">
        <v>222</v>
      </c>
      <c r="P127" s="40" t="str">
        <f t="shared" si="105"/>
        <v>Principal Balance&lt;br&gt;(원금 잔액)</v>
      </c>
      <c r="Q127" s="46" t="str">
        <f>IF(O127&lt;&gt;"", VLOOKUP(O127, [1]Label!$A:$B, 2, FALSE), "")</f>
        <v>Principal Balance</v>
      </c>
      <c r="R127" s="20" t="s">
        <v>34</v>
      </c>
      <c r="S127" s="19" t="s">
        <v>42</v>
      </c>
      <c r="T127" s="19"/>
      <c r="U127" s="19"/>
      <c r="V127" s="20"/>
      <c r="W127" s="20"/>
      <c r="X127" s="20"/>
      <c r="Y127" s="20"/>
      <c r="Z127" s="18"/>
      <c r="AA127" s="18"/>
      <c r="AB127" s="18"/>
      <c r="AC127" s="18" t="s">
        <v>241</v>
      </c>
      <c r="AD127" s="18" t="s">
        <v>241</v>
      </c>
      <c r="AE127" s="18" t="s">
        <v>241</v>
      </c>
      <c r="AF127" s="60"/>
    </row>
    <row r="128" spans="1:32" s="22" customFormat="1" ht="18.600000000000001" customHeight="1">
      <c r="A128" s="109" t="s">
        <v>189</v>
      </c>
      <c r="B128" s="46" t="str">
        <f>VLOOKUP(A128,[1]screen!$G:$J,2,FALSE)</f>
        <v>상각 신청</v>
      </c>
      <c r="C128" s="46" t="str">
        <f t="shared" ref="C128:C129" si="106">IF(B128&lt;&gt;"",D128&amp;"("&amp;B128&amp;")","")</f>
        <v>Propose for Write off(상각 신청)</v>
      </c>
      <c r="D128" s="46" t="str">
        <f>IF(B128&lt;&gt;"", VLOOKUP(B128,[1]screen!$A:$E,2,FALSE), "" )</f>
        <v>Propose for Write off</v>
      </c>
      <c r="E128" s="20"/>
      <c r="F128" s="46" t="str">
        <f t="shared" ref="F128:F129" si="107">IF(E128&lt;&gt;"",G128&amp;"("&amp;E128&amp;")","")</f>
        <v/>
      </c>
      <c r="G128" s="46" t="str">
        <f>IF(E128&lt;&gt;"",VLOOKUP(E128,[1]Label!$A:$B,2,FALSE),"")</f>
        <v/>
      </c>
      <c r="H128" s="43" t="s">
        <v>215</v>
      </c>
      <c r="I128" s="46" t="str">
        <f t="shared" ref="I128:I129" si="108">IF(H128&lt;&gt;"",J128&amp;"("&amp;H128&amp;")","")</f>
        <v>Selected Outstanding Tax Liabilities(선택된 미납세액)</v>
      </c>
      <c r="J128" s="46" t="str">
        <f>IF(H128&lt;&gt;"", VLOOKUP(H128,[1]Label!$A:$E,2,FALSE),"")</f>
        <v>Selected Outstanding Tax Liabilities</v>
      </c>
      <c r="K128" s="35"/>
      <c r="L128" s="19" t="str">
        <f t="shared" ref="L128:L129" si="109">IF(K128&lt;&gt;"",M128&amp;"("&amp;K128&amp;")","")</f>
        <v/>
      </c>
      <c r="M128" s="24" t="str">
        <f>IF(K128&lt;&gt;"",VLOOKUP(K128,[1]Label!$A:$B,2,FALSE),"")</f>
        <v/>
      </c>
      <c r="N128" s="20" t="s">
        <v>13</v>
      </c>
      <c r="O128" s="49" t="s">
        <v>223</v>
      </c>
      <c r="P128" s="40" t="str">
        <f t="shared" ref="P128:P129" si="110">IF(O128&lt;&gt;"",Q128&amp;"&lt;br&gt;("&amp;O128&amp;")","")</f>
        <v>Write Off Amount&lt;br&gt;(상각 금액)</v>
      </c>
      <c r="Q128" s="46" t="str">
        <f>IF(O128&lt;&gt;"", VLOOKUP(O128, [1]Label!$A:$B, 2, FALSE), "")</f>
        <v>Write Off Amount</v>
      </c>
      <c r="R128" s="20" t="s">
        <v>34</v>
      </c>
      <c r="S128" s="19" t="s">
        <v>42</v>
      </c>
      <c r="T128" s="19"/>
      <c r="U128" s="19"/>
      <c r="V128" s="20"/>
      <c r="W128" s="20"/>
      <c r="X128" s="20"/>
      <c r="Y128" s="20"/>
      <c r="Z128" s="18"/>
      <c r="AA128" s="18"/>
      <c r="AB128" s="18"/>
      <c r="AC128" s="18" t="s">
        <v>242</v>
      </c>
      <c r="AD128" s="18" t="s">
        <v>242</v>
      </c>
      <c r="AE128" s="18" t="s">
        <v>242</v>
      </c>
      <c r="AF128" s="60"/>
    </row>
    <row r="129" spans="1:32" s="22" customFormat="1" ht="18.600000000000001" customHeight="1">
      <c r="A129" s="109" t="s">
        <v>189</v>
      </c>
      <c r="B129" s="46" t="str">
        <f>VLOOKUP(A129,[1]screen!$G:$J,2,FALSE)</f>
        <v>상각 신청</v>
      </c>
      <c r="C129" s="46" t="str">
        <f t="shared" si="106"/>
        <v>Propose for Write off(상각 신청)</v>
      </c>
      <c r="D129" s="46" t="str">
        <f>IF(B129&lt;&gt;"", VLOOKUP(B129,[1]screen!$A:$E,2,FALSE), "" )</f>
        <v>Propose for Write off</v>
      </c>
      <c r="E129" s="20"/>
      <c r="F129" s="46" t="str">
        <f t="shared" si="107"/>
        <v/>
      </c>
      <c r="G129" s="46" t="str">
        <f>IF(E129&lt;&gt;"",VLOOKUP(E129,[1]Label!$A:$B,2,FALSE),"")</f>
        <v/>
      </c>
      <c r="H129" s="43" t="s">
        <v>215</v>
      </c>
      <c r="I129" s="46" t="str">
        <f t="shared" si="108"/>
        <v>Selected Outstanding Tax Liabilities(선택된 미납세액)</v>
      </c>
      <c r="J129" s="46" t="str">
        <f>IF(H129&lt;&gt;"", VLOOKUP(H129,[1]Label!$A:$E,2,FALSE),"")</f>
        <v>Selected Outstanding Tax Liabilities</v>
      </c>
      <c r="K129" s="35"/>
      <c r="L129" s="19" t="str">
        <f t="shared" si="109"/>
        <v/>
      </c>
      <c r="M129" s="24" t="str">
        <f>IF(K129&lt;&gt;"",VLOOKUP(K129,[1]Label!$A:$B,2,FALSE),"")</f>
        <v/>
      </c>
      <c r="N129" s="20" t="s">
        <v>13</v>
      </c>
      <c r="O129" s="49" t="s">
        <v>224</v>
      </c>
      <c r="P129" s="40" t="str">
        <f t="shared" si="110"/>
        <v>Action&lt;br&gt;(작업)</v>
      </c>
      <c r="Q129" s="46" t="str">
        <f>IF(O129&lt;&gt;"", VLOOKUP(O129, [1]Label!$A:$B, 2, FALSE), "")</f>
        <v>Action</v>
      </c>
      <c r="R129" s="20" t="s">
        <v>34</v>
      </c>
      <c r="S129" s="19" t="s">
        <v>42</v>
      </c>
      <c r="T129" s="19"/>
      <c r="U129" s="19"/>
      <c r="V129" s="20"/>
      <c r="W129" s="20"/>
      <c r="X129" s="20"/>
      <c r="Y129" s="20"/>
      <c r="Z129" s="18"/>
      <c r="AA129" s="18"/>
      <c r="AB129" s="18"/>
      <c r="AC129" s="18" t="s">
        <v>243</v>
      </c>
      <c r="AD129" s="18" t="s">
        <v>243</v>
      </c>
      <c r="AE129" s="18" t="s">
        <v>243</v>
      </c>
      <c r="AF129" s="60"/>
    </row>
    <row r="130" spans="1:32" s="104" customFormat="1" ht="18.600000000000001" customHeight="1">
      <c r="A130" s="112" t="s">
        <v>189</v>
      </c>
      <c r="B130" s="98" t="str">
        <f>VLOOKUP(A130,[1]screen!$G:$J,2,FALSE)</f>
        <v>상각 신청</v>
      </c>
      <c r="C130" s="98" t="str">
        <f t="shared" ref="C130" si="111">IF(B130&lt;&gt;"",D130&amp;"("&amp;B130&amp;")","")</f>
        <v>Propose for Write off(상각 신청)</v>
      </c>
      <c r="D130" s="98" t="str">
        <f>IF(B130&lt;&gt;"", VLOOKUP(B130,[1]screen!$A:$E,2,FALSE), "" )</f>
        <v>Propose for Write off</v>
      </c>
      <c r="E130" s="99"/>
      <c r="F130" s="98" t="str">
        <f t="shared" ref="F130" si="112">IF(E130&lt;&gt;"",G130&amp;"("&amp;E130&amp;")","")</f>
        <v/>
      </c>
      <c r="G130" s="98" t="str">
        <f>IF(E130&lt;&gt;"",VLOOKUP(E130,[1]Label!$A:$B,2,FALSE),"")</f>
        <v/>
      </c>
      <c r="H130" s="100" t="s">
        <v>215</v>
      </c>
      <c r="I130" s="98" t="str">
        <f t="shared" ref="I130" si="113">IF(H130&lt;&gt;"",J130&amp;"("&amp;H130&amp;")","")</f>
        <v>Selected Outstanding Tax Liabilities(선택된 미납세액)</v>
      </c>
      <c r="J130" s="98" t="str">
        <f>IF(H130&lt;&gt;"", VLOOKUP(H130,[1]Label!$A:$E,2,FALSE),"")</f>
        <v>Selected Outstanding Tax Liabilities</v>
      </c>
      <c r="K130" s="101"/>
      <c r="L130" s="98" t="str">
        <f t="shared" ref="L130" si="114">IF(K130&lt;&gt;"",M130&amp;"("&amp;K130&amp;")","")</f>
        <v/>
      </c>
      <c r="M130" s="98" t="str">
        <f>IF(K130&lt;&gt;"",VLOOKUP(K130,[1]Label!$A:$B,2,FALSE),"")</f>
        <v/>
      </c>
      <c r="N130" s="99"/>
      <c r="O130" s="100"/>
      <c r="P130" s="98" t="str">
        <f t="shared" ref="P130" si="115">IF(O130&lt;&gt;"",Q130&amp;"&lt;br&gt;("&amp;O130&amp;")","")</f>
        <v/>
      </c>
      <c r="Q130" s="98" t="str">
        <f>IF(O130&lt;&gt;"", VLOOKUP(O130, [1]Label!$A:$B, 2, FALSE), "")</f>
        <v/>
      </c>
      <c r="R130" s="99" t="s">
        <v>34</v>
      </c>
      <c r="S130" s="98" t="s">
        <v>42</v>
      </c>
      <c r="T130" s="98"/>
      <c r="U130" s="98"/>
      <c r="V130" s="99"/>
      <c r="W130" s="99"/>
      <c r="X130" s="99"/>
      <c r="Y130" s="99"/>
      <c r="Z130" s="102"/>
      <c r="AA130" s="102"/>
      <c r="AB130" s="102"/>
      <c r="AC130" s="102"/>
      <c r="AD130" s="102"/>
      <c r="AE130" s="102"/>
      <c r="AF130" s="103"/>
    </row>
    <row r="131" spans="1:32" s="9" customFormat="1" ht="18.600000000000001" customHeight="1">
      <c r="A131" s="113" t="s">
        <v>233</v>
      </c>
      <c r="B131" s="1" t="str">
        <f>VLOOKUP(A131,[1]screen!$G:$J,2,FALSE)</f>
        <v>상각 신청 목록</v>
      </c>
      <c r="C131" s="1" t="str">
        <f t="shared" ref="C131:C141" si="116">IF(B131&lt;&gt;"",D131&amp;"("&amp;B131&amp;")","")</f>
        <v>List of Submitted Write Off(상각 신청 목록)</v>
      </c>
      <c r="D131" s="1" t="str">
        <f>IF(B131&lt;&gt;"", VLOOKUP(B131,[1]screen!$A:$E,2,FALSE), "" )</f>
        <v>List of Submitted Write Off</v>
      </c>
      <c r="E131" s="2"/>
      <c r="F131" s="1" t="str">
        <f t="shared" ref="F131:F141" si="117">IF(E131&lt;&gt;"",G131&amp;"("&amp;E131&amp;")","")</f>
        <v/>
      </c>
      <c r="G131" s="1" t="str">
        <f>IF(E131&lt;&gt;"",VLOOKUP(E131,[1]Label!$A:$B,2,FALSE),"")</f>
        <v/>
      </c>
      <c r="H131" s="105" t="s">
        <v>215</v>
      </c>
      <c r="I131" s="1" t="str">
        <f t="shared" ref="I131:I141" si="118">IF(H131&lt;&gt;"",J131&amp;"("&amp;H131&amp;")","")</f>
        <v>Selected Outstanding Tax Liabilities(선택된 미납세액)</v>
      </c>
      <c r="J131" s="1" t="str">
        <f>IF(H131&lt;&gt;"", VLOOKUP(H131,[1]Label!$A:$E,2,FALSE),"")</f>
        <v>Selected Outstanding Tax Liabilities</v>
      </c>
      <c r="K131" s="106"/>
      <c r="L131" s="1" t="str">
        <f t="shared" ref="L131:L141" si="119">IF(K131&lt;&gt;"",M131&amp;"("&amp;K131&amp;")","")</f>
        <v/>
      </c>
      <c r="M131" s="1" t="str">
        <f>IF(K131&lt;&gt;"",VLOOKUP(K131,[1]Label!$A:$B,2,FALSE),"")</f>
        <v/>
      </c>
      <c r="N131" s="2" t="s">
        <v>19</v>
      </c>
      <c r="O131" s="105" t="s">
        <v>225</v>
      </c>
      <c r="P131" s="1" t="str">
        <f t="shared" ref="P131:P141" si="120">IF(O131&lt;&gt;"",Q131&amp;"&lt;br&gt;("&amp;O131&amp;")","")</f>
        <v>Reason of Write off&lt;br&gt;(상각(결손처분) 사유)</v>
      </c>
      <c r="Q131" s="1" t="str">
        <f>IF(O131&lt;&gt;"", VLOOKUP(O131, [1]Label!$A:$B, 2, FALSE), "")</f>
        <v>Reason of Write off</v>
      </c>
      <c r="R131" s="2" t="s">
        <v>37</v>
      </c>
      <c r="S131" s="1"/>
      <c r="T131" s="1"/>
      <c r="U131" s="1"/>
      <c r="V131" s="2"/>
      <c r="W131" s="2"/>
      <c r="X131" s="2"/>
      <c r="Y131" s="2"/>
      <c r="Z131" s="4" t="s">
        <v>228</v>
      </c>
      <c r="AA131" s="4" t="s">
        <v>229</v>
      </c>
      <c r="AB131" s="4" t="s">
        <v>227</v>
      </c>
      <c r="AC131" s="4" t="s">
        <v>231</v>
      </c>
      <c r="AD131" s="4" t="s">
        <v>232</v>
      </c>
      <c r="AE131" s="4" t="s">
        <v>230</v>
      </c>
      <c r="AF131" s="59"/>
    </row>
    <row r="132" spans="1:32" s="9" customFormat="1" ht="18.600000000000001" customHeight="1">
      <c r="A132" s="113" t="s">
        <v>233</v>
      </c>
      <c r="B132" s="1" t="str">
        <f>VLOOKUP(A132,[1]screen!$G:$J,2,FALSE)</f>
        <v>상각 신청 목록</v>
      </c>
      <c r="C132" s="1" t="str">
        <f t="shared" si="116"/>
        <v>List of Submitted Write Off(상각 신청 목록)</v>
      </c>
      <c r="D132" s="1" t="str">
        <f>IF(B132&lt;&gt;"", VLOOKUP(B132,[1]screen!$A:$E,2,FALSE), "" )</f>
        <v>List of Submitted Write Off</v>
      </c>
      <c r="E132" s="2"/>
      <c r="F132" s="1" t="str">
        <f t="shared" si="117"/>
        <v/>
      </c>
      <c r="G132" s="1" t="str">
        <f>IF(E132&lt;&gt;"",VLOOKUP(E132,[1]Label!$A:$B,2,FALSE),"")</f>
        <v/>
      </c>
      <c r="H132" s="105" t="s">
        <v>215</v>
      </c>
      <c r="I132" s="1" t="str">
        <f t="shared" si="118"/>
        <v>Selected Outstanding Tax Liabilities(선택된 미납세액)</v>
      </c>
      <c r="J132" s="1" t="str">
        <f>IF(H132&lt;&gt;"", VLOOKUP(H132,[1]Label!$A:$E,2,FALSE),"")</f>
        <v>Selected Outstanding Tax Liabilities</v>
      </c>
      <c r="K132" s="106"/>
      <c r="L132" s="1" t="str">
        <f t="shared" si="119"/>
        <v/>
      </c>
      <c r="M132" s="1" t="str">
        <f>IF(K132&lt;&gt;"",VLOOKUP(K132,[1]Label!$A:$B,2,FALSE),"")</f>
        <v/>
      </c>
      <c r="N132" s="2" t="s">
        <v>19</v>
      </c>
      <c r="O132" s="105"/>
      <c r="P132" s="1" t="str">
        <f t="shared" si="120"/>
        <v/>
      </c>
      <c r="Q132" s="1" t="str">
        <f>IF(O132&lt;&gt;"", VLOOKUP(O132, [1]Label!$A:$B, 2, FALSE), "")</f>
        <v/>
      </c>
      <c r="R132" s="2" t="s">
        <v>34</v>
      </c>
      <c r="S132" s="1" t="s">
        <v>42</v>
      </c>
      <c r="T132" s="1"/>
      <c r="U132" s="1"/>
      <c r="V132" s="2"/>
      <c r="W132" s="2"/>
      <c r="X132" s="2"/>
      <c r="Y132" s="2"/>
      <c r="Z132" s="4"/>
      <c r="AA132" s="4"/>
      <c r="AB132" s="4"/>
      <c r="AC132" s="4"/>
      <c r="AD132" s="4"/>
      <c r="AE132" s="4"/>
      <c r="AF132" s="59"/>
    </row>
    <row r="133" spans="1:32" s="22" customFormat="1" ht="18.600000000000001" customHeight="1">
      <c r="A133" s="109" t="s">
        <v>233</v>
      </c>
      <c r="B133" s="46" t="str">
        <f>VLOOKUP(A133,[1]screen!$G:$J,2,FALSE)</f>
        <v>상각 신청 목록</v>
      </c>
      <c r="C133" s="46" t="str">
        <f t="shared" si="116"/>
        <v>List of Submitted Write Off(상각 신청 목록)</v>
      </c>
      <c r="D133" s="46" t="str">
        <f>IF(B133&lt;&gt;"", VLOOKUP(B133,[1]screen!$A:$E,2,FALSE), "" )</f>
        <v>List of Submitted Write Off</v>
      </c>
      <c r="E133" s="20"/>
      <c r="F133" s="46" t="str">
        <f t="shared" si="117"/>
        <v/>
      </c>
      <c r="G133" s="46" t="str">
        <f>IF(E133&lt;&gt;"",VLOOKUP(E133,[1]Label!$A:$B,2,FALSE),"")</f>
        <v/>
      </c>
      <c r="H133" s="43" t="s">
        <v>215</v>
      </c>
      <c r="I133" s="46" t="str">
        <f t="shared" si="118"/>
        <v>Selected Outstanding Tax Liabilities(선택된 미납세액)</v>
      </c>
      <c r="J133" s="46" t="str">
        <f>IF(H133&lt;&gt;"", VLOOKUP(H133,[1]Label!$A:$E,2,FALSE),"")</f>
        <v>Selected Outstanding Tax Liabilities</v>
      </c>
      <c r="K133" s="35"/>
      <c r="L133" s="19" t="str">
        <f t="shared" si="119"/>
        <v/>
      </c>
      <c r="M133" s="24" t="str">
        <f>IF(K133&lt;&gt;"",VLOOKUP(K133,[1]Label!$A:$B,2,FALSE),"")</f>
        <v/>
      </c>
      <c r="N133" s="20" t="s">
        <v>234</v>
      </c>
      <c r="O133" s="49" t="s">
        <v>216</v>
      </c>
      <c r="P133" s="40" t="str">
        <f t="shared" si="120"/>
        <v>Tax Type&lt;br&gt;(세목)</v>
      </c>
      <c r="Q133" s="46" t="str">
        <f>IF(O133&lt;&gt;"", VLOOKUP(O133, [1]Label!$A:$B, 2, FALSE), "")</f>
        <v>Tax Type</v>
      </c>
      <c r="R133" s="20" t="s">
        <v>34</v>
      </c>
      <c r="S133" s="19" t="s">
        <v>42</v>
      </c>
      <c r="T133" s="19"/>
      <c r="U133" s="19"/>
      <c r="V133" s="20"/>
      <c r="W133" s="20"/>
      <c r="X133" s="20"/>
      <c r="Y133" s="20"/>
      <c r="Z133" s="18"/>
      <c r="AA133" s="18"/>
      <c r="AB133" s="18"/>
      <c r="AC133" s="18" t="s">
        <v>235</v>
      </c>
      <c r="AD133" s="18" t="s">
        <v>235</v>
      </c>
      <c r="AE133" s="18" t="s">
        <v>235</v>
      </c>
      <c r="AF133" s="60"/>
    </row>
    <row r="134" spans="1:32" s="22" customFormat="1" ht="18.600000000000001" customHeight="1">
      <c r="A134" s="109" t="s">
        <v>233</v>
      </c>
      <c r="B134" s="46" t="str">
        <f>VLOOKUP(A134,[1]screen!$G:$J,2,FALSE)</f>
        <v>상각 신청 목록</v>
      </c>
      <c r="C134" s="46" t="str">
        <f t="shared" si="116"/>
        <v>List of Submitted Write Off(상각 신청 목록)</v>
      </c>
      <c r="D134" s="46" t="str">
        <f>IF(B134&lt;&gt;"", VLOOKUP(B134,[1]screen!$A:$E,2,FALSE), "" )</f>
        <v>List of Submitted Write Off</v>
      </c>
      <c r="E134" s="20"/>
      <c r="F134" s="46" t="str">
        <f t="shared" si="117"/>
        <v/>
      </c>
      <c r="G134" s="46" t="str">
        <f>IF(E134&lt;&gt;"",VLOOKUP(E134,[1]Label!$A:$B,2,FALSE),"")</f>
        <v/>
      </c>
      <c r="H134" s="43" t="s">
        <v>215</v>
      </c>
      <c r="I134" s="46" t="str">
        <f t="shared" si="118"/>
        <v>Selected Outstanding Tax Liabilities(선택된 미납세액)</v>
      </c>
      <c r="J134" s="46" t="str">
        <f>IF(H134&lt;&gt;"", VLOOKUP(H134,[1]Label!$A:$E,2,FALSE),"")</f>
        <v>Selected Outstanding Tax Liabilities</v>
      </c>
      <c r="K134" s="35"/>
      <c r="L134" s="19" t="str">
        <f t="shared" si="119"/>
        <v/>
      </c>
      <c r="M134" s="24" t="str">
        <f>IF(K134&lt;&gt;"",VLOOKUP(K134,[1]Label!$A:$B,2,FALSE),"")</f>
        <v/>
      </c>
      <c r="N134" s="20" t="s">
        <v>234</v>
      </c>
      <c r="O134" s="49" t="s">
        <v>209</v>
      </c>
      <c r="P134" s="40" t="str">
        <f t="shared" si="120"/>
        <v>Debit No&lt;br&gt;(차변 번호)</v>
      </c>
      <c r="Q134" s="46" t="str">
        <f>IF(O134&lt;&gt;"", VLOOKUP(O134, [1]Label!$A:$B, 2, FALSE), "")</f>
        <v>Debit No</v>
      </c>
      <c r="R134" s="20" t="s">
        <v>34</v>
      </c>
      <c r="S134" s="19" t="s">
        <v>42</v>
      </c>
      <c r="T134" s="19"/>
      <c r="U134" s="19"/>
      <c r="V134" s="20"/>
      <c r="W134" s="20"/>
      <c r="X134" s="20"/>
      <c r="Y134" s="20"/>
      <c r="Z134" s="18"/>
      <c r="AA134" s="18"/>
      <c r="AB134" s="18"/>
      <c r="AC134" s="18" t="s">
        <v>236</v>
      </c>
      <c r="AD134" s="18" t="s">
        <v>236</v>
      </c>
      <c r="AE134" s="18" t="s">
        <v>236</v>
      </c>
      <c r="AF134" s="60"/>
    </row>
    <row r="135" spans="1:32" s="22" customFormat="1" ht="18.600000000000001" customHeight="1">
      <c r="A135" s="109" t="s">
        <v>233</v>
      </c>
      <c r="B135" s="46" t="str">
        <f>VLOOKUP(A135,[1]screen!$G:$J,2,FALSE)</f>
        <v>상각 신청 목록</v>
      </c>
      <c r="C135" s="46" t="str">
        <f t="shared" si="116"/>
        <v>List of Submitted Write Off(상각 신청 목록)</v>
      </c>
      <c r="D135" s="46" t="str">
        <f>IF(B135&lt;&gt;"", VLOOKUP(B135,[1]screen!$A:$E,2,FALSE), "" )</f>
        <v>List of Submitted Write Off</v>
      </c>
      <c r="E135" s="20"/>
      <c r="F135" s="46" t="str">
        <f t="shared" si="117"/>
        <v/>
      </c>
      <c r="G135" s="46" t="str">
        <f>IF(E135&lt;&gt;"",VLOOKUP(E135,[1]Label!$A:$B,2,FALSE),"")</f>
        <v/>
      </c>
      <c r="H135" s="43" t="s">
        <v>215</v>
      </c>
      <c r="I135" s="46" t="str">
        <f t="shared" si="118"/>
        <v>Selected Outstanding Tax Liabilities(선택된 미납세액)</v>
      </c>
      <c r="J135" s="46" t="str">
        <f>IF(H135&lt;&gt;"", VLOOKUP(H135,[1]Label!$A:$E,2,FALSE),"")</f>
        <v>Selected Outstanding Tax Liabilities</v>
      </c>
      <c r="K135" s="35"/>
      <c r="L135" s="19" t="str">
        <f t="shared" si="119"/>
        <v/>
      </c>
      <c r="M135" s="24" t="str">
        <f>IF(K135&lt;&gt;"",VLOOKUP(K135,[1]Label!$A:$B,2,FALSE),"")</f>
        <v/>
      </c>
      <c r="N135" s="20" t="s">
        <v>234</v>
      </c>
      <c r="O135" s="49" t="s">
        <v>217</v>
      </c>
      <c r="P135" s="40" t="str">
        <f t="shared" si="120"/>
        <v>Year&lt;br&gt;(연도)</v>
      </c>
      <c r="Q135" s="46" t="str">
        <f>IF(O135&lt;&gt;"", VLOOKUP(O135, [1]Label!$A:$B, 2, FALSE), "")</f>
        <v>Year</v>
      </c>
      <c r="R135" s="20" t="s">
        <v>34</v>
      </c>
      <c r="S135" s="19" t="s">
        <v>42</v>
      </c>
      <c r="T135" s="19"/>
      <c r="U135" s="19"/>
      <c r="V135" s="20"/>
      <c r="W135" s="20"/>
      <c r="X135" s="20"/>
      <c r="Y135" s="20"/>
      <c r="Z135" s="18"/>
      <c r="AA135" s="18"/>
      <c r="AB135" s="18"/>
      <c r="AC135" s="18" t="s">
        <v>237</v>
      </c>
      <c r="AD135" s="18" t="s">
        <v>237</v>
      </c>
      <c r="AE135" s="18" t="s">
        <v>237</v>
      </c>
      <c r="AF135" s="60"/>
    </row>
    <row r="136" spans="1:32" s="22" customFormat="1" ht="18.600000000000001" customHeight="1">
      <c r="A136" s="109" t="s">
        <v>233</v>
      </c>
      <c r="B136" s="46" t="str">
        <f>VLOOKUP(A136,[1]screen!$G:$J,2,FALSE)</f>
        <v>상각 신청 목록</v>
      </c>
      <c r="C136" s="46" t="str">
        <f t="shared" si="116"/>
        <v>List of Submitted Write Off(상각 신청 목록)</v>
      </c>
      <c r="D136" s="46" t="str">
        <f>IF(B136&lt;&gt;"", VLOOKUP(B136,[1]screen!$A:$E,2,FALSE), "" )</f>
        <v>List of Submitted Write Off</v>
      </c>
      <c r="E136" s="20"/>
      <c r="F136" s="46" t="str">
        <f t="shared" si="117"/>
        <v/>
      </c>
      <c r="G136" s="46" t="str">
        <f>IF(E136&lt;&gt;"",VLOOKUP(E136,[1]Label!$A:$B,2,FALSE),"")</f>
        <v/>
      </c>
      <c r="H136" s="43" t="s">
        <v>215</v>
      </c>
      <c r="I136" s="46" t="str">
        <f t="shared" si="118"/>
        <v>Selected Outstanding Tax Liabilities(선택된 미납세액)</v>
      </c>
      <c r="J136" s="46" t="str">
        <f>IF(H136&lt;&gt;"", VLOOKUP(H136,[1]Label!$A:$E,2,FALSE),"")</f>
        <v>Selected Outstanding Tax Liabilities</v>
      </c>
      <c r="K136" s="35"/>
      <c r="L136" s="19" t="str">
        <f t="shared" si="119"/>
        <v/>
      </c>
      <c r="M136" s="24" t="str">
        <f>IF(K136&lt;&gt;"",VLOOKUP(K136,[1]Label!$A:$B,2,FALSE),"")</f>
        <v/>
      </c>
      <c r="N136" s="20" t="s">
        <v>234</v>
      </c>
      <c r="O136" s="49" t="s">
        <v>211</v>
      </c>
      <c r="P136" s="40" t="str">
        <f t="shared" si="120"/>
        <v>Period&lt;br&gt;(과세 기간)</v>
      </c>
      <c r="Q136" s="46" t="str">
        <f>IF(O136&lt;&gt;"", VLOOKUP(O136, [1]Label!$A:$B, 2, FALSE), "")</f>
        <v>Period</v>
      </c>
      <c r="R136" s="20" t="s">
        <v>34</v>
      </c>
      <c r="S136" s="19" t="s">
        <v>42</v>
      </c>
      <c r="T136" s="19"/>
      <c r="U136" s="19"/>
      <c r="V136" s="20"/>
      <c r="W136" s="20"/>
      <c r="X136" s="20"/>
      <c r="Y136" s="20"/>
      <c r="Z136" s="18"/>
      <c r="AA136" s="18"/>
      <c r="AB136" s="18"/>
      <c r="AC136" s="18" t="s">
        <v>238</v>
      </c>
      <c r="AD136" s="18" t="s">
        <v>238</v>
      </c>
      <c r="AE136" s="18" t="s">
        <v>238</v>
      </c>
      <c r="AF136" s="60"/>
    </row>
    <row r="137" spans="1:32" s="22" customFormat="1" ht="18.600000000000001" customHeight="1">
      <c r="A137" s="109" t="s">
        <v>233</v>
      </c>
      <c r="B137" s="46" t="str">
        <f>VLOOKUP(A137,[1]screen!$G:$J,2,FALSE)</f>
        <v>상각 신청 목록</v>
      </c>
      <c r="C137" s="46" t="str">
        <f t="shared" si="116"/>
        <v>List of Submitted Write Off(상각 신청 목록)</v>
      </c>
      <c r="D137" s="46" t="str">
        <f>IF(B137&lt;&gt;"", VLOOKUP(B137,[1]screen!$A:$E,2,FALSE), "" )</f>
        <v>List of Submitted Write Off</v>
      </c>
      <c r="E137" s="20"/>
      <c r="F137" s="46" t="str">
        <f t="shared" si="117"/>
        <v/>
      </c>
      <c r="G137" s="46" t="str">
        <f>IF(E137&lt;&gt;"",VLOOKUP(E137,[1]Label!$A:$B,2,FALSE),"")</f>
        <v/>
      </c>
      <c r="H137" s="43" t="s">
        <v>215</v>
      </c>
      <c r="I137" s="46" t="str">
        <f t="shared" si="118"/>
        <v>Selected Outstanding Tax Liabilities(선택된 미납세액)</v>
      </c>
      <c r="J137" s="46" t="str">
        <f>IF(H137&lt;&gt;"", VLOOKUP(H137,[1]Label!$A:$E,2,FALSE),"")</f>
        <v>Selected Outstanding Tax Liabilities</v>
      </c>
      <c r="K137" s="35"/>
      <c r="L137" s="19" t="str">
        <f t="shared" si="119"/>
        <v/>
      </c>
      <c r="M137" s="24" t="str">
        <f>IF(K137&lt;&gt;"",VLOOKUP(K137,[1]Label!$A:$B,2,FALSE),"")</f>
        <v/>
      </c>
      <c r="N137" s="20" t="s">
        <v>234</v>
      </c>
      <c r="O137" s="49" t="s">
        <v>212</v>
      </c>
      <c r="P137" s="40" t="str">
        <f t="shared" si="120"/>
        <v>Case Type&lt;br&gt;(사건 유형)</v>
      </c>
      <c r="Q137" s="46" t="str">
        <f>IF(O137&lt;&gt;"", VLOOKUP(O137, [1]Label!$A:$B, 2, FALSE), "")</f>
        <v>Case Type</v>
      </c>
      <c r="R137" s="20" t="s">
        <v>34</v>
      </c>
      <c r="S137" s="19" t="s">
        <v>42</v>
      </c>
      <c r="T137" s="19"/>
      <c r="U137" s="19"/>
      <c r="V137" s="20"/>
      <c r="W137" s="20"/>
      <c r="X137" s="20"/>
      <c r="Y137" s="20"/>
      <c r="Z137" s="18"/>
      <c r="AA137" s="18"/>
      <c r="AB137" s="18"/>
      <c r="AC137" s="18" t="s">
        <v>239</v>
      </c>
      <c r="AD137" s="18" t="s">
        <v>239</v>
      </c>
      <c r="AE137" s="18" t="s">
        <v>239</v>
      </c>
      <c r="AF137" s="60"/>
    </row>
    <row r="138" spans="1:32" s="22" customFormat="1" ht="18.600000000000001" customHeight="1">
      <c r="A138" s="109" t="s">
        <v>233</v>
      </c>
      <c r="B138" s="46" t="str">
        <f>VLOOKUP(A138,[1]screen!$G:$J,2,FALSE)</f>
        <v>상각 신청 목록</v>
      </c>
      <c r="C138" s="46" t="str">
        <f t="shared" si="116"/>
        <v>List of Submitted Write Off(상각 신청 목록)</v>
      </c>
      <c r="D138" s="46" t="str">
        <f>IF(B138&lt;&gt;"", VLOOKUP(B138,[1]screen!$A:$E,2,FALSE), "" )</f>
        <v>List of Submitted Write Off</v>
      </c>
      <c r="E138" s="20"/>
      <c r="F138" s="46" t="str">
        <f t="shared" si="117"/>
        <v/>
      </c>
      <c r="G138" s="46" t="str">
        <f>IF(E138&lt;&gt;"",VLOOKUP(E138,[1]Label!$A:$B,2,FALSE),"")</f>
        <v/>
      </c>
      <c r="H138" s="43" t="s">
        <v>215</v>
      </c>
      <c r="I138" s="46" t="str">
        <f t="shared" si="118"/>
        <v>Selected Outstanding Tax Liabilities(선택된 미납세액)</v>
      </c>
      <c r="J138" s="46" t="str">
        <f>IF(H138&lt;&gt;"", VLOOKUP(H138,[1]Label!$A:$E,2,FALSE),"")</f>
        <v>Selected Outstanding Tax Liabilities</v>
      </c>
      <c r="K138" s="35"/>
      <c r="L138" s="19" t="str">
        <f t="shared" si="119"/>
        <v/>
      </c>
      <c r="M138" s="24" t="str">
        <f>IF(K138&lt;&gt;"",VLOOKUP(K138,[1]Label!$A:$B,2,FALSE),"")</f>
        <v/>
      </c>
      <c r="N138" s="20" t="s">
        <v>234</v>
      </c>
      <c r="O138" s="49" t="s">
        <v>213</v>
      </c>
      <c r="P138" s="40" t="str">
        <f t="shared" si="120"/>
        <v>Due Date&lt;br&gt;(납부 기한)</v>
      </c>
      <c r="Q138" s="46" t="str">
        <f>IF(O138&lt;&gt;"", VLOOKUP(O138, [1]Label!$A:$B, 2, FALSE), "")</f>
        <v>Due Date</v>
      </c>
      <c r="R138" s="20" t="s">
        <v>34</v>
      </c>
      <c r="S138" s="19" t="s">
        <v>42</v>
      </c>
      <c r="T138" s="19"/>
      <c r="U138" s="19"/>
      <c r="V138" s="20"/>
      <c r="W138" s="20"/>
      <c r="X138" s="20"/>
      <c r="Y138" s="20"/>
      <c r="Z138" s="18"/>
      <c r="AA138" s="18"/>
      <c r="AB138" s="18"/>
      <c r="AC138" s="18" t="s">
        <v>240</v>
      </c>
      <c r="AD138" s="18" t="s">
        <v>240</v>
      </c>
      <c r="AE138" s="18" t="s">
        <v>240</v>
      </c>
      <c r="AF138" s="60"/>
    </row>
    <row r="139" spans="1:32" s="22" customFormat="1" ht="18.600000000000001" customHeight="1">
      <c r="A139" s="109" t="s">
        <v>233</v>
      </c>
      <c r="B139" s="46" t="str">
        <f>VLOOKUP(A139,[1]screen!$G:$J,2,FALSE)</f>
        <v>상각 신청 목록</v>
      </c>
      <c r="C139" s="46" t="str">
        <f t="shared" si="116"/>
        <v>List of Submitted Write Off(상각 신청 목록)</v>
      </c>
      <c r="D139" s="46" t="str">
        <f>IF(B139&lt;&gt;"", VLOOKUP(B139,[1]screen!$A:$E,2,FALSE), "" )</f>
        <v>List of Submitted Write Off</v>
      </c>
      <c r="E139" s="20"/>
      <c r="F139" s="46" t="str">
        <f t="shared" si="117"/>
        <v/>
      </c>
      <c r="G139" s="46" t="str">
        <f>IF(E139&lt;&gt;"",VLOOKUP(E139,[1]Label!$A:$B,2,FALSE),"")</f>
        <v/>
      </c>
      <c r="H139" s="43" t="s">
        <v>215</v>
      </c>
      <c r="I139" s="46" t="str">
        <f t="shared" si="118"/>
        <v>Selected Outstanding Tax Liabilities(선택된 미납세액)</v>
      </c>
      <c r="J139" s="46" t="str">
        <f>IF(H139&lt;&gt;"", VLOOKUP(H139,[1]Label!$A:$E,2,FALSE),"")</f>
        <v>Selected Outstanding Tax Liabilities</v>
      </c>
      <c r="K139" s="35"/>
      <c r="L139" s="19" t="str">
        <f t="shared" si="119"/>
        <v/>
      </c>
      <c r="M139" s="24" t="str">
        <f>IF(K139&lt;&gt;"",VLOOKUP(K139,[1]Label!$A:$B,2,FALSE),"")</f>
        <v/>
      </c>
      <c r="N139" s="20" t="s">
        <v>234</v>
      </c>
      <c r="O139" s="49" t="s">
        <v>214</v>
      </c>
      <c r="P139" s="40" t="str">
        <f t="shared" si="120"/>
        <v>Principal Balance&lt;br&gt;(원금 잔액)</v>
      </c>
      <c r="Q139" s="46" t="str">
        <f>IF(O139&lt;&gt;"", VLOOKUP(O139, [1]Label!$A:$B, 2, FALSE), "")</f>
        <v>Principal Balance</v>
      </c>
      <c r="R139" s="20" t="s">
        <v>34</v>
      </c>
      <c r="S139" s="19" t="s">
        <v>42</v>
      </c>
      <c r="T139" s="19"/>
      <c r="U139" s="19"/>
      <c r="V139" s="20"/>
      <c r="W139" s="20"/>
      <c r="X139" s="20"/>
      <c r="Y139" s="20"/>
      <c r="Z139" s="18"/>
      <c r="AA139" s="18"/>
      <c r="AB139" s="18"/>
      <c r="AC139" s="18" t="s">
        <v>241</v>
      </c>
      <c r="AD139" s="18" t="s">
        <v>241</v>
      </c>
      <c r="AE139" s="18" t="s">
        <v>241</v>
      </c>
      <c r="AF139" s="60"/>
    </row>
    <row r="140" spans="1:32" s="22" customFormat="1" ht="18.600000000000001" customHeight="1">
      <c r="A140" s="109" t="s">
        <v>233</v>
      </c>
      <c r="B140" s="46" t="str">
        <f>VLOOKUP(A140,[1]screen!$G:$J,2,FALSE)</f>
        <v>상각 신청 목록</v>
      </c>
      <c r="C140" s="46" t="str">
        <f t="shared" si="116"/>
        <v>List of Submitted Write Off(상각 신청 목록)</v>
      </c>
      <c r="D140" s="46" t="str">
        <f>IF(B140&lt;&gt;"", VLOOKUP(B140,[1]screen!$A:$E,2,FALSE), "" )</f>
        <v>List of Submitted Write Off</v>
      </c>
      <c r="E140" s="20"/>
      <c r="F140" s="46" t="str">
        <f t="shared" si="117"/>
        <v/>
      </c>
      <c r="G140" s="46" t="str">
        <f>IF(E140&lt;&gt;"",VLOOKUP(E140,[1]Label!$A:$B,2,FALSE),"")</f>
        <v/>
      </c>
      <c r="H140" s="43" t="s">
        <v>215</v>
      </c>
      <c r="I140" s="46" t="str">
        <f t="shared" si="118"/>
        <v>Selected Outstanding Tax Liabilities(선택된 미납세액)</v>
      </c>
      <c r="J140" s="46" t="str">
        <f>IF(H140&lt;&gt;"", VLOOKUP(H140,[1]Label!$A:$E,2,FALSE),"")</f>
        <v>Selected Outstanding Tax Liabilities</v>
      </c>
      <c r="K140" s="35"/>
      <c r="L140" s="19" t="str">
        <f t="shared" si="119"/>
        <v/>
      </c>
      <c r="M140" s="24" t="str">
        <f>IF(K140&lt;&gt;"",VLOOKUP(K140,[1]Label!$A:$B,2,FALSE),"")</f>
        <v/>
      </c>
      <c r="N140" s="20" t="s">
        <v>234</v>
      </c>
      <c r="O140" s="49" t="s">
        <v>223</v>
      </c>
      <c r="P140" s="40" t="str">
        <f t="shared" si="120"/>
        <v>Write Off Amount&lt;br&gt;(상각 금액)</v>
      </c>
      <c r="Q140" s="46" t="str">
        <f>IF(O140&lt;&gt;"", VLOOKUP(O140, [1]Label!$A:$B, 2, FALSE), "")</f>
        <v>Write Off Amount</v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 t="s">
        <v>242</v>
      </c>
      <c r="AD140" s="18" t="s">
        <v>242</v>
      </c>
      <c r="AE140" s="18" t="s">
        <v>242</v>
      </c>
      <c r="AF140" s="60"/>
    </row>
    <row r="141" spans="1:32" s="22" customFormat="1" ht="18.600000000000001" customHeight="1">
      <c r="A141" s="109" t="s">
        <v>233</v>
      </c>
      <c r="B141" s="46" t="str">
        <f>VLOOKUP(A141,[1]screen!$G:$J,2,FALSE)</f>
        <v>상각 신청 목록</v>
      </c>
      <c r="C141" s="46" t="str">
        <f t="shared" si="116"/>
        <v>List of Submitted Write Off(상각 신청 목록)</v>
      </c>
      <c r="D141" s="46" t="str">
        <f>IF(B141&lt;&gt;"", VLOOKUP(B141,[1]screen!$A:$E,2,FALSE), "" )</f>
        <v>List of Submitted Write Off</v>
      </c>
      <c r="E141" s="20"/>
      <c r="F141" s="46" t="str">
        <f t="shared" si="117"/>
        <v/>
      </c>
      <c r="G141" s="46" t="str">
        <f>IF(E141&lt;&gt;"",VLOOKUP(E141,[1]Label!$A:$B,2,FALSE),"")</f>
        <v/>
      </c>
      <c r="H141" s="43" t="s">
        <v>215</v>
      </c>
      <c r="I141" s="46" t="str">
        <f t="shared" si="118"/>
        <v>Selected Outstanding Tax Liabilities(선택된 미납세액)</v>
      </c>
      <c r="J141" s="46" t="str">
        <f>IF(H141&lt;&gt;"", VLOOKUP(H141,[1]Label!$A:$E,2,FALSE),"")</f>
        <v>Selected Outstanding Tax Liabilities</v>
      </c>
      <c r="K141" s="35"/>
      <c r="L141" s="19" t="str">
        <f t="shared" si="119"/>
        <v/>
      </c>
      <c r="M141" s="24" t="str">
        <f>IF(K141&lt;&gt;"",VLOOKUP(K141,[1]Label!$A:$B,2,FALSE),"")</f>
        <v/>
      </c>
      <c r="N141" s="20" t="s">
        <v>234</v>
      </c>
      <c r="O141" s="49" t="s">
        <v>224</v>
      </c>
      <c r="P141" s="40" t="str">
        <f t="shared" si="120"/>
        <v>Action&lt;br&gt;(작업)</v>
      </c>
      <c r="Q141" s="46" t="str">
        <f>IF(O141&lt;&gt;"", VLOOKUP(O141, [1]Label!$A:$B, 2, FALSE), "")</f>
        <v>Action</v>
      </c>
      <c r="R141" s="20" t="s">
        <v>35</v>
      </c>
      <c r="S141" s="19"/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243</v>
      </c>
      <c r="AD141" s="18" t="s">
        <v>243</v>
      </c>
      <c r="AE141" s="18" t="s">
        <v>243</v>
      </c>
      <c r="AF141" s="60"/>
    </row>
    <row r="142" spans="1:32" s="9" customFormat="1" ht="18.600000000000001" customHeight="1">
      <c r="A142" s="113" t="s">
        <v>233</v>
      </c>
      <c r="B142" s="1" t="str">
        <f>VLOOKUP(A142,[1]screen!$G:$J,2,FALSE)</f>
        <v>상각 신청 목록</v>
      </c>
      <c r="C142" s="1" t="str">
        <f t="shared" ref="C142" si="121">IF(B142&lt;&gt;"",D142&amp;"("&amp;B142&amp;")","")</f>
        <v>List of Submitted Write Off(상각 신청 목록)</v>
      </c>
      <c r="D142" s="1" t="str">
        <f>IF(B142&lt;&gt;"", VLOOKUP(B142,[1]screen!$A:$E,2,FALSE), "" )</f>
        <v>List of Submitted Write Off</v>
      </c>
      <c r="E142" s="2"/>
      <c r="F142" s="1" t="str">
        <f t="shared" ref="F142" si="122">IF(E142&lt;&gt;"",G142&amp;"("&amp;E142&amp;")","")</f>
        <v/>
      </c>
      <c r="G142" s="1" t="str">
        <f>IF(E142&lt;&gt;"",VLOOKUP(E142,[1]Label!$A:$B,2,FALSE),"")</f>
        <v/>
      </c>
      <c r="H142" s="105" t="s">
        <v>215</v>
      </c>
      <c r="I142" s="1" t="str">
        <f t="shared" ref="I142" si="123">IF(H142&lt;&gt;"",J142&amp;"("&amp;H142&amp;")","")</f>
        <v>Selected Outstanding Tax Liabilities(선택된 미납세액)</v>
      </c>
      <c r="J142" s="1" t="str">
        <f>IF(H142&lt;&gt;"", VLOOKUP(H142,[1]Label!$A:$E,2,FALSE),"")</f>
        <v>Selected Outstanding Tax Liabilities</v>
      </c>
      <c r="K142" s="106"/>
      <c r="L142" s="1" t="str">
        <f t="shared" ref="L142" si="124">IF(K142&lt;&gt;"",M142&amp;"("&amp;K142&amp;")","")</f>
        <v/>
      </c>
      <c r="M142" s="1" t="str">
        <f>IF(K142&lt;&gt;"",VLOOKUP(K142,[1]Label!$A:$B,2,FALSE),"")</f>
        <v/>
      </c>
      <c r="N142" s="2"/>
      <c r="O142" s="105"/>
      <c r="P142" s="1" t="str">
        <f t="shared" ref="P142" si="125">IF(O142&lt;&gt;"",Q142&amp;"&lt;br&gt;("&amp;O142&amp;")","")</f>
        <v/>
      </c>
      <c r="Q142" s="1" t="str">
        <f>IF(O142&lt;&gt;"", VLOOKUP(O142, [1]Label!$A:$B, 2, FALSE), "")</f>
        <v/>
      </c>
      <c r="R142" s="2" t="s">
        <v>34</v>
      </c>
      <c r="S142" s="1" t="s">
        <v>42</v>
      </c>
      <c r="T142" s="1"/>
      <c r="U142" s="1"/>
      <c r="V142" s="2"/>
      <c r="W142" s="2"/>
      <c r="X142" s="2"/>
      <c r="Y142" s="2"/>
      <c r="Z142" s="4"/>
      <c r="AA142" s="4"/>
      <c r="AB142" s="4"/>
      <c r="AC142" s="4"/>
      <c r="AD142" s="4"/>
      <c r="AE142" s="4"/>
      <c r="AF142" s="59"/>
    </row>
    <row r="143" spans="1:32" s="22" customFormat="1" ht="18.600000000000001" customHeight="1">
      <c r="A143" s="109" t="s">
        <v>233</v>
      </c>
      <c r="B143" s="46" t="str">
        <f>VLOOKUP(A143,[1]screen!$G:$J,2,FALSE)</f>
        <v>상각 신청 목록</v>
      </c>
      <c r="C143" s="46" t="str">
        <f t="shared" ref="C143:C144" si="126">IF(B143&lt;&gt;"",D143&amp;"("&amp;B143&amp;")","")</f>
        <v>List of Submitted Write Off(상각 신청 목록)</v>
      </c>
      <c r="D143" s="46" t="str">
        <f>IF(B143&lt;&gt;"", VLOOKUP(B143,[1]screen!$A:$E,2,FALSE), "" )</f>
        <v>List of Submitted Write Off</v>
      </c>
      <c r="E143" s="20"/>
      <c r="F143" s="46" t="str">
        <f t="shared" ref="F143:F144" si="127">IF(E143&lt;&gt;"",G143&amp;"("&amp;E143&amp;")","")</f>
        <v/>
      </c>
      <c r="G143" s="46" t="str">
        <f>IF(E143&lt;&gt;"",VLOOKUP(E143,[1]Label!$A:$B,2,FALSE),"")</f>
        <v/>
      </c>
      <c r="H143" s="43" t="s">
        <v>215</v>
      </c>
      <c r="I143" s="46" t="str">
        <f t="shared" ref="I143:I144" si="128">IF(H143&lt;&gt;"",J143&amp;"("&amp;H143&amp;")","")</f>
        <v>Selected Outstanding Tax Liabilities(선택된 미납세액)</v>
      </c>
      <c r="J143" s="46" t="str">
        <f>IF(H143&lt;&gt;"", VLOOKUP(H143,[1]Label!$A:$E,2,FALSE),"")</f>
        <v>Selected Outstanding Tax Liabilities</v>
      </c>
      <c r="K143" s="35"/>
      <c r="L143" s="19" t="str">
        <f t="shared" ref="L143:L144" si="129">IF(K143&lt;&gt;"",M143&amp;"("&amp;K143&amp;")","")</f>
        <v/>
      </c>
      <c r="M143" s="24" t="str">
        <f>IF(K143&lt;&gt;"",VLOOKUP(K143,[1]Label!$A:$B,2,FALSE),"")</f>
        <v/>
      </c>
      <c r="N143" s="20" t="s">
        <v>19</v>
      </c>
      <c r="O143" s="49" t="s">
        <v>41</v>
      </c>
      <c r="P143" s="40" t="str">
        <f t="shared" ref="P143:P144" si="130">IF(O143&lt;&gt;"",Q143&amp;"&lt;br&gt;("&amp;O143&amp;")","")</f>
        <v>Attachments&lt;br&gt;(첨부파일)</v>
      </c>
      <c r="Q143" s="46" t="str">
        <f>IF(O143&lt;&gt;"", VLOOKUP(O143, [1]Label!$A:$B, 2, FALSE), "")</f>
        <v>Attachments</v>
      </c>
      <c r="R143" s="20" t="s">
        <v>85</v>
      </c>
      <c r="S143" s="19"/>
      <c r="T143" s="19"/>
      <c r="U143" s="19"/>
      <c r="V143" s="20" t="s">
        <v>244</v>
      </c>
      <c r="W143" s="20"/>
      <c r="X143" s="20"/>
      <c r="Y143" s="20"/>
      <c r="Z143" s="18"/>
      <c r="AA143" s="18"/>
      <c r="AB143" s="18"/>
      <c r="AC143" s="18"/>
      <c r="AD143" s="18"/>
      <c r="AE143" s="18"/>
      <c r="AF143" s="60"/>
    </row>
    <row r="144" spans="1:32" s="9" customFormat="1" ht="18.600000000000001" customHeight="1">
      <c r="A144" s="113" t="s">
        <v>233</v>
      </c>
      <c r="B144" s="1" t="str">
        <f>VLOOKUP(A144,[1]screen!$G:$J,2,FALSE)</f>
        <v>상각 신청 목록</v>
      </c>
      <c r="C144" s="1" t="str">
        <f t="shared" si="126"/>
        <v>List of Submitted Write Off(상각 신청 목록)</v>
      </c>
      <c r="D144" s="1" t="str">
        <f>IF(B144&lt;&gt;"", VLOOKUP(B144,[1]screen!$A:$E,2,FALSE), "" )</f>
        <v>List of Submitted Write Off</v>
      </c>
      <c r="E144" s="2"/>
      <c r="F144" s="1" t="str">
        <f t="shared" si="127"/>
        <v/>
      </c>
      <c r="G144" s="1" t="str">
        <f>IF(E144&lt;&gt;"",VLOOKUP(E144,[1]Label!$A:$B,2,FALSE),"")</f>
        <v/>
      </c>
      <c r="H144" s="105" t="s">
        <v>215</v>
      </c>
      <c r="I144" s="1" t="str">
        <f t="shared" si="128"/>
        <v>Selected Outstanding Tax Liabilities(선택된 미납세액)</v>
      </c>
      <c r="J144" s="1" t="str">
        <f>IF(H144&lt;&gt;"", VLOOKUP(H144,[1]Label!$A:$E,2,FALSE),"")</f>
        <v>Selected Outstanding Tax Liabilities</v>
      </c>
      <c r="K144" s="106"/>
      <c r="L144" s="1" t="str">
        <f t="shared" si="129"/>
        <v/>
      </c>
      <c r="M144" s="1" t="str">
        <f>IF(K144&lt;&gt;"",VLOOKUP(K144,[1]Label!$A:$B,2,FALSE),"")</f>
        <v/>
      </c>
      <c r="N144" s="2"/>
      <c r="O144" s="105"/>
      <c r="P144" s="1" t="str">
        <f t="shared" si="130"/>
        <v/>
      </c>
      <c r="Q144" s="1" t="str">
        <f>IF(O144&lt;&gt;"", VLOOKUP(O144, [1]Label!$A:$B, 2, FALSE), "")</f>
        <v/>
      </c>
      <c r="R144" s="2" t="s">
        <v>34</v>
      </c>
      <c r="S144" s="1" t="s">
        <v>42</v>
      </c>
      <c r="T144" s="1"/>
      <c r="U144" s="1"/>
      <c r="V144" s="2"/>
      <c r="W144" s="2"/>
      <c r="X144" s="2"/>
      <c r="Y144" s="2"/>
      <c r="Z144" s="4"/>
      <c r="AA144" s="4"/>
      <c r="AB144" s="4"/>
      <c r="AC144" s="4"/>
      <c r="AD144" s="4"/>
      <c r="AE144" s="4"/>
      <c r="AF144" s="59"/>
    </row>
    <row r="145" spans="1:32" s="22" customFormat="1" ht="18.600000000000001" customHeight="1">
      <c r="A145" s="109" t="s">
        <v>233</v>
      </c>
      <c r="B145" s="46" t="str">
        <f>VLOOKUP(A145,[1]screen!$G:$J,2,FALSE)</f>
        <v>상각 신청 목록</v>
      </c>
      <c r="C145" s="46" t="str">
        <f t="shared" ref="C145:C161" si="131">IF(B145&lt;&gt;"",D145&amp;"("&amp;B145&amp;")","")</f>
        <v>List of Submitted Write Off(상각 신청 목록)</v>
      </c>
      <c r="D145" s="46" t="str">
        <f>IF(B145&lt;&gt;"", VLOOKUP(B145,[1]screen!$A:$E,2,FALSE), "" )</f>
        <v>List of Submitted Write Off</v>
      </c>
      <c r="E145" s="20"/>
      <c r="F145" s="46" t="str">
        <f t="shared" ref="F145:F161" si="132">IF(E145&lt;&gt;"",G145&amp;"("&amp;E145&amp;")","")</f>
        <v/>
      </c>
      <c r="G145" s="46" t="str">
        <f>IF(E145&lt;&gt;"",VLOOKUP(E145,[1]Label!$A:$B,2,FALSE),"")</f>
        <v/>
      </c>
      <c r="H145" s="43" t="s">
        <v>245</v>
      </c>
      <c r="I145" s="46" t="str">
        <f t="shared" ref="I145:I161" si="133">IF(H145&lt;&gt;"",J145&amp;"("&amp;H145&amp;")","")</f>
        <v>Tax Officer's Comments/Recommendations(세무담당자 의견/권고사항)</v>
      </c>
      <c r="J145" s="46" t="str">
        <f>IF(H145&lt;&gt;"", VLOOKUP(H145,[1]Label!$A:$E,2,FALSE),"")</f>
        <v>Tax Officer's Comments/Recommendations</v>
      </c>
      <c r="K145" s="35"/>
      <c r="L145" s="19" t="str">
        <f t="shared" ref="L145:L161" si="134">IF(K145&lt;&gt;"",M145&amp;"("&amp;K145&amp;")","")</f>
        <v/>
      </c>
      <c r="M145" s="24" t="str">
        <f>IF(K145&lt;&gt;"",VLOOKUP(K145,[1]Label!$A:$B,2,FALSE),"")</f>
        <v/>
      </c>
      <c r="N145" s="20" t="s">
        <v>167</v>
      </c>
      <c r="O145" s="20" t="s">
        <v>245</v>
      </c>
      <c r="P145" s="40" t="str">
        <f t="shared" ref="P145:P161" si="135">IF(O145&lt;&gt;"",Q145&amp;"&lt;br&gt;("&amp;O145&amp;")","")</f>
        <v>Tax Officer's Comments/Recommendations&lt;br&gt;(세무담당자 의견/권고사항)</v>
      </c>
      <c r="Q145" s="46" t="str">
        <f>IF(O145&lt;&gt;"", VLOOKUP(O145, [1]Label!$A:$B, 2, FALSE), "")</f>
        <v>Tax Officer's Comments/Recommendations</v>
      </c>
      <c r="R145" s="20" t="s">
        <v>52</v>
      </c>
      <c r="S145" s="19"/>
      <c r="T145" s="19"/>
      <c r="U145" s="19"/>
      <c r="V145" s="20" t="s">
        <v>244</v>
      </c>
      <c r="W145" s="20"/>
      <c r="X145" s="20"/>
      <c r="Y145" s="20"/>
      <c r="Z145" s="18"/>
      <c r="AA145" s="18"/>
      <c r="AB145" s="18"/>
      <c r="AC145" s="18"/>
      <c r="AD145" s="18"/>
      <c r="AE145" s="18"/>
      <c r="AF145" s="60"/>
    </row>
    <row r="146" spans="1:32" s="17" customFormat="1" ht="18.600000000000001" customHeight="1">
      <c r="A146" s="109" t="s">
        <v>233</v>
      </c>
      <c r="B146" s="46" t="str">
        <f>VLOOKUP(A146,[1]screen!$G:$J,2,FALSE)</f>
        <v>상각 신청 목록</v>
      </c>
      <c r="C146" s="46" t="str">
        <f t="shared" si="131"/>
        <v>List of Submitted Write Off(상각 신청 목록)</v>
      </c>
      <c r="D146" s="46" t="str">
        <f>IF(B146&lt;&gt;"", VLOOKUP(B146,[1]screen!$A:$E,2,FALSE), "" )</f>
        <v>List of Submitted Write Off</v>
      </c>
      <c r="E146" s="20"/>
      <c r="F146" s="46" t="str">
        <f t="shared" si="132"/>
        <v/>
      </c>
      <c r="G146" s="46" t="str">
        <f>IF(E146&lt;&gt;"",VLOOKUP(E146,[1]Label!$A:$B,2,FALSE),"")</f>
        <v/>
      </c>
      <c r="H146" s="16"/>
      <c r="I146" s="46" t="str">
        <f t="shared" si="133"/>
        <v/>
      </c>
      <c r="J146" s="46" t="str">
        <f>IF(H146&lt;&gt;"", VLOOKUP(H146,[1]Label!$A:$E,2,FALSE),"")</f>
        <v/>
      </c>
      <c r="K146" s="34"/>
      <c r="L146" s="15" t="str">
        <f t="shared" si="134"/>
        <v/>
      </c>
      <c r="M146" s="24" t="str">
        <f>IF(K146&lt;&gt;"",VLOOKUP(K146,[1]Label!$A:$B,2,FALSE),"")</f>
        <v/>
      </c>
      <c r="N146" s="16"/>
      <c r="O146" s="31" t="s">
        <v>266</v>
      </c>
      <c r="P146" s="15" t="str">
        <f t="shared" si="135"/>
        <v>Cancel&lt;br&gt;(취소)</v>
      </c>
      <c r="Q146" s="46" t="str">
        <f>IF(O146&lt;&gt;"", VLOOKUP(O146, [1]Label!$A:$B, 2, FALSE), "")</f>
        <v>Cancel</v>
      </c>
      <c r="R146" s="16" t="s">
        <v>35</v>
      </c>
      <c r="S146" s="15" t="s">
        <v>40</v>
      </c>
      <c r="T146" s="15"/>
      <c r="U146" s="15"/>
      <c r="V146" s="16"/>
      <c r="W146" s="16"/>
      <c r="X146" s="16"/>
      <c r="Y146" s="16"/>
      <c r="Z146" s="14"/>
      <c r="AA146" s="14"/>
      <c r="AB146" s="14"/>
      <c r="AC146" s="14"/>
      <c r="AD146" s="14"/>
      <c r="AE146" s="14"/>
      <c r="AF146" s="57"/>
    </row>
    <row r="147" spans="1:32" s="17" customFormat="1" ht="18.600000000000001" customHeight="1">
      <c r="A147" s="109" t="s">
        <v>233</v>
      </c>
      <c r="B147" s="46" t="str">
        <f>VLOOKUP(A147,[1]screen!$G:$J,2,FALSE)</f>
        <v>상각 신청 목록</v>
      </c>
      <c r="C147" s="46" t="str">
        <f t="shared" si="131"/>
        <v>List of Submitted Write Off(상각 신청 목록)</v>
      </c>
      <c r="D147" s="46" t="str">
        <f>IF(B147&lt;&gt;"", VLOOKUP(B147,[1]screen!$A:$E,2,FALSE), "" )</f>
        <v>List of Submitted Write Off</v>
      </c>
      <c r="E147" s="20"/>
      <c r="F147" s="46" t="str">
        <f t="shared" si="132"/>
        <v/>
      </c>
      <c r="G147" s="46" t="str">
        <f>IF(E147&lt;&gt;"",VLOOKUP(E147,[1]Label!$A:$B,2,FALSE),"")</f>
        <v/>
      </c>
      <c r="H147" s="16"/>
      <c r="I147" s="46" t="str">
        <f t="shared" si="133"/>
        <v/>
      </c>
      <c r="J147" s="46" t="str">
        <f>IF(H147&lt;&gt;"", VLOOKUP(H147,[1]Label!$A:$E,2,FALSE),"")</f>
        <v/>
      </c>
      <c r="K147" s="34"/>
      <c r="L147" s="15" t="str">
        <f t="shared" si="134"/>
        <v/>
      </c>
      <c r="M147" s="24" t="str">
        <f>IF(K147&lt;&gt;"",VLOOKUP(K147,[1]Label!$A:$B,2,FALSE),"")</f>
        <v/>
      </c>
      <c r="N147" s="16"/>
      <c r="O147" s="31" t="s">
        <v>44</v>
      </c>
      <c r="P147" s="15" t="str">
        <f t="shared" si="135"/>
        <v>Save&lt;br&gt;(저장)</v>
      </c>
      <c r="Q147" s="46" t="str">
        <f>IF(O147&lt;&gt;"", VLOOKUP(O147, [1]Label!$A:$B, 2, FALSE), "")</f>
        <v>Save</v>
      </c>
      <c r="R147" s="16" t="s">
        <v>35</v>
      </c>
      <c r="S147" s="53" t="s">
        <v>43</v>
      </c>
      <c r="T147" s="15"/>
      <c r="U147" s="15"/>
      <c r="V147" s="16"/>
      <c r="W147" s="16"/>
      <c r="X147" s="16"/>
      <c r="Y147" s="16"/>
      <c r="Z147" s="14"/>
      <c r="AA147" s="14"/>
      <c r="AB147" s="14"/>
      <c r="AC147" s="14"/>
      <c r="AD147" s="14"/>
      <c r="AE147" s="14"/>
      <c r="AF147" s="57"/>
    </row>
    <row r="148" spans="1:32" s="26" customFormat="1" ht="17.45" customHeight="1">
      <c r="A148" s="109" t="s">
        <v>247</v>
      </c>
      <c r="B148" s="46" t="str">
        <f>VLOOKUP(A148,[1]screen!$G:$J,2,FALSE)</f>
        <v>상각 목록</v>
      </c>
      <c r="C148" s="46" t="str">
        <f t="shared" ref="C148" si="136">IF(B148&lt;&gt;"",D148&amp;"("&amp;B148&amp;")","")</f>
        <v>List of Write off(상각 목록)</v>
      </c>
      <c r="D148" s="46" t="str">
        <f>IF(B148&lt;&gt;"", VLOOKUP(B148,[1]screen!$A:$E,2,FALSE), "" )</f>
        <v>List of Write off</v>
      </c>
      <c r="E148" s="25"/>
      <c r="F148" s="46" t="str">
        <f t="shared" ref="F148" si="137">IF(E148&lt;&gt;"",G148&amp;"("&amp;E148&amp;")","")</f>
        <v/>
      </c>
      <c r="G148" s="46" t="str">
        <f>IF(E148&lt;&gt;"",VLOOKUP(E148,[1]Label!$A:$B,2,FALSE),"")</f>
        <v/>
      </c>
      <c r="H148" s="25"/>
      <c r="I148" s="46" t="str">
        <f t="shared" ref="I148" si="138">IF(H148&lt;&gt;"",J148&amp;"("&amp;H148&amp;")","")</f>
        <v/>
      </c>
      <c r="J148" s="46" t="str">
        <f>IF(H148&lt;&gt;"", VLOOKUP(H148,[1]Label!$A:$E,2,FALSE),"")</f>
        <v/>
      </c>
      <c r="K148" s="33"/>
      <c r="L148" s="24" t="str">
        <f t="shared" ref="L148" si="139">IF(K148&lt;&gt;"",M148&amp;"("&amp;K148&amp;")","")</f>
        <v/>
      </c>
      <c r="M148" s="24" t="str">
        <f>IF(K148&lt;&gt;"",VLOOKUP(K148,[1]Label!$A:$B,2,FALSE),"")</f>
        <v/>
      </c>
      <c r="N148" s="25" t="s">
        <v>19</v>
      </c>
      <c r="O148" s="38" t="s">
        <v>248</v>
      </c>
      <c r="P148" s="24" t="str">
        <f t="shared" ref="P148" si="140">IF(O148&lt;&gt;"",Q148&amp;"&lt;br&gt;("&amp;O148&amp;")","")</f>
        <v>Submission Date&lt;br&gt;(제출 일자)</v>
      </c>
      <c r="Q148" s="46" t="str">
        <f>IF(O148&lt;&gt;"", VLOOKUP(O148, [1]Label!$A:$B, 2, FALSE), "")</f>
        <v>Submission Date</v>
      </c>
      <c r="R148" s="25" t="s">
        <v>96</v>
      </c>
      <c r="S148" s="24" t="s">
        <v>97</v>
      </c>
      <c r="T148" s="24"/>
      <c r="U148" s="24"/>
      <c r="V148" s="25"/>
      <c r="W148" s="25"/>
      <c r="X148" s="25"/>
      <c r="Y148" s="25"/>
      <c r="Z148" s="23"/>
      <c r="AA148" s="23"/>
      <c r="AB148" s="23"/>
      <c r="AC148" s="27"/>
      <c r="AD148" s="27"/>
      <c r="AE148" s="27"/>
      <c r="AF148" s="56"/>
    </row>
    <row r="149" spans="1:32" s="26" customFormat="1" ht="17.45" customHeight="1">
      <c r="A149" s="109" t="s">
        <v>247</v>
      </c>
      <c r="B149" s="46" t="str">
        <f>VLOOKUP(A149,[1]screen!$G:$J,2,FALSE)</f>
        <v>상각 목록</v>
      </c>
      <c r="C149" s="46" t="str">
        <f t="shared" ref="C149" si="141">IF(B149&lt;&gt;"",D149&amp;"("&amp;B149&amp;")","")</f>
        <v>List of Write off(상각 목록)</v>
      </c>
      <c r="D149" s="46" t="str">
        <f>IF(B149&lt;&gt;"", VLOOKUP(B149,[1]screen!$A:$E,2,FALSE), "" )</f>
        <v>List of Write off</v>
      </c>
      <c r="E149" s="25"/>
      <c r="F149" s="46" t="str">
        <f t="shared" ref="F149" si="142">IF(E149&lt;&gt;"",G149&amp;"("&amp;E149&amp;")","")</f>
        <v/>
      </c>
      <c r="G149" s="46" t="str">
        <f>IF(E149&lt;&gt;"",VLOOKUP(E149,[1]Label!$A:$B,2,FALSE),"")</f>
        <v/>
      </c>
      <c r="H149" s="25"/>
      <c r="I149" s="46" t="str">
        <f t="shared" ref="I149" si="143">IF(H149&lt;&gt;"",J149&amp;"("&amp;H149&amp;")","")</f>
        <v/>
      </c>
      <c r="J149" s="46" t="str">
        <f>IF(H149&lt;&gt;"", VLOOKUP(H149,[1]Label!$A:$E,2,FALSE),"")</f>
        <v/>
      </c>
      <c r="K149" s="33"/>
      <c r="L149" s="24" t="str">
        <f t="shared" ref="L149" si="144">IF(K149&lt;&gt;"",M149&amp;"("&amp;K149&amp;")","")</f>
        <v/>
      </c>
      <c r="M149" s="24" t="str">
        <f>IF(K149&lt;&gt;"",VLOOKUP(K149,[1]Label!$A:$B,2,FALSE),"")</f>
        <v/>
      </c>
      <c r="N149" s="25" t="s">
        <v>19</v>
      </c>
      <c r="O149" s="38" t="s">
        <v>107</v>
      </c>
      <c r="P149" s="24" t="str">
        <f t="shared" ref="P149" si="145">IF(O149&lt;&gt;"",Q149&amp;"&lt;br&gt;("&amp;O149&amp;")","")</f>
        <v>Processing Status&lt;br&gt;(처리 상태)</v>
      </c>
      <c r="Q149" s="46" t="str">
        <f>IF(O149&lt;&gt;"", VLOOKUP(O149, [1]Label!$A:$B, 2, FALSE), "")</f>
        <v>Processing Status</v>
      </c>
      <c r="R149" s="25" t="s">
        <v>37</v>
      </c>
      <c r="S149" s="24"/>
      <c r="T149" s="24"/>
      <c r="U149" s="24"/>
      <c r="V149" s="25"/>
      <c r="W149" s="25"/>
      <c r="X149" s="25"/>
      <c r="Y149" s="25"/>
      <c r="Z149" s="23"/>
      <c r="AA149" s="23"/>
      <c r="AB149" s="23"/>
      <c r="AC149" s="27"/>
      <c r="AD149" s="27"/>
      <c r="AE149" s="27"/>
      <c r="AF149" s="56"/>
    </row>
    <row r="150" spans="1:32" s="26" customFormat="1" ht="17.45" customHeight="1">
      <c r="A150" s="109" t="s">
        <v>247</v>
      </c>
      <c r="B150" s="46" t="str">
        <f>VLOOKUP(A150,[1]screen!$G:$J,2,FALSE)</f>
        <v>상각 목록</v>
      </c>
      <c r="C150" s="46" t="str">
        <f>IF(B150&lt;&gt;"",D150&amp;"("&amp;B150&amp;")","")</f>
        <v>List of Write off(상각 목록)</v>
      </c>
      <c r="D150" s="46" t="str">
        <f>IF(B150&lt;&gt;"", VLOOKUP(B150,[1]screen!$A:$E,2,FALSE), "" )</f>
        <v>List of Write off</v>
      </c>
      <c r="E150" s="25"/>
      <c r="F150" s="46" t="str">
        <f>IF(E150&lt;&gt;"",G150&amp;"("&amp;E150&amp;")","")</f>
        <v/>
      </c>
      <c r="G150" s="46" t="str">
        <f>IF(E150&lt;&gt;"",VLOOKUP(E150,[1]Label!$A:$B,2,FALSE),"")</f>
        <v/>
      </c>
      <c r="H150" s="25"/>
      <c r="I150" s="46" t="str">
        <f>IF(H150&lt;&gt;"",J150&amp;"("&amp;H150&amp;")","")</f>
        <v/>
      </c>
      <c r="J150" s="46" t="str">
        <f>IF(H150&lt;&gt;"", VLOOKUP(H150,[1]Label!$A:$E,2,FALSE),"")</f>
        <v/>
      </c>
      <c r="K150" s="33"/>
      <c r="L150" s="24" t="str">
        <f>IF(K150&lt;&gt;"",M150&amp;"("&amp;K150&amp;")","")</f>
        <v/>
      </c>
      <c r="M150" s="24" t="str">
        <f>IF(K150&lt;&gt;"",VLOOKUP(K150,[1]Label!$A:$B,2,FALSE),"")</f>
        <v/>
      </c>
      <c r="N150" s="25" t="s">
        <v>19</v>
      </c>
      <c r="O150" s="29" t="s">
        <v>190</v>
      </c>
      <c r="P150" s="24" t="str">
        <f>IF(O150&lt;&gt;"",Q150&amp;"&lt;br&gt;("&amp;O150&amp;")","")</f>
        <v>TIN&lt;br&gt;(TIN)</v>
      </c>
      <c r="Q150" s="46" t="str">
        <f>IF(O150&lt;&gt;"", VLOOKUP(O150, [1]Label!$A:$B, 2, FALSE), "")</f>
        <v>TIN</v>
      </c>
      <c r="R150" s="25" t="s">
        <v>36</v>
      </c>
      <c r="S150" s="24"/>
      <c r="T150" s="24"/>
      <c r="U150" s="24"/>
      <c r="V150" s="25"/>
      <c r="W150" s="25"/>
      <c r="X150" s="25"/>
      <c r="Y150" s="25"/>
      <c r="Z150" s="23"/>
      <c r="AA150" s="23"/>
      <c r="AB150" s="23"/>
      <c r="AC150" s="27"/>
      <c r="AD150" s="27"/>
      <c r="AE150" s="27"/>
      <c r="AF150" s="56"/>
    </row>
    <row r="151" spans="1:32" s="26" customFormat="1" ht="17.45" customHeight="1">
      <c r="A151" s="109" t="s">
        <v>247</v>
      </c>
      <c r="B151" s="46" t="str">
        <f>VLOOKUP(A151,[1]screen!$G:$J,2,FALSE)</f>
        <v>상각 목록</v>
      </c>
      <c r="C151" s="46" t="str">
        <f>IF(B151&lt;&gt;"",D151&amp;"("&amp;B151&amp;")","")</f>
        <v>List of Write off(상각 목록)</v>
      </c>
      <c r="D151" s="46" t="str">
        <f>IF(B151&lt;&gt;"", VLOOKUP(B151,[1]screen!$A:$E,2,FALSE), "" )</f>
        <v>List of Write off</v>
      </c>
      <c r="E151" s="25"/>
      <c r="F151" s="46" t="str">
        <f>IF(E151&lt;&gt;"",G151&amp;"("&amp;E151&amp;")","")</f>
        <v/>
      </c>
      <c r="G151" s="46" t="str">
        <f>IF(E151&lt;&gt;"",VLOOKUP(E151,[1]Label!$A:$B,2,FALSE),"")</f>
        <v/>
      </c>
      <c r="H151" s="25"/>
      <c r="I151" s="46" t="str">
        <f>IF(H151&lt;&gt;"",J151&amp;"("&amp;H151&amp;")","")</f>
        <v/>
      </c>
      <c r="J151" s="46" t="str">
        <f>IF(H151&lt;&gt;"", VLOOKUP(H151,[1]Label!$A:$E,2,FALSE),"")</f>
        <v/>
      </c>
      <c r="K151" s="33"/>
      <c r="L151" s="24" t="str">
        <f>IF(K151&lt;&gt;"",M151&amp;"("&amp;K151&amp;")","")</f>
        <v/>
      </c>
      <c r="M151" s="24" t="str">
        <f>IF(K151&lt;&gt;"",VLOOKUP(K151,[1]Label!$A:$B,2,FALSE),"")</f>
        <v/>
      </c>
      <c r="N151" s="25" t="s">
        <v>19</v>
      </c>
      <c r="O151" s="38" t="s">
        <v>142</v>
      </c>
      <c r="P151" s="24" t="str">
        <f>IF(O151&lt;&gt;"",Q151&amp;"&lt;br&gt;("&amp;O151&amp;")","")</f>
        <v>Taxpayer Name  &lt;br&gt;(납세자 성명)</v>
      </c>
      <c r="Q151" s="46" t="str">
        <f>IF(O151&lt;&gt;"", VLOOKUP(O151, [1]Label!$A:$B, 2, FALSE), "")</f>
        <v xml:space="preserve">Taxpayer Name  </v>
      </c>
      <c r="R151" s="25" t="s">
        <v>36</v>
      </c>
      <c r="S151" s="24"/>
      <c r="T151" s="24"/>
      <c r="U151" s="24"/>
      <c r="V151" s="25"/>
      <c r="W151" s="25"/>
      <c r="X151" s="25"/>
      <c r="Y151" s="25"/>
      <c r="Z151" s="23"/>
      <c r="AA151" s="23"/>
      <c r="AB151" s="23"/>
      <c r="AC151" s="27"/>
      <c r="AD151" s="27"/>
      <c r="AE151" s="27"/>
      <c r="AF151" s="56"/>
    </row>
    <row r="152" spans="1:32" s="17" customFormat="1" ht="18.600000000000001" customHeight="1">
      <c r="A152" s="110" t="s">
        <v>247</v>
      </c>
      <c r="B152" s="15" t="str">
        <f>VLOOKUP(A152,[1]screen!$G:$J,2,FALSE)</f>
        <v>상각 목록</v>
      </c>
      <c r="C152" s="15" t="str">
        <f t="shared" si="131"/>
        <v>List of Write off(상각 목록)</v>
      </c>
      <c r="D152" s="15" t="str">
        <f>IF(B152&lt;&gt;"", VLOOKUP(B152,[1]screen!$A:$E,2,FALSE), "" )</f>
        <v>List of Write off</v>
      </c>
      <c r="E152" s="16"/>
      <c r="F152" s="15" t="str">
        <f t="shared" si="132"/>
        <v/>
      </c>
      <c r="G152" s="15" t="str">
        <f>IF(E152&lt;&gt;"",VLOOKUP(E152,[1]Label!$A:$B,2,FALSE),"")</f>
        <v/>
      </c>
      <c r="H152" s="16"/>
      <c r="I152" s="15" t="str">
        <f t="shared" si="133"/>
        <v/>
      </c>
      <c r="J152" s="15" t="str">
        <f>IF(H152&lt;&gt;"", VLOOKUP(H152,[1]Label!$A:$E,2,FALSE),"")</f>
        <v/>
      </c>
      <c r="K152" s="34"/>
      <c r="L152" s="15" t="str">
        <f t="shared" si="134"/>
        <v/>
      </c>
      <c r="M152" s="15" t="str">
        <f>IF(K152&lt;&gt;"",VLOOKUP(K152,[1]Label!$A:$B,2,FALSE),"")</f>
        <v/>
      </c>
      <c r="N152" s="16"/>
      <c r="O152" s="30" t="s">
        <v>47</v>
      </c>
      <c r="P152" s="15" t="str">
        <f t="shared" si="135"/>
        <v>Reset&lt;br&gt;(초기화)</v>
      </c>
      <c r="Q152" s="15" t="str">
        <f>IF(O152&lt;&gt;"", VLOOKUP(O152, [1]Label!$A:$B, 2, FALSE), "")</f>
        <v>Reset</v>
      </c>
      <c r="R152" s="16" t="s">
        <v>35</v>
      </c>
      <c r="S152" s="15" t="s">
        <v>40</v>
      </c>
      <c r="T152" s="14" t="s">
        <v>50</v>
      </c>
      <c r="U152" s="15"/>
      <c r="V152" s="16"/>
      <c r="W152" s="16"/>
      <c r="X152" s="16"/>
      <c r="Y152" s="16"/>
      <c r="Z152" s="14"/>
      <c r="AA152" s="14"/>
      <c r="AB152" s="14"/>
      <c r="AC152" s="14" t="s">
        <v>45</v>
      </c>
      <c r="AD152" s="14" t="s">
        <v>45</v>
      </c>
      <c r="AE152" s="14" t="s">
        <v>45</v>
      </c>
      <c r="AF152" s="57"/>
    </row>
    <row r="153" spans="1:32" s="17" customFormat="1" ht="18.600000000000001" customHeight="1">
      <c r="A153" s="110" t="s">
        <v>247</v>
      </c>
      <c r="B153" s="15" t="str">
        <f>VLOOKUP(A153,[1]screen!$G:$J,2,FALSE)</f>
        <v>상각 목록</v>
      </c>
      <c r="C153" s="15" t="str">
        <f t="shared" si="131"/>
        <v>List of Write off(상각 목록)</v>
      </c>
      <c r="D153" s="15" t="str">
        <f>IF(B153&lt;&gt;"", VLOOKUP(B153,[1]screen!$A:$E,2,FALSE), "" )</f>
        <v>List of Write off</v>
      </c>
      <c r="E153" s="16"/>
      <c r="F153" s="15" t="str">
        <f t="shared" si="132"/>
        <v/>
      </c>
      <c r="G153" s="15" t="str">
        <f>IF(E153&lt;&gt;"",VLOOKUP(E153,[1]Label!$A:$B,2,FALSE),"")</f>
        <v/>
      </c>
      <c r="H153" s="16"/>
      <c r="I153" s="15" t="str">
        <f t="shared" si="133"/>
        <v/>
      </c>
      <c r="J153" s="15" t="str">
        <f>IF(H153&lt;&gt;"", VLOOKUP(H153,[1]Label!$A:$E,2,FALSE),"")</f>
        <v/>
      </c>
      <c r="K153" s="34"/>
      <c r="L153" s="15" t="str">
        <f t="shared" si="134"/>
        <v/>
      </c>
      <c r="M153" s="15" t="str">
        <f>IF(K153&lt;&gt;"",VLOOKUP(K153,[1]Label!$A:$B,2,FALSE),"")</f>
        <v/>
      </c>
      <c r="N153" s="16"/>
      <c r="O153" s="31" t="s">
        <v>38</v>
      </c>
      <c r="P153" s="15" t="str">
        <f t="shared" si="135"/>
        <v>Search&lt;br&gt;(조회)</v>
      </c>
      <c r="Q153" s="15" t="str">
        <f>IF(O153&lt;&gt;"", VLOOKUP(O153, [1]Label!$A:$B, 2, FALSE), "")</f>
        <v>Search</v>
      </c>
      <c r="R153" s="16" t="s">
        <v>35</v>
      </c>
      <c r="S153" s="15"/>
      <c r="T153" s="15" t="s">
        <v>8</v>
      </c>
      <c r="U153" s="15"/>
      <c r="V153" s="16"/>
      <c r="W153" s="16"/>
      <c r="X153" s="16"/>
      <c r="Y153" s="16"/>
      <c r="Z153" s="14"/>
      <c r="AA153" s="14"/>
      <c r="AB153" s="14"/>
      <c r="AC153" s="14"/>
      <c r="AD153" s="14"/>
      <c r="AE153" s="14"/>
      <c r="AF153" s="57"/>
    </row>
    <row r="154" spans="1:32" s="26" customFormat="1" ht="17.45" customHeight="1">
      <c r="A154" s="109" t="s">
        <v>247</v>
      </c>
      <c r="B154" s="46" t="str">
        <f>VLOOKUP(A154,[1]screen!$G:$J,2,FALSE)</f>
        <v>상각 목록</v>
      </c>
      <c r="C154" s="46" t="str">
        <f t="shared" si="131"/>
        <v>List of Write off(상각 목록)</v>
      </c>
      <c r="D154" s="46" t="str">
        <f>IF(B154&lt;&gt;"", VLOOKUP(B154,[1]screen!$A:$E,2,FALSE), "" )</f>
        <v>List of Write off</v>
      </c>
      <c r="E154" s="25"/>
      <c r="F154" s="46" t="str">
        <f t="shared" si="132"/>
        <v/>
      </c>
      <c r="G154" s="46" t="str">
        <f>IF(E154&lt;&gt;"",VLOOKUP(E154,[1]Label!$A:$B,2,FALSE),"")</f>
        <v/>
      </c>
      <c r="H154" s="25"/>
      <c r="I154" s="46" t="str">
        <f t="shared" si="133"/>
        <v/>
      </c>
      <c r="J154" s="46" t="str">
        <f>IF(H154&lt;&gt;"", VLOOKUP(H154,[1]Label!$A:$E,2,FALSE),"")</f>
        <v/>
      </c>
      <c r="K154" s="33"/>
      <c r="L154" s="24" t="str">
        <f t="shared" si="134"/>
        <v/>
      </c>
      <c r="M154" s="24" t="str">
        <f>IF(K154&lt;&gt;"",VLOOKUP(K154,[1]Label!$A:$B,2,FALSE),"")</f>
        <v/>
      </c>
      <c r="N154" s="25" t="s">
        <v>13</v>
      </c>
      <c r="O154" s="38" t="s">
        <v>267</v>
      </c>
      <c r="P154" s="24" t="str">
        <f t="shared" si="135"/>
        <v>Application No&lt;br&gt;(신청 번호)</v>
      </c>
      <c r="Q154" s="46" t="str">
        <f>IF(O154&lt;&gt;"", VLOOKUP(O154, [1]Label!$A:$B, 2, FALSE), "")</f>
        <v>Application No</v>
      </c>
      <c r="R154" s="25" t="s">
        <v>34</v>
      </c>
      <c r="S154" s="24"/>
      <c r="T154" s="24"/>
      <c r="U154" s="24"/>
      <c r="V154" s="25"/>
      <c r="W154" s="25"/>
      <c r="X154" s="25"/>
      <c r="Y154" s="25"/>
      <c r="Z154" s="23"/>
      <c r="AA154" s="23"/>
      <c r="AB154" s="23"/>
      <c r="AC154" s="27" t="s">
        <v>275</v>
      </c>
      <c r="AD154" s="27" t="s">
        <v>275</v>
      </c>
      <c r="AE154" s="27" t="s">
        <v>275</v>
      </c>
      <c r="AF154" s="56"/>
    </row>
    <row r="155" spans="1:32" s="26" customFormat="1" ht="17.45" customHeight="1">
      <c r="A155" s="109" t="s">
        <v>247</v>
      </c>
      <c r="B155" s="46" t="str">
        <f>VLOOKUP(A155,[1]screen!$G:$J,2,FALSE)</f>
        <v>상각 목록</v>
      </c>
      <c r="C155" s="46" t="str">
        <f t="shared" si="131"/>
        <v>List of Write off(상각 목록)</v>
      </c>
      <c r="D155" s="46" t="str">
        <f>IF(B155&lt;&gt;"", VLOOKUP(B155,[1]screen!$A:$E,2,FALSE), "" )</f>
        <v>List of Write off</v>
      </c>
      <c r="E155" s="25"/>
      <c r="F155" s="46" t="str">
        <f t="shared" si="132"/>
        <v/>
      </c>
      <c r="G155" s="46" t="str">
        <f>IF(E155&lt;&gt;"",VLOOKUP(E155,[1]Label!$A:$B,2,FALSE),"")</f>
        <v/>
      </c>
      <c r="H155" s="25"/>
      <c r="I155" s="46" t="str">
        <f t="shared" si="133"/>
        <v/>
      </c>
      <c r="J155" s="46" t="str">
        <f>IF(H155&lt;&gt;"", VLOOKUP(H155,[1]Label!$A:$E,2,FALSE),"")</f>
        <v/>
      </c>
      <c r="K155" s="33"/>
      <c r="L155" s="24" t="str">
        <f t="shared" si="134"/>
        <v/>
      </c>
      <c r="M155" s="24" t="str">
        <f>IF(K155&lt;&gt;"",VLOOKUP(K155,[1]Label!$A:$B,2,FALSE),"")</f>
        <v/>
      </c>
      <c r="N155" s="25" t="s">
        <v>13</v>
      </c>
      <c r="O155" s="38" t="s">
        <v>268</v>
      </c>
      <c r="P155" s="24" t="str">
        <f t="shared" si="135"/>
        <v>TIN&lt;br&gt;(TIN)</v>
      </c>
      <c r="Q155" s="46" t="str">
        <f>IF(O155&lt;&gt;"", VLOOKUP(O155, [1]Label!$A:$B, 2, FALSE), "")</f>
        <v>TIN</v>
      </c>
      <c r="R155" s="25" t="s">
        <v>34</v>
      </c>
      <c r="S155" s="24"/>
      <c r="T155" s="24"/>
      <c r="U155" s="24"/>
      <c r="V155" s="25"/>
      <c r="W155" s="25"/>
      <c r="X155" s="25"/>
      <c r="Y155" s="25"/>
      <c r="Z155" s="23"/>
      <c r="AA155" s="23"/>
      <c r="AB155" s="23"/>
      <c r="AC155" s="27" t="s">
        <v>276</v>
      </c>
      <c r="AD155" s="27" t="s">
        <v>276</v>
      </c>
      <c r="AE155" s="27" t="s">
        <v>276</v>
      </c>
      <c r="AF155" s="56"/>
    </row>
    <row r="156" spans="1:32" s="26" customFormat="1" ht="17.45" customHeight="1">
      <c r="A156" s="109" t="s">
        <v>247</v>
      </c>
      <c r="B156" s="46" t="str">
        <f>VLOOKUP(A156,[1]screen!$G:$J,2,FALSE)</f>
        <v>상각 목록</v>
      </c>
      <c r="C156" s="46" t="str">
        <f t="shared" si="131"/>
        <v>List of Write off(상각 목록)</v>
      </c>
      <c r="D156" s="46" t="str">
        <f>IF(B156&lt;&gt;"", VLOOKUP(B156,[1]screen!$A:$E,2,FALSE), "" )</f>
        <v>List of Write off</v>
      </c>
      <c r="E156" s="25"/>
      <c r="F156" s="46" t="str">
        <f t="shared" si="132"/>
        <v/>
      </c>
      <c r="G156" s="46" t="str">
        <f>IF(E156&lt;&gt;"",VLOOKUP(E156,[1]Label!$A:$B,2,FALSE),"")</f>
        <v/>
      </c>
      <c r="H156" s="25"/>
      <c r="I156" s="46" t="str">
        <f t="shared" si="133"/>
        <v/>
      </c>
      <c r="J156" s="46" t="str">
        <f>IF(H156&lt;&gt;"", VLOOKUP(H156,[1]Label!$A:$E,2,FALSE),"")</f>
        <v/>
      </c>
      <c r="K156" s="33"/>
      <c r="L156" s="24" t="str">
        <f t="shared" si="134"/>
        <v/>
      </c>
      <c r="M156" s="24" t="str">
        <f>IF(K156&lt;&gt;"",VLOOKUP(K156,[1]Label!$A:$B,2,FALSE),"")</f>
        <v/>
      </c>
      <c r="N156" s="25" t="s">
        <v>13</v>
      </c>
      <c r="O156" s="38" t="s">
        <v>269</v>
      </c>
      <c r="P156" s="24" t="str">
        <f t="shared" si="135"/>
        <v>Taxpayer Name  &lt;br&gt;(납세자 성명)</v>
      </c>
      <c r="Q156" s="46" t="str">
        <f>IF(O156&lt;&gt;"", VLOOKUP(O156, [1]Label!$A:$B, 2, FALSE), "")</f>
        <v xml:space="preserve">Taxpayer Name  </v>
      </c>
      <c r="R156" s="25" t="s">
        <v>34</v>
      </c>
      <c r="S156" s="24"/>
      <c r="T156" s="24"/>
      <c r="U156" s="24"/>
      <c r="V156" s="25"/>
      <c r="W156" s="25"/>
      <c r="X156" s="25"/>
      <c r="Y156" s="25"/>
      <c r="Z156" s="23"/>
      <c r="AA156" s="23"/>
      <c r="AB156" s="23"/>
      <c r="AC156" s="27" t="s">
        <v>277</v>
      </c>
      <c r="AD156" s="27" t="s">
        <v>277</v>
      </c>
      <c r="AE156" s="27" t="s">
        <v>277</v>
      </c>
      <c r="AF156" s="56"/>
    </row>
    <row r="157" spans="1:32" s="26" customFormat="1" ht="17.45" customHeight="1">
      <c r="A157" s="109" t="s">
        <v>247</v>
      </c>
      <c r="B157" s="46" t="str">
        <f>VLOOKUP(A157,[1]screen!$G:$J,2,FALSE)</f>
        <v>상각 목록</v>
      </c>
      <c r="C157" s="46" t="str">
        <f t="shared" si="131"/>
        <v>List of Write off(상각 목록)</v>
      </c>
      <c r="D157" s="46" t="str">
        <f>IF(B157&lt;&gt;"", VLOOKUP(B157,[1]screen!$A:$E,2,FALSE), "" )</f>
        <v>List of Write off</v>
      </c>
      <c r="E157" s="25"/>
      <c r="F157" s="46" t="str">
        <f t="shared" si="132"/>
        <v/>
      </c>
      <c r="G157" s="46" t="str">
        <f>IF(E157&lt;&gt;"",VLOOKUP(E157,[1]Label!$A:$B,2,FALSE),"")</f>
        <v/>
      </c>
      <c r="H157" s="25"/>
      <c r="I157" s="46" t="str">
        <f t="shared" si="133"/>
        <v/>
      </c>
      <c r="J157" s="46" t="str">
        <f>IF(H157&lt;&gt;"", VLOOKUP(H157,[1]Label!$A:$E,2,FALSE),"")</f>
        <v/>
      </c>
      <c r="K157" s="33"/>
      <c r="L157" s="24" t="str">
        <f t="shared" si="134"/>
        <v/>
      </c>
      <c r="M157" s="24" t="str">
        <f>IF(K157&lt;&gt;"",VLOOKUP(K157,[1]Label!$A:$B,2,FALSE),"")</f>
        <v/>
      </c>
      <c r="N157" s="25" t="s">
        <v>13</v>
      </c>
      <c r="O157" s="38" t="s">
        <v>270</v>
      </c>
      <c r="P157" s="24" t="str">
        <f t="shared" si="135"/>
        <v>Principal Tax Liability&lt;br&gt;(원금 세금 채무)</v>
      </c>
      <c r="Q157" s="46" t="str">
        <f>IF(O157&lt;&gt;"", VLOOKUP(O157, [1]Label!$A:$B, 2, FALSE), "")</f>
        <v>Principal Tax Liability</v>
      </c>
      <c r="R157" s="25" t="s">
        <v>34</v>
      </c>
      <c r="S157" s="24"/>
      <c r="T157" s="24"/>
      <c r="U157" s="24"/>
      <c r="V157" s="25"/>
      <c r="W157" s="25"/>
      <c r="X157" s="25"/>
      <c r="Y157" s="25"/>
      <c r="Z157" s="23"/>
      <c r="AA157" s="23"/>
      <c r="AB157" s="23"/>
      <c r="AC157" s="27" t="s">
        <v>278</v>
      </c>
      <c r="AD157" s="27" t="s">
        <v>278</v>
      </c>
      <c r="AE157" s="27" t="s">
        <v>278</v>
      </c>
      <c r="AF157" s="56"/>
    </row>
    <row r="158" spans="1:32" s="26" customFormat="1" ht="17.45" customHeight="1">
      <c r="A158" s="109" t="s">
        <v>247</v>
      </c>
      <c r="B158" s="46" t="str">
        <f>VLOOKUP(A158,[1]screen!$G:$J,2,FALSE)</f>
        <v>상각 목록</v>
      </c>
      <c r="C158" s="46" t="str">
        <f t="shared" si="131"/>
        <v>List of Write off(상각 목록)</v>
      </c>
      <c r="D158" s="46" t="str">
        <f>IF(B158&lt;&gt;"", VLOOKUP(B158,[1]screen!$A:$E,2,FALSE), "" )</f>
        <v>List of Write off</v>
      </c>
      <c r="E158" s="25"/>
      <c r="F158" s="46" t="str">
        <f t="shared" si="132"/>
        <v/>
      </c>
      <c r="G158" s="46" t="str">
        <f>IF(E158&lt;&gt;"",VLOOKUP(E158,[1]Label!$A:$B,2,FALSE),"")</f>
        <v/>
      </c>
      <c r="H158" s="25"/>
      <c r="I158" s="46" t="str">
        <f t="shared" si="133"/>
        <v/>
      </c>
      <c r="J158" s="46" t="str">
        <f>IF(H158&lt;&gt;"", VLOOKUP(H158,[1]Label!$A:$E,2,FALSE),"")</f>
        <v/>
      </c>
      <c r="K158" s="33"/>
      <c r="L158" s="24" t="str">
        <f t="shared" si="134"/>
        <v/>
      </c>
      <c r="M158" s="24" t="str">
        <f>IF(K158&lt;&gt;"",VLOOKUP(K158,[1]Label!$A:$B,2,FALSE),"")</f>
        <v/>
      </c>
      <c r="N158" s="25" t="s">
        <v>13</v>
      </c>
      <c r="O158" s="38" t="s">
        <v>271</v>
      </c>
      <c r="P158" s="24" t="str">
        <f t="shared" si="135"/>
        <v>Write Off Amount&lt;br&gt;(상각 금액)</v>
      </c>
      <c r="Q158" s="46" t="str">
        <f>IF(O158&lt;&gt;"", VLOOKUP(O158, [1]Label!$A:$B, 2, FALSE), "")</f>
        <v>Write Off Amount</v>
      </c>
      <c r="R158" s="25" t="s">
        <v>34</v>
      </c>
      <c r="S158" s="24"/>
      <c r="T158" s="24"/>
      <c r="U158" s="24"/>
      <c r="V158" s="25"/>
      <c r="W158" s="25"/>
      <c r="X158" s="25"/>
      <c r="Y158" s="25"/>
      <c r="Z158" s="23"/>
      <c r="AA158" s="23"/>
      <c r="AB158" s="23"/>
      <c r="AC158" s="27" t="s">
        <v>279</v>
      </c>
      <c r="AD158" s="27" t="s">
        <v>279</v>
      </c>
      <c r="AE158" s="27" t="s">
        <v>279</v>
      </c>
      <c r="AF158" s="56"/>
    </row>
    <row r="159" spans="1:32" s="26" customFormat="1" ht="17.45" customHeight="1">
      <c r="A159" s="109" t="s">
        <v>247</v>
      </c>
      <c r="B159" s="46" t="str">
        <f>VLOOKUP(A159,[1]screen!$G:$J,2,FALSE)</f>
        <v>상각 목록</v>
      </c>
      <c r="C159" s="46" t="str">
        <f t="shared" si="131"/>
        <v>List of Write off(상각 목록)</v>
      </c>
      <c r="D159" s="46" t="str">
        <f>IF(B159&lt;&gt;"", VLOOKUP(B159,[1]screen!$A:$E,2,FALSE), "" )</f>
        <v>List of Write off</v>
      </c>
      <c r="E159" s="25"/>
      <c r="F159" s="46" t="str">
        <f t="shared" si="132"/>
        <v/>
      </c>
      <c r="G159" s="46" t="str">
        <f>IF(E159&lt;&gt;"",VLOOKUP(E159,[1]Label!$A:$B,2,FALSE),"")</f>
        <v/>
      </c>
      <c r="H159" s="25"/>
      <c r="I159" s="46" t="str">
        <f t="shared" si="133"/>
        <v/>
      </c>
      <c r="J159" s="46" t="str">
        <f>IF(H159&lt;&gt;"", VLOOKUP(H159,[1]Label!$A:$E,2,FALSE),"")</f>
        <v/>
      </c>
      <c r="K159" s="33"/>
      <c r="L159" s="24" t="str">
        <f t="shared" si="134"/>
        <v/>
      </c>
      <c r="M159" s="24" t="str">
        <f>IF(K159&lt;&gt;"",VLOOKUP(K159,[1]Label!$A:$B,2,FALSE),"")</f>
        <v/>
      </c>
      <c r="N159" s="25" t="s">
        <v>13</v>
      </c>
      <c r="O159" s="38" t="s">
        <v>272</v>
      </c>
      <c r="P159" s="24" t="str">
        <f t="shared" si="135"/>
        <v>Application Status&lt;br&gt;(신청 상태)</v>
      </c>
      <c r="Q159" s="46" t="str">
        <f>IF(O159&lt;&gt;"", VLOOKUP(O159, [1]Label!$A:$B, 2, FALSE), "")</f>
        <v>Application Status</v>
      </c>
      <c r="R159" s="25" t="s">
        <v>34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280</v>
      </c>
      <c r="AD159" s="27" t="s">
        <v>280</v>
      </c>
      <c r="AE159" s="27" t="s">
        <v>280</v>
      </c>
      <c r="AF159" s="56"/>
    </row>
    <row r="160" spans="1:32" s="26" customFormat="1" ht="17.45" customHeight="1">
      <c r="A160" s="109" t="s">
        <v>247</v>
      </c>
      <c r="B160" s="46" t="str">
        <f>VLOOKUP(A160,[1]screen!$G:$J,2,FALSE)</f>
        <v>상각 목록</v>
      </c>
      <c r="C160" s="46" t="str">
        <f t="shared" si="131"/>
        <v>List of Write off(상각 목록)</v>
      </c>
      <c r="D160" s="46" t="str">
        <f>IF(B160&lt;&gt;"", VLOOKUP(B160,[1]screen!$A:$E,2,FALSE), "" )</f>
        <v>List of Write off</v>
      </c>
      <c r="E160" s="25"/>
      <c r="F160" s="46" t="str">
        <f t="shared" si="132"/>
        <v/>
      </c>
      <c r="G160" s="46" t="str">
        <f>IF(E160&lt;&gt;"",VLOOKUP(E160,[1]Label!$A:$B,2,FALSE),"")</f>
        <v/>
      </c>
      <c r="H160" s="25"/>
      <c r="I160" s="46" t="str">
        <f t="shared" si="133"/>
        <v/>
      </c>
      <c r="J160" s="46" t="str">
        <f>IF(H160&lt;&gt;"", VLOOKUP(H160,[1]Label!$A:$E,2,FALSE),"")</f>
        <v/>
      </c>
      <c r="K160" s="33"/>
      <c r="L160" s="24" t="str">
        <f t="shared" si="134"/>
        <v/>
      </c>
      <c r="M160" s="24" t="str">
        <f>IF(K160&lt;&gt;"",VLOOKUP(K160,[1]Label!$A:$B,2,FALSE),"")</f>
        <v/>
      </c>
      <c r="N160" s="25" t="s">
        <v>13</v>
      </c>
      <c r="O160" s="38" t="s">
        <v>273</v>
      </c>
      <c r="P160" s="24" t="str">
        <f t="shared" si="135"/>
        <v>Submission Date&lt;br&gt;(제출 일자)</v>
      </c>
      <c r="Q160" s="46" t="str">
        <f>IF(O160&lt;&gt;"", VLOOKUP(O160, [1]Label!$A:$B, 2, FALSE), "")</f>
        <v>Submission Date</v>
      </c>
      <c r="R160" s="25" t="s">
        <v>34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 t="s">
        <v>281</v>
      </c>
      <c r="AD160" s="27" t="s">
        <v>281</v>
      </c>
      <c r="AE160" s="27" t="s">
        <v>281</v>
      </c>
      <c r="AF160" s="56"/>
    </row>
    <row r="161" spans="1:32" s="26" customFormat="1" ht="17.45" customHeight="1">
      <c r="A161" s="109" t="s">
        <v>247</v>
      </c>
      <c r="B161" s="46" t="str">
        <f>VLOOKUP(A161,[1]screen!$G:$J,2,FALSE)</f>
        <v>상각 목록</v>
      </c>
      <c r="C161" s="46" t="str">
        <f t="shared" si="131"/>
        <v>List of Write off(상각 목록)</v>
      </c>
      <c r="D161" s="46" t="str">
        <f>IF(B161&lt;&gt;"", VLOOKUP(B161,[1]screen!$A:$E,2,FALSE), "" )</f>
        <v>List of Write off</v>
      </c>
      <c r="E161" s="25"/>
      <c r="F161" s="46" t="str">
        <f t="shared" si="132"/>
        <v/>
      </c>
      <c r="G161" s="46" t="str">
        <f>IF(E161&lt;&gt;"",VLOOKUP(E161,[1]Label!$A:$B,2,FALSE),"")</f>
        <v/>
      </c>
      <c r="H161" s="25"/>
      <c r="I161" s="46" t="str">
        <f t="shared" si="133"/>
        <v/>
      </c>
      <c r="J161" s="46" t="str">
        <f>IF(H161&lt;&gt;"", VLOOKUP(H161,[1]Label!$A:$E,2,FALSE),"")</f>
        <v/>
      </c>
      <c r="K161" s="33"/>
      <c r="L161" s="24" t="str">
        <f t="shared" si="134"/>
        <v/>
      </c>
      <c r="M161" s="24" t="str">
        <f>IF(K161&lt;&gt;"",VLOOKUP(K161,[1]Label!$A:$B,2,FALSE),"")</f>
        <v/>
      </c>
      <c r="N161" s="25" t="s">
        <v>13</v>
      </c>
      <c r="O161" s="38" t="s">
        <v>274</v>
      </c>
      <c r="P161" s="24" t="str">
        <f t="shared" si="135"/>
        <v>Action&lt;br&gt;(작업)</v>
      </c>
      <c r="Q161" s="46" t="str">
        <f>IF(O161&lt;&gt;"", VLOOKUP(O161, [1]Label!$A:$B, 2, FALSE), "")</f>
        <v>Action</v>
      </c>
      <c r="R161" s="25" t="s">
        <v>35</v>
      </c>
      <c r="S161" s="24"/>
      <c r="T161" s="24"/>
      <c r="U161" s="24"/>
      <c r="V161" s="25"/>
      <c r="W161" s="25"/>
      <c r="X161" s="25"/>
      <c r="Y161" s="25"/>
      <c r="Z161" s="23"/>
      <c r="AA161" s="23"/>
      <c r="AB161" s="23"/>
      <c r="AC161" s="27" t="s">
        <v>282</v>
      </c>
      <c r="AD161" s="27" t="s">
        <v>282</v>
      </c>
      <c r="AE161" s="27" t="s">
        <v>282</v>
      </c>
      <c r="AF161" s="56"/>
    </row>
    <row r="162" spans="1:32" s="22" customFormat="1" ht="18.600000000000001" customHeight="1">
      <c r="A162" s="109" t="s">
        <v>246</v>
      </c>
      <c r="B162" s="46" t="str">
        <f>VLOOKUP(A162,[1]screen!$G:$J,2,FALSE)</f>
        <v>상각 목록</v>
      </c>
      <c r="C162" s="46" t="str">
        <f t="shared" ref="C162" si="146">IF(B162&lt;&gt;"",D162&amp;"("&amp;B162&amp;")","")</f>
        <v>List of Write off(상각 목록)</v>
      </c>
      <c r="D162" s="46" t="str">
        <f>IF(B162&lt;&gt;"", VLOOKUP(B162,[1]screen!$A:$E,2,FALSE), "" )</f>
        <v>List of Write off</v>
      </c>
      <c r="E162" s="20"/>
      <c r="F162" s="46" t="str">
        <f t="shared" ref="F162" si="147">IF(E162&lt;&gt;"",G162&amp;"("&amp;E162&amp;")","")</f>
        <v/>
      </c>
      <c r="G162" s="46" t="str">
        <f>IF(E162&lt;&gt;"",VLOOKUP(E162,[1]Label!$A:$B,2,FALSE),"")</f>
        <v/>
      </c>
      <c r="H162" s="20"/>
      <c r="I162" s="46" t="str">
        <f t="shared" ref="I162" si="148">IF(H162&lt;&gt;"",J162&amp;"("&amp;H162&amp;")","")</f>
        <v/>
      </c>
      <c r="J162" s="46" t="str">
        <f>IF(H162&lt;&gt;"", VLOOKUP(H162,[1]Label!$A:$E,2,FALSE),"")</f>
        <v/>
      </c>
      <c r="K162" s="35"/>
      <c r="L162" s="19" t="str">
        <f t="shared" ref="L162" si="149">IF(K162&lt;&gt;"",M162&amp;"("&amp;K162&amp;")","")</f>
        <v/>
      </c>
      <c r="M162" s="24" t="str">
        <f>IF(K162&lt;&gt;"",VLOOKUP(K162,[1]Label!$A:$B,2,FALSE),"")</f>
        <v/>
      </c>
      <c r="N162" s="20"/>
      <c r="O162" s="38"/>
      <c r="P162" s="19"/>
      <c r="Q162" s="46" t="str">
        <f>IF(O162&lt;&gt;"", VLOOKUP(O162, [1]Label!$A:$B, 2, FALSE), "")</f>
        <v/>
      </c>
      <c r="R162" s="20" t="s">
        <v>34</v>
      </c>
      <c r="S162" s="19" t="s">
        <v>42</v>
      </c>
      <c r="T162" s="19"/>
      <c r="U162" s="19"/>
      <c r="V162" s="20"/>
      <c r="W162" s="20"/>
      <c r="X162" s="20"/>
      <c r="Y162" s="20"/>
      <c r="Z162" s="18"/>
      <c r="AA162" s="18"/>
      <c r="AB162" s="18"/>
      <c r="AC162" s="18"/>
      <c r="AD162" s="18"/>
      <c r="AE162" s="18"/>
      <c r="AF162" s="60"/>
    </row>
    <row r="163" spans="1:32" s="44" customFormat="1" ht="17.45" customHeight="1">
      <c r="A163" s="109" t="s">
        <v>246</v>
      </c>
      <c r="B163" s="40" t="str">
        <f>VLOOKUP(A163,[1]screen!$G:$J,2,FALSE)</f>
        <v>상각 목록</v>
      </c>
      <c r="C163" s="40" t="str">
        <f t="shared" ref="C163:C197" si="150">IF(B163&lt;&gt;"",D163&amp;"("&amp;B163&amp;")","")</f>
        <v>List of Write off(상각 목록)</v>
      </c>
      <c r="D163" s="40" t="str">
        <f>IF(B163&lt;&gt;"", VLOOKUP(B163,[1]screen!$A:$E,2,FALSE), "" )</f>
        <v>List of Write off</v>
      </c>
      <c r="E163" s="42"/>
      <c r="F163" s="40" t="str">
        <f t="shared" ref="F163:F197" si="151">IF(E163&lt;&gt;"",G163&amp;"("&amp;E163&amp;")","")</f>
        <v/>
      </c>
      <c r="G163" s="40" t="str">
        <f>IF(E163&lt;&gt;"",VLOOKUP(E163,[1]Label!$A:$B,2,FALSE),"")</f>
        <v/>
      </c>
      <c r="H163" s="42" t="s">
        <v>146</v>
      </c>
      <c r="I163" s="40" t="str">
        <f t="shared" ref="I163:I197" si="152">IF(H163&lt;&gt;"",J163&amp;"("&amp;H163&amp;")","")</f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ref="L163:L197" si="153">IF(K163&lt;&gt;"",M163&amp;"("&amp;K163&amp;")","")</f>
        <v/>
      </c>
      <c r="M163" s="40" t="str">
        <f>IF(K163&lt;&gt;"",VLOOKUP(K163,[1]Label!$A:$B,2,FALSE),"")</f>
        <v/>
      </c>
      <c r="N163" s="42" t="s">
        <v>19</v>
      </c>
      <c r="O163" s="93" t="s">
        <v>190</v>
      </c>
      <c r="P163" s="40" t="str">
        <f t="shared" ref="P163:P168" si="154">IF(O163&lt;&gt;"",Q163&amp;"&lt;br&gt;("&amp;O163&amp;")","")</f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250</v>
      </c>
      <c r="AD163" s="50" t="s">
        <v>250</v>
      </c>
      <c r="AE163" s="50" t="s">
        <v>250</v>
      </c>
      <c r="AF163" s="61"/>
    </row>
    <row r="164" spans="1:32" s="44" customFormat="1" ht="18.600000000000001" customHeight="1">
      <c r="A164" s="109" t="s">
        <v>246</v>
      </c>
      <c r="B164" s="40" t="str">
        <f>VLOOKUP(A164,[1]screen!$G:$J,2,FALSE)</f>
        <v>상각 목록</v>
      </c>
      <c r="C164" s="40" t="str">
        <f t="shared" si="150"/>
        <v>List of Write off(상각 목록)</v>
      </c>
      <c r="D164" s="40" t="str">
        <f>IF(B164&lt;&gt;"", VLOOKUP(B164,[1]screen!$A:$E,2,FALSE), "" )</f>
        <v>List of Write off</v>
      </c>
      <c r="E164" s="42"/>
      <c r="F164" s="40" t="str">
        <f t="shared" si="151"/>
        <v/>
      </c>
      <c r="G164" s="40" t="str">
        <f>IF(E164&lt;&gt;"",VLOOKUP(E164,[1]Label!$A:$B,2,FALSE),"")</f>
        <v/>
      </c>
      <c r="H164" s="42" t="s">
        <v>146</v>
      </c>
      <c r="I164" s="40" t="str">
        <f t="shared" si="152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53"/>
        <v/>
      </c>
      <c r="M164" s="40" t="str">
        <f>IF(K164&lt;&gt;"",VLOOKUP(K164,[1]Label!$A:$B,2,FALSE),"")</f>
        <v/>
      </c>
      <c r="N164" s="42" t="s">
        <v>19</v>
      </c>
      <c r="O164" s="43" t="s">
        <v>142</v>
      </c>
      <c r="P164" s="40" t="str">
        <f t="shared" si="154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251</v>
      </c>
      <c r="AD164" s="39" t="s">
        <v>251</v>
      </c>
      <c r="AE164" s="39" t="s">
        <v>251</v>
      </c>
      <c r="AF164" s="62"/>
    </row>
    <row r="165" spans="1:32" s="44" customFormat="1" ht="18.600000000000001" customHeight="1">
      <c r="A165" s="109" t="s">
        <v>246</v>
      </c>
      <c r="B165" s="40" t="str">
        <f>VLOOKUP(A165,[1]screen!$G:$J,2,FALSE)</f>
        <v>상각 목록</v>
      </c>
      <c r="C165" s="40" t="str">
        <f t="shared" si="150"/>
        <v>List of Write off(상각 목록)</v>
      </c>
      <c r="D165" s="40" t="str">
        <f>IF(B165&lt;&gt;"", VLOOKUP(B165,[1]screen!$A:$E,2,FALSE), "" )</f>
        <v>List of Write off</v>
      </c>
      <c r="E165" s="42"/>
      <c r="F165" s="40" t="str">
        <f t="shared" si="151"/>
        <v/>
      </c>
      <c r="G165" s="40" t="str">
        <f>IF(E165&lt;&gt;"",VLOOKUP(E165,[1]Label!$A:$B,2,FALSE),"")</f>
        <v/>
      </c>
      <c r="H165" s="42" t="s">
        <v>146</v>
      </c>
      <c r="I165" s="40" t="str">
        <f t="shared" si="152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53"/>
        <v/>
      </c>
      <c r="M165" s="40" t="str">
        <f>IF(K165&lt;&gt;"",VLOOKUP(K165,[1]Label!$A:$B,2,FALSE),"")</f>
        <v/>
      </c>
      <c r="N165" s="42" t="s">
        <v>19</v>
      </c>
      <c r="O165" s="43" t="s">
        <v>103</v>
      </c>
      <c r="P165" s="40" t="str">
        <f t="shared" si="154"/>
        <v>Application No&lt;br&gt;(신청 번호)</v>
      </c>
      <c r="Q165" s="40" t="str">
        <f>IF(O165&lt;&gt;"", VLOOKUP(O165, [1]Label!$A:$B, 2, FALSE), "")</f>
        <v>Application No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9" t="s">
        <v>246</v>
      </c>
      <c r="B166" s="40" t="str">
        <f>VLOOKUP(A166,[1]screen!$G:$J,2,FALSE)</f>
        <v>상각 목록</v>
      </c>
      <c r="C166" s="40" t="str">
        <f t="shared" si="150"/>
        <v>List of Write off(상각 목록)</v>
      </c>
      <c r="D166" s="40" t="str">
        <f>IF(B166&lt;&gt;"", VLOOKUP(B166,[1]screen!$A:$E,2,FALSE), "" )</f>
        <v>List of Write off</v>
      </c>
      <c r="E166" s="42"/>
      <c r="F166" s="40" t="str">
        <f t="shared" si="151"/>
        <v/>
      </c>
      <c r="G166" s="40" t="str">
        <f>IF(E166&lt;&gt;"",VLOOKUP(E166,[1]Label!$A:$B,2,FALSE),"")</f>
        <v/>
      </c>
      <c r="H166" s="42" t="s">
        <v>146</v>
      </c>
      <c r="I166" s="40" t="str">
        <f t="shared" si="152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53"/>
        <v/>
      </c>
      <c r="M166" s="40" t="str">
        <f>IF(K166&lt;&gt;"",VLOOKUP(K166,[1]Label!$A:$B,2,FALSE),"")</f>
        <v/>
      </c>
      <c r="N166" s="42" t="s">
        <v>19</v>
      </c>
      <c r="O166" s="43" t="s">
        <v>121</v>
      </c>
      <c r="P166" s="40" t="str">
        <f t="shared" si="154"/>
        <v>Application Date&lt;br&gt;(신청 일자)</v>
      </c>
      <c r="Q166" s="40" t="str">
        <f>IF(O166&lt;&gt;"", VLOOKUP(O166, [1]Label!$A:$B, 2, FALSE), "")</f>
        <v>Application Date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/>
      <c r="AD166" s="39"/>
      <c r="AE166" s="39"/>
      <c r="AF166" s="62"/>
    </row>
    <row r="167" spans="1:32" s="44" customFormat="1" ht="18.600000000000001" customHeight="1">
      <c r="A167" s="109" t="s">
        <v>246</v>
      </c>
      <c r="B167" s="40" t="str">
        <f>VLOOKUP(A167,[1]screen!$G:$J,2,FALSE)</f>
        <v>상각 목록</v>
      </c>
      <c r="C167" s="40" t="str">
        <f t="shared" si="150"/>
        <v>List of Write off(상각 목록)</v>
      </c>
      <c r="D167" s="40" t="str">
        <f>IF(B167&lt;&gt;"", VLOOKUP(B167,[1]screen!$A:$E,2,FALSE), "" )</f>
        <v>List of Write off</v>
      </c>
      <c r="E167" s="42"/>
      <c r="F167" s="40" t="str">
        <f t="shared" si="151"/>
        <v/>
      </c>
      <c r="G167" s="40" t="str">
        <f>IF(E167&lt;&gt;"",VLOOKUP(E167,[1]Label!$A:$B,2,FALSE),"")</f>
        <v/>
      </c>
      <c r="H167" s="42" t="s">
        <v>146</v>
      </c>
      <c r="I167" s="40" t="str">
        <f t="shared" si="152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53"/>
        <v/>
      </c>
      <c r="M167" s="40" t="str">
        <f>IF(K167&lt;&gt;"",VLOOKUP(K167,[1]Label!$A:$B,2,FALSE),"")</f>
        <v/>
      </c>
      <c r="N167" s="42" t="s">
        <v>19</v>
      </c>
      <c r="O167" s="43" t="s">
        <v>283</v>
      </c>
      <c r="P167" s="40" t="str">
        <f t="shared" si="154"/>
        <v>Reason for Write Off&lt;br&gt;(상각 사유)</v>
      </c>
      <c r="Q167" s="40" t="str">
        <f>IF(O167&lt;&gt;"", VLOOKUP(O167, [1]Label!$A:$B, 2, FALSE), "")</f>
        <v>Reason for Write Off</v>
      </c>
      <c r="R167" s="42" t="s">
        <v>34</v>
      </c>
      <c r="S167" s="40"/>
      <c r="T167" s="40"/>
      <c r="U167" s="40"/>
      <c r="V167" s="42"/>
      <c r="W167" s="42"/>
      <c r="X167" s="42"/>
      <c r="Y167" s="42"/>
      <c r="Z167" s="39"/>
      <c r="AA167" s="39"/>
      <c r="AB167" s="39"/>
      <c r="AC167" s="39"/>
      <c r="AD167" s="39"/>
      <c r="AE167" s="39"/>
      <c r="AF167" s="62"/>
    </row>
    <row r="168" spans="1:32" s="44" customFormat="1" ht="18.600000000000001" customHeight="1">
      <c r="A168" s="109" t="s">
        <v>246</v>
      </c>
      <c r="B168" s="40" t="str">
        <f>VLOOKUP(A168,[1]screen!$G:$J,2,FALSE)</f>
        <v>상각 목록</v>
      </c>
      <c r="C168" s="40" t="str">
        <f t="shared" si="150"/>
        <v>List of Write off(상각 목록)</v>
      </c>
      <c r="D168" s="40" t="str">
        <f>IF(B168&lt;&gt;"", VLOOKUP(B168,[1]screen!$A:$E,2,FALSE), "" )</f>
        <v>List of Write off</v>
      </c>
      <c r="E168" s="42"/>
      <c r="F168" s="40" t="str">
        <f t="shared" si="151"/>
        <v/>
      </c>
      <c r="G168" s="40" t="str">
        <f>IF(E168&lt;&gt;"",VLOOKUP(E168,[1]Label!$A:$B,2,FALSE),"")</f>
        <v/>
      </c>
      <c r="H168" s="42" t="s">
        <v>146</v>
      </c>
      <c r="I168" s="40" t="str">
        <f t="shared" si="152"/>
        <v>Taxpayer Information(납세자 정보)</v>
      </c>
      <c r="J168" s="40" t="str">
        <f>IF(H168&lt;&gt;"", VLOOKUP(H168,[1]Label!$A:$E,2,FALSE),"")</f>
        <v>Taxpayer Information</v>
      </c>
      <c r="K168" s="41"/>
      <c r="L168" s="40" t="str">
        <f t="shared" si="153"/>
        <v/>
      </c>
      <c r="M168" s="40" t="str">
        <f>IF(K168&lt;&gt;"",VLOOKUP(K168,[1]Label!$A:$B,2,FALSE),"")</f>
        <v/>
      </c>
      <c r="N168" s="42" t="s">
        <v>19</v>
      </c>
      <c r="O168" s="43" t="s">
        <v>284</v>
      </c>
      <c r="P168" s="40" t="str">
        <f t="shared" si="154"/>
        <v>Application Status&lt;br&gt;(신청 상태)</v>
      </c>
      <c r="Q168" s="40" t="str">
        <f>IF(O168&lt;&gt;"", VLOOKUP(O168, [1]Label!$A:$B, 2, FALSE), "")</f>
        <v>Application Status</v>
      </c>
      <c r="R168" s="42" t="s">
        <v>34</v>
      </c>
      <c r="S168" s="40"/>
      <c r="T168" s="40"/>
      <c r="U168" s="40"/>
      <c r="V168" s="42"/>
      <c r="W168" s="42"/>
      <c r="X168" s="42"/>
      <c r="Y168" s="42"/>
      <c r="Z168" s="39"/>
      <c r="AA168" s="39"/>
      <c r="AB168" s="39"/>
      <c r="AC168" s="39"/>
      <c r="AD168" s="39"/>
      <c r="AE168" s="39"/>
      <c r="AF168" s="62"/>
    </row>
    <row r="169" spans="1:32" s="22" customFormat="1" ht="18.600000000000001" customHeight="1">
      <c r="A169" s="109" t="s">
        <v>246</v>
      </c>
      <c r="B169" s="46" t="str">
        <f>VLOOKUP(A169,[1]screen!$G:$J,2,FALSE)</f>
        <v>상각 목록</v>
      </c>
      <c r="C169" s="46" t="str">
        <f t="shared" si="150"/>
        <v>List of Write off(상각 목록)</v>
      </c>
      <c r="D169" s="46" t="str">
        <f>IF(B169&lt;&gt;"", VLOOKUP(B169,[1]screen!$A:$E,2,FALSE), "" )</f>
        <v>List of Write off</v>
      </c>
      <c r="E169" s="20"/>
      <c r="F169" s="46" t="str">
        <f t="shared" si="151"/>
        <v/>
      </c>
      <c r="G169" s="46" t="str">
        <f>IF(E169&lt;&gt;"",VLOOKUP(E169,[1]Label!$A:$B,2,FALSE),"")</f>
        <v/>
      </c>
      <c r="H169" s="20"/>
      <c r="I169" s="46" t="str">
        <f t="shared" si="152"/>
        <v/>
      </c>
      <c r="J169" s="46" t="str">
        <f>IF(H169&lt;&gt;"", VLOOKUP(H169,[1]Label!$A:$E,2,FALSE),"")</f>
        <v/>
      </c>
      <c r="K169" s="35"/>
      <c r="L169" s="19" t="str">
        <f t="shared" si="153"/>
        <v/>
      </c>
      <c r="M169" s="24" t="str">
        <f>IF(K169&lt;&gt;"",VLOOKUP(K169,[1]Label!$A:$B,2,FALSE),"")</f>
        <v/>
      </c>
      <c r="N169" s="20"/>
      <c r="O169" s="38"/>
      <c r="P169" s="19"/>
      <c r="Q169" s="46" t="str">
        <f>IF(O169&lt;&gt;"", VLOOKUP(O169, [1]Label!$A:$B, 2, FALSE), "")</f>
        <v/>
      </c>
      <c r="R169" s="20" t="s">
        <v>34</v>
      </c>
      <c r="S169" s="19" t="s">
        <v>42</v>
      </c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44" customFormat="1" ht="17.45" customHeight="1">
      <c r="A170" s="109" t="s">
        <v>246</v>
      </c>
      <c r="B170" s="40" t="str">
        <f>VLOOKUP(A170,[1]screen!$G:$J,2,FALSE)</f>
        <v>상각 목록</v>
      </c>
      <c r="C170" s="40" t="str">
        <f t="shared" si="150"/>
        <v>List of Write off(상각 목록)</v>
      </c>
      <c r="D170" s="40" t="str">
        <f>IF(B170&lt;&gt;"", VLOOKUP(B170,[1]screen!$A:$E,2,FALSE), "" )</f>
        <v>List of Write off</v>
      </c>
      <c r="E170" s="42"/>
      <c r="F170" s="40" t="str">
        <f t="shared" si="151"/>
        <v/>
      </c>
      <c r="G170" s="40" t="str">
        <f>IF(E170&lt;&gt;"",VLOOKUP(E170,[1]Label!$A:$B,2,FALSE),"")</f>
        <v/>
      </c>
      <c r="H170" s="42" t="s">
        <v>199</v>
      </c>
      <c r="I170" s="40" t="str">
        <f t="shared" si="152"/>
        <v>Tax Recovery Information(세금 징수 정보)</v>
      </c>
      <c r="J170" s="40" t="str">
        <f>IF(H170&lt;&gt;"", VLOOKUP(H170,[1]Label!$A:$E,2,FALSE),"")</f>
        <v>Tax Recovery Information</v>
      </c>
      <c r="K170" s="41"/>
      <c r="L170" s="40" t="str">
        <f t="shared" si="153"/>
        <v/>
      </c>
      <c r="M170" s="40" t="str">
        <f>IF(K170&lt;&gt;"",VLOOKUP(K170,[1]Label!$A:$B,2,FALSE),"")</f>
        <v/>
      </c>
      <c r="N170" s="42" t="s">
        <v>19</v>
      </c>
      <c r="O170" s="93" t="s">
        <v>200</v>
      </c>
      <c r="P170" s="40" t="str">
        <f t="shared" ref="P170:P177" si="155">IF(O170&lt;&gt;"",Q170&amp;"&lt;br&gt;("&amp;O170&amp;")","")</f>
        <v>Demand Date&lt;br&gt;(독촉장 발송일)</v>
      </c>
      <c r="Q170" s="40" t="str">
        <f>IF(O170&lt;&gt;"", VLOOKUP(O170, [1]Label!$A:$B, 2, FALSE), "")</f>
        <v>Demand Date</v>
      </c>
      <c r="R170" s="42" t="s">
        <v>34</v>
      </c>
      <c r="S170" s="40"/>
      <c r="T170" s="40"/>
      <c r="U170" s="40"/>
      <c r="V170" s="42"/>
      <c r="W170" s="42"/>
      <c r="X170" s="42"/>
      <c r="Y170" s="42"/>
      <c r="Z170" s="39"/>
      <c r="AA170" s="39"/>
      <c r="AB170" s="39"/>
      <c r="AC170" s="50" t="s">
        <v>256</v>
      </c>
      <c r="AD170" s="50" t="s">
        <v>256</v>
      </c>
      <c r="AE170" s="50" t="s">
        <v>256</v>
      </c>
      <c r="AF170" s="61"/>
    </row>
    <row r="171" spans="1:32" s="44" customFormat="1" ht="18.600000000000001" customHeight="1">
      <c r="A171" s="109" t="s">
        <v>246</v>
      </c>
      <c r="B171" s="40" t="str">
        <f>VLOOKUP(A171,[1]screen!$G:$J,2,FALSE)</f>
        <v>상각 목록</v>
      </c>
      <c r="C171" s="40" t="str">
        <f t="shared" si="150"/>
        <v>List of Write off(상각 목록)</v>
      </c>
      <c r="D171" s="40" t="str">
        <f>IF(B171&lt;&gt;"", VLOOKUP(B171,[1]screen!$A:$E,2,FALSE), "" )</f>
        <v>List of Write off</v>
      </c>
      <c r="E171" s="42"/>
      <c r="F171" s="40" t="str">
        <f t="shared" si="151"/>
        <v/>
      </c>
      <c r="G171" s="40" t="str">
        <f>IF(E171&lt;&gt;"",VLOOKUP(E171,[1]Label!$A:$B,2,FALSE),"")</f>
        <v/>
      </c>
      <c r="H171" s="42" t="s">
        <v>199</v>
      </c>
      <c r="I171" s="40" t="str">
        <f t="shared" si="152"/>
        <v>Tax Recovery Information(세금 징수 정보)</v>
      </c>
      <c r="J171" s="40" t="str">
        <f>IF(H171&lt;&gt;"", VLOOKUP(H171,[1]Label!$A:$E,2,FALSE),"")</f>
        <v>Tax Recovery Information</v>
      </c>
      <c r="K171" s="41"/>
      <c r="L171" s="40" t="str">
        <f t="shared" si="153"/>
        <v/>
      </c>
      <c r="M171" s="40" t="str">
        <f>IF(K171&lt;&gt;"",VLOOKUP(K171,[1]Label!$A:$B,2,FALSE),"")</f>
        <v/>
      </c>
      <c r="N171" s="42" t="s">
        <v>19</v>
      </c>
      <c r="O171" s="43" t="s">
        <v>201</v>
      </c>
      <c r="P171" s="40" t="str">
        <f t="shared" si="155"/>
        <v>Agreement Default Date&lt;br&gt;(약정 위반일)</v>
      </c>
      <c r="Q171" s="40" t="str">
        <f>IF(O171&lt;&gt;"", VLOOKUP(O171, [1]Label!$A:$B, 2, FALSE), "")</f>
        <v>Agreement Default Date</v>
      </c>
      <c r="R171" s="42" t="s">
        <v>34</v>
      </c>
      <c r="S171" s="40"/>
      <c r="T171" s="40"/>
      <c r="U171" s="40"/>
      <c r="V171" s="42"/>
      <c r="W171" s="42"/>
      <c r="X171" s="42"/>
      <c r="Y171" s="42"/>
      <c r="Z171" s="39"/>
      <c r="AA171" s="39"/>
      <c r="AB171" s="39"/>
      <c r="AC171" s="39"/>
      <c r="AD171" s="39"/>
      <c r="AE171" s="39"/>
      <c r="AF171" s="62"/>
    </row>
    <row r="172" spans="1:32" s="44" customFormat="1" ht="18.600000000000001" customHeight="1">
      <c r="A172" s="109" t="s">
        <v>246</v>
      </c>
      <c r="B172" s="40" t="str">
        <f>VLOOKUP(A172,[1]screen!$G:$J,2,FALSE)</f>
        <v>상각 목록</v>
      </c>
      <c r="C172" s="40" t="str">
        <f t="shared" si="150"/>
        <v>List of Write off(상각 목록)</v>
      </c>
      <c r="D172" s="40" t="str">
        <f>IF(B172&lt;&gt;"", VLOOKUP(B172,[1]screen!$A:$E,2,FALSE), "" )</f>
        <v>List of Write off</v>
      </c>
      <c r="E172" s="42"/>
      <c r="F172" s="40" t="str">
        <f t="shared" si="151"/>
        <v/>
      </c>
      <c r="G172" s="40" t="str">
        <f>IF(E172&lt;&gt;"",VLOOKUP(E172,[1]Label!$A:$B,2,FALSE),"")</f>
        <v/>
      </c>
      <c r="H172" s="42" t="s">
        <v>199</v>
      </c>
      <c r="I172" s="40" t="str">
        <f t="shared" si="152"/>
        <v>Tax Recovery Information(세금 징수 정보)</v>
      </c>
      <c r="J172" s="40" t="str">
        <f>IF(H172&lt;&gt;"", VLOOKUP(H172,[1]Label!$A:$E,2,FALSE),"")</f>
        <v>Tax Recovery Information</v>
      </c>
      <c r="K172" s="41"/>
      <c r="L172" s="40" t="str">
        <f t="shared" si="153"/>
        <v/>
      </c>
      <c r="M172" s="40" t="str">
        <f>IF(K172&lt;&gt;"",VLOOKUP(K172,[1]Label!$A:$B,2,FALSE),"")</f>
        <v/>
      </c>
      <c r="N172" s="42" t="s">
        <v>19</v>
      </c>
      <c r="O172" s="43" t="s">
        <v>202</v>
      </c>
      <c r="P172" s="40" t="str">
        <f t="shared" si="155"/>
        <v>Agency Notice Date&lt;br&gt;(기관통지 발송일)</v>
      </c>
      <c r="Q172" s="40" t="str">
        <f>IF(O172&lt;&gt;"", VLOOKUP(O172, [1]Label!$A:$B, 2, FALSE), "")</f>
        <v>Agency Notice Date</v>
      </c>
      <c r="R172" s="42" t="s">
        <v>34</v>
      </c>
      <c r="S172" s="40"/>
      <c r="T172" s="40"/>
      <c r="U172" s="40"/>
      <c r="V172" s="42"/>
      <c r="W172" s="42"/>
      <c r="X172" s="42"/>
      <c r="Y172" s="42"/>
      <c r="Z172" s="39"/>
      <c r="AA172" s="39"/>
      <c r="AB172" s="39"/>
      <c r="AC172" s="39"/>
      <c r="AD172" s="39"/>
      <c r="AE172" s="39"/>
      <c r="AF172" s="62"/>
    </row>
    <row r="173" spans="1:32" s="44" customFormat="1" ht="18.600000000000001" customHeight="1">
      <c r="A173" s="109" t="s">
        <v>246</v>
      </c>
      <c r="B173" s="40" t="str">
        <f>VLOOKUP(A173,[1]screen!$G:$J,2,FALSE)</f>
        <v>상각 목록</v>
      </c>
      <c r="C173" s="40" t="str">
        <f t="shared" si="150"/>
        <v>List of Write off(상각 목록)</v>
      </c>
      <c r="D173" s="40" t="str">
        <f>IF(B173&lt;&gt;"", VLOOKUP(B173,[1]screen!$A:$E,2,FALSE), "" )</f>
        <v>List of Write off</v>
      </c>
      <c r="E173" s="42"/>
      <c r="F173" s="40" t="str">
        <f t="shared" si="151"/>
        <v/>
      </c>
      <c r="G173" s="40" t="str">
        <f>IF(E173&lt;&gt;"",VLOOKUP(E173,[1]Label!$A:$B,2,FALSE),"")</f>
        <v/>
      </c>
      <c r="H173" s="42" t="s">
        <v>199</v>
      </c>
      <c r="I173" s="40" t="str">
        <f t="shared" si="152"/>
        <v>Tax Recovery Information(세금 징수 정보)</v>
      </c>
      <c r="J173" s="40" t="str">
        <f>IF(H173&lt;&gt;"", VLOOKUP(H173,[1]Label!$A:$E,2,FALSE),"")</f>
        <v>Tax Recovery Information</v>
      </c>
      <c r="K173" s="41"/>
      <c r="L173" s="40" t="str">
        <f t="shared" si="153"/>
        <v/>
      </c>
      <c r="M173" s="40" t="str">
        <f>IF(K173&lt;&gt;"",VLOOKUP(K173,[1]Label!$A:$B,2,FALSE),"")</f>
        <v/>
      </c>
      <c r="N173" s="42" t="s">
        <v>19</v>
      </c>
      <c r="O173" s="43" t="s">
        <v>207</v>
      </c>
      <c r="P173" s="40" t="str">
        <f t="shared" si="155"/>
        <v>Reminder Date&lt;br&gt;(안내문 발송일)</v>
      </c>
      <c r="Q173" s="40" t="str">
        <f>IF(O173&lt;&gt;"", VLOOKUP(O173, [1]Label!$A:$B, 2, FALSE), "")</f>
        <v>Reminder Date</v>
      </c>
      <c r="R173" s="42" t="s">
        <v>34</v>
      </c>
      <c r="S173" s="40"/>
      <c r="T173" s="40"/>
      <c r="U173" s="40"/>
      <c r="V173" s="42"/>
      <c r="W173" s="42"/>
      <c r="X173" s="42"/>
      <c r="Y173" s="42"/>
      <c r="Z173" s="39"/>
      <c r="AA173" s="39"/>
      <c r="AB173" s="39"/>
      <c r="AC173" s="39"/>
      <c r="AD173" s="39"/>
      <c r="AE173" s="39"/>
      <c r="AF173" s="62"/>
    </row>
    <row r="174" spans="1:32" s="44" customFormat="1" ht="18.600000000000001" customHeight="1">
      <c r="A174" s="109" t="s">
        <v>246</v>
      </c>
      <c r="B174" s="40" t="str">
        <f>VLOOKUP(A174,[1]screen!$G:$J,2,FALSE)</f>
        <v>상각 목록</v>
      </c>
      <c r="C174" s="40" t="str">
        <f t="shared" si="150"/>
        <v>List of Write off(상각 목록)</v>
      </c>
      <c r="D174" s="40" t="str">
        <f>IF(B174&lt;&gt;"", VLOOKUP(B174,[1]screen!$A:$E,2,FALSE), "" )</f>
        <v>List of Write off</v>
      </c>
      <c r="E174" s="42"/>
      <c r="F174" s="40" t="str">
        <f t="shared" si="151"/>
        <v/>
      </c>
      <c r="G174" s="40" t="str">
        <f>IF(E174&lt;&gt;"",VLOOKUP(E174,[1]Label!$A:$B,2,FALSE),"")</f>
        <v/>
      </c>
      <c r="H174" s="42" t="s">
        <v>199</v>
      </c>
      <c r="I174" s="40" t="str">
        <f t="shared" si="152"/>
        <v>Tax Recovery Information(세금 징수 정보)</v>
      </c>
      <c r="J174" s="40" t="str">
        <f>IF(H174&lt;&gt;"", VLOOKUP(H174,[1]Label!$A:$E,2,FALSE),"")</f>
        <v>Tax Recovery Information</v>
      </c>
      <c r="K174" s="41"/>
      <c r="L174" s="40" t="str">
        <f t="shared" si="153"/>
        <v/>
      </c>
      <c r="M174" s="40" t="str">
        <f>IF(K174&lt;&gt;"",VLOOKUP(K174,[1]Label!$A:$B,2,FALSE),"")</f>
        <v/>
      </c>
      <c r="N174" s="42" t="s">
        <v>19</v>
      </c>
      <c r="O174" s="43" t="s">
        <v>203</v>
      </c>
      <c r="P174" s="40" t="str">
        <f t="shared" si="155"/>
        <v>Charge Over Assets Date&lt;br&gt;(자산압류일)</v>
      </c>
      <c r="Q174" s="40" t="str">
        <f>IF(O174&lt;&gt;"", VLOOKUP(O174, [1]Label!$A:$B, 2, FALSE), "")</f>
        <v>Charge Over Assets Date</v>
      </c>
      <c r="R174" s="42" t="s">
        <v>34</v>
      </c>
      <c r="S174" s="40"/>
      <c r="T174" s="40"/>
      <c r="U174" s="40"/>
      <c r="V174" s="42"/>
      <c r="W174" s="42"/>
      <c r="X174" s="42"/>
      <c r="Y174" s="42"/>
      <c r="Z174" s="39"/>
      <c r="AA174" s="39"/>
      <c r="AB174" s="39"/>
      <c r="AC174" s="107" t="s">
        <v>257</v>
      </c>
      <c r="AD174" s="107" t="s">
        <v>257</v>
      </c>
      <c r="AE174" s="107" t="s">
        <v>257</v>
      </c>
      <c r="AF174" s="62"/>
    </row>
    <row r="175" spans="1:32" s="44" customFormat="1" ht="18.600000000000001" customHeight="1">
      <c r="A175" s="109" t="s">
        <v>246</v>
      </c>
      <c r="B175" s="40" t="str">
        <f>VLOOKUP(A175,[1]screen!$G:$J,2,FALSE)</f>
        <v>상각 목록</v>
      </c>
      <c r="C175" s="40" t="str">
        <f t="shared" si="150"/>
        <v>List of Write off(상각 목록)</v>
      </c>
      <c r="D175" s="40" t="str">
        <f>IF(B175&lt;&gt;"", VLOOKUP(B175,[1]screen!$A:$E,2,FALSE), "" )</f>
        <v>List of Write off</v>
      </c>
      <c r="E175" s="42"/>
      <c r="F175" s="40" t="str">
        <f t="shared" si="151"/>
        <v/>
      </c>
      <c r="G175" s="40" t="str">
        <f>IF(E175&lt;&gt;"",VLOOKUP(E175,[1]Label!$A:$B,2,FALSE),"")</f>
        <v/>
      </c>
      <c r="H175" s="42" t="s">
        <v>199</v>
      </c>
      <c r="I175" s="40" t="str">
        <f t="shared" si="152"/>
        <v>Tax Recovery Information(세금 징수 정보)</v>
      </c>
      <c r="J175" s="40" t="str">
        <f>IF(H175&lt;&gt;"", VLOOKUP(H175,[1]Label!$A:$E,2,FALSE),"")</f>
        <v>Tax Recovery Information</v>
      </c>
      <c r="K175" s="41"/>
      <c r="L175" s="40" t="str">
        <f t="shared" si="153"/>
        <v/>
      </c>
      <c r="M175" s="40" t="str">
        <f>IF(K175&lt;&gt;"",VLOOKUP(K175,[1]Label!$A:$B,2,FALSE),"")</f>
        <v/>
      </c>
      <c r="N175" s="42" t="s">
        <v>19</v>
      </c>
      <c r="O175" s="43" t="s">
        <v>204</v>
      </c>
      <c r="P175" s="40" t="str">
        <f t="shared" si="155"/>
        <v>Departure Prohibition Date&lt;br&gt;(출국금지일)</v>
      </c>
      <c r="Q175" s="40" t="str">
        <f>IF(O175&lt;&gt;"", VLOOKUP(O175, [1]Label!$A:$B, 2, FALSE), "")</f>
        <v>Departure Prohibition Date</v>
      </c>
      <c r="R175" s="42" t="s">
        <v>34</v>
      </c>
      <c r="S175" s="40"/>
      <c r="T175" s="40"/>
      <c r="U175" s="40"/>
      <c r="V175" s="42"/>
      <c r="W175" s="42"/>
      <c r="X175" s="42"/>
      <c r="Y175" s="42"/>
      <c r="Z175" s="39"/>
      <c r="AA175" s="39"/>
      <c r="AB175" s="39"/>
      <c r="AC175" s="39"/>
      <c r="AD175" s="39"/>
      <c r="AE175" s="39"/>
      <c r="AF175" s="62"/>
    </row>
    <row r="176" spans="1:32" s="44" customFormat="1" ht="18.600000000000001" customHeight="1">
      <c r="A176" s="109" t="s">
        <v>246</v>
      </c>
      <c r="B176" s="40" t="str">
        <f>VLOOKUP(A176,[1]screen!$G:$J,2,FALSE)</f>
        <v>상각 목록</v>
      </c>
      <c r="C176" s="40" t="str">
        <f t="shared" si="150"/>
        <v>List of Write off(상각 목록)</v>
      </c>
      <c r="D176" s="40" t="str">
        <f>IF(B176&lt;&gt;"", VLOOKUP(B176,[1]screen!$A:$E,2,FALSE), "" )</f>
        <v>List of Write off</v>
      </c>
      <c r="E176" s="42"/>
      <c r="F176" s="40" t="str">
        <f t="shared" si="151"/>
        <v/>
      </c>
      <c r="G176" s="40" t="str">
        <f>IF(E176&lt;&gt;"",VLOOKUP(E176,[1]Label!$A:$B,2,FALSE),"")</f>
        <v/>
      </c>
      <c r="H176" s="42" t="s">
        <v>199</v>
      </c>
      <c r="I176" s="40" t="str">
        <f t="shared" si="152"/>
        <v>Tax Recovery Information(세금 징수 정보)</v>
      </c>
      <c r="J176" s="40" t="str">
        <f>IF(H176&lt;&gt;"", VLOOKUP(H176,[1]Label!$A:$E,2,FALSE),"")</f>
        <v>Tax Recovery Information</v>
      </c>
      <c r="K176" s="41"/>
      <c r="L176" s="40" t="str">
        <f t="shared" si="153"/>
        <v/>
      </c>
      <c r="M176" s="40" t="str">
        <f>IF(K176&lt;&gt;"",VLOOKUP(K176,[1]Label!$A:$B,2,FALSE),"")</f>
        <v/>
      </c>
      <c r="N176" s="42" t="s">
        <v>19</v>
      </c>
      <c r="O176" s="43" t="s">
        <v>205</v>
      </c>
      <c r="P176" s="40" t="str">
        <f t="shared" si="155"/>
        <v>Distress Notice Date&lt;br&gt;(강제집행 통지일)</v>
      </c>
      <c r="Q176" s="40" t="str">
        <f>IF(O176&lt;&gt;"", VLOOKUP(O176, [1]Label!$A:$B, 2, FALSE), "")</f>
        <v>Distress Notice Date</v>
      </c>
      <c r="R176" s="42" t="s">
        <v>34</v>
      </c>
      <c r="S176" s="40"/>
      <c r="T176" s="40"/>
      <c r="U176" s="40"/>
      <c r="V176" s="42" t="s">
        <v>62</v>
      </c>
      <c r="W176" s="42"/>
      <c r="X176" s="42"/>
      <c r="Y176" s="42"/>
      <c r="Z176" s="39"/>
      <c r="AA176" s="39"/>
      <c r="AB176" s="39"/>
      <c r="AC176" s="39"/>
      <c r="AD176" s="39"/>
      <c r="AE176" s="39"/>
      <c r="AF176" s="62"/>
    </row>
    <row r="177" spans="1:32" s="44" customFormat="1" ht="18.600000000000001" customHeight="1">
      <c r="A177" s="109" t="s">
        <v>246</v>
      </c>
      <c r="B177" s="40" t="str">
        <f>VLOOKUP(A177,[1]screen!$G:$J,2,FALSE)</f>
        <v>상각 목록</v>
      </c>
      <c r="C177" s="40" t="str">
        <f t="shared" si="150"/>
        <v>List of Write off(상각 목록)</v>
      </c>
      <c r="D177" s="40" t="str">
        <f>IF(B177&lt;&gt;"", VLOOKUP(B177,[1]screen!$A:$E,2,FALSE), "" )</f>
        <v>List of Write off</v>
      </c>
      <c r="E177" s="42"/>
      <c r="F177" s="40" t="str">
        <f t="shared" si="151"/>
        <v/>
      </c>
      <c r="G177" s="40" t="str">
        <f>IF(E177&lt;&gt;"",VLOOKUP(E177,[1]Label!$A:$B,2,FALSE),"")</f>
        <v/>
      </c>
      <c r="H177" s="42" t="s">
        <v>199</v>
      </c>
      <c r="I177" s="40" t="str">
        <f t="shared" si="152"/>
        <v>Tax Recovery Information(세금 징수 정보)</v>
      </c>
      <c r="J177" s="40" t="str">
        <f>IF(H177&lt;&gt;"", VLOOKUP(H177,[1]Label!$A:$E,2,FALSE),"")</f>
        <v>Tax Recovery Information</v>
      </c>
      <c r="K177" s="41"/>
      <c r="L177" s="40" t="str">
        <f t="shared" si="153"/>
        <v/>
      </c>
      <c r="M177" s="40" t="str">
        <f>IF(K177&lt;&gt;"",VLOOKUP(K177,[1]Label!$A:$B,2,FALSE),"")</f>
        <v/>
      </c>
      <c r="N177" s="42" t="s">
        <v>19</v>
      </c>
      <c r="O177" s="43" t="s">
        <v>206</v>
      </c>
      <c r="P177" s="40" t="str">
        <f t="shared" si="155"/>
        <v>Auction Date&lt;br&gt;(공매일)</v>
      </c>
      <c r="Q177" s="40" t="str">
        <f>IF(O177&lt;&gt;"", VLOOKUP(O177, [1]Label!$A:$B, 2, FALSE), "")</f>
        <v>Auction Date</v>
      </c>
      <c r="R177" s="42" t="s">
        <v>34</v>
      </c>
      <c r="S177" s="40"/>
      <c r="T177" s="40"/>
      <c r="U177" s="40"/>
      <c r="V177" s="42" t="s">
        <v>62</v>
      </c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22" customFormat="1" ht="18.600000000000001" customHeight="1">
      <c r="A178" s="109" t="s">
        <v>246</v>
      </c>
      <c r="B178" s="46" t="str">
        <f>VLOOKUP(A178,[1]screen!$G:$J,2,FALSE)</f>
        <v>상각 목록</v>
      </c>
      <c r="C178" s="46" t="str">
        <f t="shared" si="150"/>
        <v>List of Write off(상각 목록)</v>
      </c>
      <c r="D178" s="46" t="str">
        <f>IF(B178&lt;&gt;"", VLOOKUP(B178,[1]screen!$A:$E,2,FALSE), "" )</f>
        <v>List of Write off</v>
      </c>
      <c r="E178" s="20"/>
      <c r="F178" s="46" t="str">
        <f t="shared" si="151"/>
        <v/>
      </c>
      <c r="G178" s="46" t="str">
        <f>IF(E178&lt;&gt;"",VLOOKUP(E178,[1]Label!$A:$B,2,FALSE),"")</f>
        <v/>
      </c>
      <c r="H178" s="20"/>
      <c r="I178" s="46" t="str">
        <f t="shared" si="152"/>
        <v/>
      </c>
      <c r="J178" s="46" t="str">
        <f>IF(H178&lt;&gt;"", VLOOKUP(H178,[1]Label!$A:$E,2,FALSE),"")</f>
        <v/>
      </c>
      <c r="K178" s="35"/>
      <c r="L178" s="19" t="str">
        <f t="shared" si="153"/>
        <v/>
      </c>
      <c r="M178" s="24" t="str">
        <f>IF(K178&lt;&gt;"",VLOOKUP(K178,[1]Label!$A:$B,2,FALSE),"")</f>
        <v/>
      </c>
      <c r="N178" s="20"/>
      <c r="O178" s="38"/>
      <c r="P178" s="19"/>
      <c r="Q178" s="46" t="str">
        <f>IF(O178&lt;&gt;"", VLOOKUP(O178, [1]Label!$A:$B, 2, FALSE), "")</f>
        <v/>
      </c>
      <c r="R178" s="20" t="s">
        <v>34</v>
      </c>
      <c r="S178" s="19" t="s">
        <v>42</v>
      </c>
      <c r="T178" s="19"/>
      <c r="U178" s="19"/>
      <c r="V178" s="20"/>
      <c r="W178" s="20"/>
      <c r="X178" s="20"/>
      <c r="Y178" s="20"/>
      <c r="Z178" s="18"/>
      <c r="AA178" s="18"/>
      <c r="AB178" s="18"/>
      <c r="AC178" s="18"/>
      <c r="AD178" s="18"/>
      <c r="AE178" s="18"/>
      <c r="AF178" s="60"/>
    </row>
    <row r="179" spans="1:32" s="22" customFormat="1" ht="18.600000000000001" customHeight="1">
      <c r="A179" s="109" t="s">
        <v>246</v>
      </c>
      <c r="B179" s="46" t="str">
        <f>VLOOKUP(A179,[1]screen!$G:$J,2,FALSE)</f>
        <v>상각 목록</v>
      </c>
      <c r="C179" s="46" t="str">
        <f t="shared" ref="C179:C187" si="156">IF(B179&lt;&gt;"",D179&amp;"("&amp;B179&amp;")","")</f>
        <v>List of Write off(상각 목록)</v>
      </c>
      <c r="D179" s="46" t="str">
        <f>IF(B179&lt;&gt;"", VLOOKUP(B179,[1]screen!$A:$E,2,FALSE), "" )</f>
        <v>List of Write off</v>
      </c>
      <c r="E179" s="20"/>
      <c r="F179" s="46" t="str">
        <f t="shared" ref="F179:F187" si="157">IF(E179&lt;&gt;"",G179&amp;"("&amp;E179&amp;")","")</f>
        <v/>
      </c>
      <c r="G179" s="46" t="str">
        <f>IF(E179&lt;&gt;"",VLOOKUP(E179,[1]Label!$A:$B,2,FALSE),"")</f>
        <v/>
      </c>
      <c r="H179" s="20" t="s">
        <v>249</v>
      </c>
      <c r="I179" s="46" t="str">
        <f t="shared" ref="I179:I187" si="158">IF(H179&lt;&gt;"",J179&amp;"("&amp;H179&amp;")","")</f>
        <v>List of Outstanding Tax Liabilities(미납 세액 목록)</v>
      </c>
      <c r="J179" s="46" t="str">
        <f>IF(H179&lt;&gt;"", VLOOKUP(H179,[1]Label!$A:$E,2,FALSE),"")</f>
        <v>List of Outstanding Tax Liabilities</v>
      </c>
      <c r="K179" s="35"/>
      <c r="L179" s="19" t="str">
        <f t="shared" ref="L179:L187" si="159">IF(K179&lt;&gt;"",M179&amp;"("&amp;K179&amp;")","")</f>
        <v/>
      </c>
      <c r="M179" s="24" t="str">
        <f>IF(K179&lt;&gt;"",VLOOKUP(K179,[1]Label!$A:$B,2,FALSE),"")</f>
        <v/>
      </c>
      <c r="N179" s="20" t="s">
        <v>234</v>
      </c>
      <c r="O179" s="49" t="s">
        <v>216</v>
      </c>
      <c r="P179" s="40" t="str">
        <f t="shared" ref="P179:P187" si="160">IF(O179&lt;&gt;"",Q179&amp;"&lt;br&gt;("&amp;O179&amp;")","")</f>
        <v>Tax Type&lt;br&gt;(세목)</v>
      </c>
      <c r="Q179" s="46" t="str">
        <f>IF(O179&lt;&gt;"", VLOOKUP(O179, [1]Label!$A:$B, 2, FALSE), "")</f>
        <v>Tax Type</v>
      </c>
      <c r="R179" s="20" t="s">
        <v>34</v>
      </c>
      <c r="S179" s="19" t="s">
        <v>42</v>
      </c>
      <c r="T179" s="19"/>
      <c r="U179" s="19"/>
      <c r="V179" s="20"/>
      <c r="W179" s="20"/>
      <c r="X179" s="20"/>
      <c r="Y179" s="20"/>
      <c r="Z179" s="18"/>
      <c r="AA179" s="18"/>
      <c r="AB179" s="18"/>
      <c r="AC179" s="18" t="s">
        <v>235</v>
      </c>
      <c r="AD179" s="18" t="s">
        <v>235</v>
      </c>
      <c r="AE179" s="18" t="s">
        <v>235</v>
      </c>
      <c r="AF179" s="60"/>
    </row>
    <row r="180" spans="1:32" s="22" customFormat="1" ht="18.600000000000001" customHeight="1">
      <c r="A180" s="109" t="s">
        <v>246</v>
      </c>
      <c r="B180" s="46" t="str">
        <f>VLOOKUP(A180,[1]screen!$G:$J,2,FALSE)</f>
        <v>상각 목록</v>
      </c>
      <c r="C180" s="46" t="str">
        <f t="shared" si="156"/>
        <v>List of Write off(상각 목록)</v>
      </c>
      <c r="D180" s="46" t="str">
        <f>IF(B180&lt;&gt;"", VLOOKUP(B180,[1]screen!$A:$E,2,FALSE), "" )</f>
        <v>List of Write off</v>
      </c>
      <c r="E180" s="20"/>
      <c r="F180" s="46" t="str">
        <f t="shared" si="157"/>
        <v/>
      </c>
      <c r="G180" s="46" t="str">
        <f>IF(E180&lt;&gt;"",VLOOKUP(E180,[1]Label!$A:$B,2,FALSE),"")</f>
        <v/>
      </c>
      <c r="H180" s="20" t="s">
        <v>249</v>
      </c>
      <c r="I180" s="46" t="str">
        <f t="shared" si="158"/>
        <v>List of Outstanding Tax Liabilities(미납 세액 목록)</v>
      </c>
      <c r="J180" s="46" t="str">
        <f>IF(H180&lt;&gt;"", VLOOKUP(H180,[1]Label!$A:$E,2,FALSE),"")</f>
        <v>List of Outstanding Tax Liabilities</v>
      </c>
      <c r="K180" s="35"/>
      <c r="L180" s="19" t="str">
        <f t="shared" si="159"/>
        <v/>
      </c>
      <c r="M180" s="24" t="str">
        <f>IF(K180&lt;&gt;"",VLOOKUP(K180,[1]Label!$A:$B,2,FALSE),"")</f>
        <v/>
      </c>
      <c r="N180" s="20" t="s">
        <v>234</v>
      </c>
      <c r="O180" s="49" t="s">
        <v>209</v>
      </c>
      <c r="P180" s="40" t="str">
        <f t="shared" si="160"/>
        <v>Debit No&lt;br&gt;(차변 번호)</v>
      </c>
      <c r="Q180" s="46" t="str">
        <f>IF(O180&lt;&gt;"", VLOOKUP(O180, [1]Label!$A:$B, 2, FALSE), "")</f>
        <v>Debit No</v>
      </c>
      <c r="R180" s="20" t="s">
        <v>34</v>
      </c>
      <c r="S180" s="19" t="s">
        <v>42</v>
      </c>
      <c r="T180" s="19"/>
      <c r="U180" s="19"/>
      <c r="V180" s="20"/>
      <c r="W180" s="20"/>
      <c r="X180" s="20"/>
      <c r="Y180" s="20"/>
      <c r="Z180" s="18"/>
      <c r="AA180" s="18"/>
      <c r="AB180" s="18"/>
      <c r="AC180" s="18" t="s">
        <v>236</v>
      </c>
      <c r="AD180" s="18" t="s">
        <v>236</v>
      </c>
      <c r="AE180" s="18" t="s">
        <v>236</v>
      </c>
      <c r="AF180" s="60"/>
    </row>
    <row r="181" spans="1:32" s="22" customFormat="1" ht="18.600000000000001" customHeight="1">
      <c r="A181" s="109" t="s">
        <v>246</v>
      </c>
      <c r="B181" s="46" t="str">
        <f>VLOOKUP(A181,[1]screen!$G:$J,2,FALSE)</f>
        <v>상각 목록</v>
      </c>
      <c r="C181" s="46" t="str">
        <f t="shared" si="156"/>
        <v>List of Write off(상각 목록)</v>
      </c>
      <c r="D181" s="46" t="str">
        <f>IF(B181&lt;&gt;"", VLOOKUP(B181,[1]screen!$A:$E,2,FALSE), "" )</f>
        <v>List of Write off</v>
      </c>
      <c r="E181" s="20"/>
      <c r="F181" s="46" t="str">
        <f t="shared" si="157"/>
        <v/>
      </c>
      <c r="G181" s="46" t="str">
        <f>IF(E181&lt;&gt;"",VLOOKUP(E181,[1]Label!$A:$B,2,FALSE),"")</f>
        <v/>
      </c>
      <c r="H181" s="20" t="s">
        <v>249</v>
      </c>
      <c r="I181" s="46" t="str">
        <f t="shared" si="158"/>
        <v>List of Outstanding Tax Liabilities(미납 세액 목록)</v>
      </c>
      <c r="J181" s="46" t="str">
        <f>IF(H181&lt;&gt;"", VLOOKUP(H181,[1]Label!$A:$E,2,FALSE),"")</f>
        <v>List of Outstanding Tax Liabilities</v>
      </c>
      <c r="K181" s="35"/>
      <c r="L181" s="19" t="str">
        <f t="shared" si="159"/>
        <v/>
      </c>
      <c r="M181" s="24" t="str">
        <f>IF(K181&lt;&gt;"",VLOOKUP(K181,[1]Label!$A:$B,2,FALSE),"")</f>
        <v/>
      </c>
      <c r="N181" s="20" t="s">
        <v>234</v>
      </c>
      <c r="O181" s="49" t="s">
        <v>217</v>
      </c>
      <c r="P181" s="40" t="str">
        <f t="shared" si="160"/>
        <v>Year&lt;br&gt;(연도)</v>
      </c>
      <c r="Q181" s="46" t="str">
        <f>IF(O181&lt;&gt;"", VLOOKUP(O181, [1]Label!$A:$B, 2, FALSE), "")</f>
        <v>Year</v>
      </c>
      <c r="R181" s="20" t="s">
        <v>34</v>
      </c>
      <c r="S181" s="19" t="s">
        <v>42</v>
      </c>
      <c r="T181" s="19"/>
      <c r="U181" s="19"/>
      <c r="V181" s="20"/>
      <c r="W181" s="20"/>
      <c r="X181" s="20"/>
      <c r="Y181" s="20"/>
      <c r="Z181" s="18"/>
      <c r="AA181" s="18"/>
      <c r="AB181" s="18"/>
      <c r="AC181" s="18" t="s">
        <v>237</v>
      </c>
      <c r="AD181" s="18" t="s">
        <v>237</v>
      </c>
      <c r="AE181" s="18" t="s">
        <v>237</v>
      </c>
      <c r="AF181" s="60"/>
    </row>
    <row r="182" spans="1:32" s="22" customFormat="1" ht="18.600000000000001" customHeight="1">
      <c r="A182" s="109" t="s">
        <v>246</v>
      </c>
      <c r="B182" s="46" t="str">
        <f>VLOOKUP(A182,[1]screen!$G:$J,2,FALSE)</f>
        <v>상각 목록</v>
      </c>
      <c r="C182" s="46" t="str">
        <f t="shared" si="156"/>
        <v>List of Write off(상각 목록)</v>
      </c>
      <c r="D182" s="46" t="str">
        <f>IF(B182&lt;&gt;"", VLOOKUP(B182,[1]screen!$A:$E,2,FALSE), "" )</f>
        <v>List of Write off</v>
      </c>
      <c r="E182" s="20"/>
      <c r="F182" s="46" t="str">
        <f t="shared" si="157"/>
        <v/>
      </c>
      <c r="G182" s="46" t="str">
        <f>IF(E182&lt;&gt;"",VLOOKUP(E182,[1]Label!$A:$B,2,FALSE),"")</f>
        <v/>
      </c>
      <c r="H182" s="20" t="s">
        <v>249</v>
      </c>
      <c r="I182" s="46" t="str">
        <f t="shared" si="158"/>
        <v>List of Outstanding Tax Liabilities(미납 세액 목록)</v>
      </c>
      <c r="J182" s="46" t="str">
        <f>IF(H182&lt;&gt;"", VLOOKUP(H182,[1]Label!$A:$E,2,FALSE),"")</f>
        <v>List of Outstanding Tax Liabilities</v>
      </c>
      <c r="K182" s="35"/>
      <c r="L182" s="19" t="str">
        <f t="shared" si="159"/>
        <v/>
      </c>
      <c r="M182" s="24" t="str">
        <f>IF(K182&lt;&gt;"",VLOOKUP(K182,[1]Label!$A:$B,2,FALSE),"")</f>
        <v/>
      </c>
      <c r="N182" s="20" t="s">
        <v>234</v>
      </c>
      <c r="O182" s="49" t="s">
        <v>211</v>
      </c>
      <c r="P182" s="40" t="str">
        <f t="shared" si="160"/>
        <v>Period&lt;br&gt;(과세 기간)</v>
      </c>
      <c r="Q182" s="46" t="str">
        <f>IF(O182&lt;&gt;"", VLOOKUP(O182, [1]Label!$A:$B, 2, FALSE), "")</f>
        <v>Period</v>
      </c>
      <c r="R182" s="20" t="s">
        <v>34</v>
      </c>
      <c r="S182" s="19" t="s">
        <v>42</v>
      </c>
      <c r="T182" s="19"/>
      <c r="U182" s="19"/>
      <c r="V182" s="20"/>
      <c r="W182" s="20"/>
      <c r="X182" s="20"/>
      <c r="Y182" s="20"/>
      <c r="Z182" s="18"/>
      <c r="AA182" s="18"/>
      <c r="AB182" s="18"/>
      <c r="AC182" s="18" t="s">
        <v>238</v>
      </c>
      <c r="AD182" s="18" t="s">
        <v>238</v>
      </c>
      <c r="AE182" s="18" t="s">
        <v>238</v>
      </c>
      <c r="AF182" s="60"/>
    </row>
    <row r="183" spans="1:32" s="22" customFormat="1" ht="18.600000000000001" customHeight="1">
      <c r="A183" s="109" t="s">
        <v>246</v>
      </c>
      <c r="B183" s="46" t="str">
        <f>VLOOKUP(A183,[1]screen!$G:$J,2,FALSE)</f>
        <v>상각 목록</v>
      </c>
      <c r="C183" s="46" t="str">
        <f t="shared" si="156"/>
        <v>List of Write off(상각 목록)</v>
      </c>
      <c r="D183" s="46" t="str">
        <f>IF(B183&lt;&gt;"", VLOOKUP(B183,[1]screen!$A:$E,2,FALSE), "" )</f>
        <v>List of Write off</v>
      </c>
      <c r="E183" s="20"/>
      <c r="F183" s="46" t="str">
        <f t="shared" si="157"/>
        <v/>
      </c>
      <c r="G183" s="46" t="str">
        <f>IF(E183&lt;&gt;"",VLOOKUP(E183,[1]Label!$A:$B,2,FALSE),"")</f>
        <v/>
      </c>
      <c r="H183" s="20" t="s">
        <v>249</v>
      </c>
      <c r="I183" s="46" t="str">
        <f t="shared" si="158"/>
        <v>List of Outstanding Tax Liabilities(미납 세액 목록)</v>
      </c>
      <c r="J183" s="46" t="str">
        <f>IF(H183&lt;&gt;"", VLOOKUP(H183,[1]Label!$A:$E,2,FALSE),"")</f>
        <v>List of Outstanding Tax Liabilities</v>
      </c>
      <c r="K183" s="35"/>
      <c r="L183" s="19" t="str">
        <f t="shared" si="159"/>
        <v/>
      </c>
      <c r="M183" s="24" t="str">
        <f>IF(K183&lt;&gt;"",VLOOKUP(K183,[1]Label!$A:$B,2,FALSE),"")</f>
        <v/>
      </c>
      <c r="N183" s="20" t="s">
        <v>234</v>
      </c>
      <c r="O183" s="49" t="s">
        <v>212</v>
      </c>
      <c r="P183" s="40" t="str">
        <f t="shared" si="160"/>
        <v>Case Type&lt;br&gt;(사건 유형)</v>
      </c>
      <c r="Q183" s="46" t="str">
        <f>IF(O183&lt;&gt;"", VLOOKUP(O183, [1]Label!$A:$B, 2, FALSE), "")</f>
        <v>Case Type</v>
      </c>
      <c r="R183" s="20" t="s">
        <v>34</v>
      </c>
      <c r="S183" s="19" t="s">
        <v>42</v>
      </c>
      <c r="T183" s="19"/>
      <c r="U183" s="19"/>
      <c r="V183" s="20"/>
      <c r="W183" s="20"/>
      <c r="X183" s="20"/>
      <c r="Y183" s="20"/>
      <c r="Z183" s="18"/>
      <c r="AA183" s="18"/>
      <c r="AB183" s="18"/>
      <c r="AC183" s="18" t="s">
        <v>239</v>
      </c>
      <c r="AD183" s="18" t="s">
        <v>239</v>
      </c>
      <c r="AE183" s="18" t="s">
        <v>239</v>
      </c>
      <c r="AF183" s="60"/>
    </row>
    <row r="184" spans="1:32" s="22" customFormat="1" ht="18.600000000000001" customHeight="1">
      <c r="A184" s="109" t="s">
        <v>246</v>
      </c>
      <c r="B184" s="46" t="str">
        <f>VLOOKUP(A184,[1]screen!$G:$J,2,FALSE)</f>
        <v>상각 목록</v>
      </c>
      <c r="C184" s="46" t="str">
        <f t="shared" si="156"/>
        <v>List of Write off(상각 목록)</v>
      </c>
      <c r="D184" s="46" t="str">
        <f>IF(B184&lt;&gt;"", VLOOKUP(B184,[1]screen!$A:$E,2,FALSE), "" )</f>
        <v>List of Write off</v>
      </c>
      <c r="E184" s="20"/>
      <c r="F184" s="46" t="str">
        <f t="shared" si="157"/>
        <v/>
      </c>
      <c r="G184" s="46" t="str">
        <f>IF(E184&lt;&gt;"",VLOOKUP(E184,[1]Label!$A:$B,2,FALSE),"")</f>
        <v/>
      </c>
      <c r="H184" s="20" t="s">
        <v>249</v>
      </c>
      <c r="I184" s="46" t="str">
        <f t="shared" si="158"/>
        <v>List of Outstanding Tax Liabilities(미납 세액 목록)</v>
      </c>
      <c r="J184" s="46" t="str">
        <f>IF(H184&lt;&gt;"", VLOOKUP(H184,[1]Label!$A:$E,2,FALSE),"")</f>
        <v>List of Outstanding Tax Liabilities</v>
      </c>
      <c r="K184" s="35"/>
      <c r="L184" s="19" t="str">
        <f t="shared" si="159"/>
        <v/>
      </c>
      <c r="M184" s="24" t="str">
        <f>IF(K184&lt;&gt;"",VLOOKUP(K184,[1]Label!$A:$B,2,FALSE),"")</f>
        <v/>
      </c>
      <c r="N184" s="20" t="s">
        <v>234</v>
      </c>
      <c r="O184" s="49" t="s">
        <v>213</v>
      </c>
      <c r="P184" s="40" t="str">
        <f t="shared" si="160"/>
        <v>Due Date&lt;br&gt;(납부 기한)</v>
      </c>
      <c r="Q184" s="46" t="str">
        <f>IF(O184&lt;&gt;"", VLOOKUP(O184, [1]Label!$A:$B, 2, FALSE), "")</f>
        <v>Due Date</v>
      </c>
      <c r="R184" s="20" t="s">
        <v>34</v>
      </c>
      <c r="S184" s="19" t="s">
        <v>42</v>
      </c>
      <c r="T184" s="19"/>
      <c r="U184" s="19"/>
      <c r="V184" s="20"/>
      <c r="W184" s="20"/>
      <c r="X184" s="20"/>
      <c r="Y184" s="20"/>
      <c r="Z184" s="18"/>
      <c r="AA184" s="18"/>
      <c r="AB184" s="18"/>
      <c r="AC184" s="18" t="s">
        <v>240</v>
      </c>
      <c r="AD184" s="18" t="s">
        <v>240</v>
      </c>
      <c r="AE184" s="18" t="s">
        <v>240</v>
      </c>
      <c r="AF184" s="60"/>
    </row>
    <row r="185" spans="1:32" s="22" customFormat="1" ht="18.600000000000001" customHeight="1">
      <c r="A185" s="109" t="s">
        <v>246</v>
      </c>
      <c r="B185" s="46" t="str">
        <f>VLOOKUP(A185,[1]screen!$G:$J,2,FALSE)</f>
        <v>상각 목록</v>
      </c>
      <c r="C185" s="46" t="str">
        <f t="shared" si="156"/>
        <v>List of Write off(상각 목록)</v>
      </c>
      <c r="D185" s="46" t="str">
        <f>IF(B185&lt;&gt;"", VLOOKUP(B185,[1]screen!$A:$E,2,FALSE), "" )</f>
        <v>List of Write off</v>
      </c>
      <c r="E185" s="20"/>
      <c r="F185" s="46" t="str">
        <f t="shared" si="157"/>
        <v/>
      </c>
      <c r="G185" s="46" t="str">
        <f>IF(E185&lt;&gt;"",VLOOKUP(E185,[1]Label!$A:$B,2,FALSE),"")</f>
        <v/>
      </c>
      <c r="H185" s="20" t="s">
        <v>249</v>
      </c>
      <c r="I185" s="46" t="str">
        <f t="shared" si="158"/>
        <v>List of Outstanding Tax Liabilities(미납 세액 목록)</v>
      </c>
      <c r="J185" s="46" t="str">
        <f>IF(H185&lt;&gt;"", VLOOKUP(H185,[1]Label!$A:$E,2,FALSE),"")</f>
        <v>List of Outstanding Tax Liabilities</v>
      </c>
      <c r="K185" s="35"/>
      <c r="L185" s="19" t="str">
        <f t="shared" si="159"/>
        <v/>
      </c>
      <c r="M185" s="24" t="str">
        <f>IF(K185&lt;&gt;"",VLOOKUP(K185,[1]Label!$A:$B,2,FALSE),"")</f>
        <v/>
      </c>
      <c r="N185" s="20" t="s">
        <v>234</v>
      </c>
      <c r="O185" s="49" t="s">
        <v>214</v>
      </c>
      <c r="P185" s="40" t="str">
        <f t="shared" si="160"/>
        <v>Principal Balance&lt;br&gt;(원금 잔액)</v>
      </c>
      <c r="Q185" s="46" t="str">
        <f>IF(O185&lt;&gt;"", VLOOKUP(O185, [1]Label!$A:$B, 2, FALSE), "")</f>
        <v>Principal Balance</v>
      </c>
      <c r="R185" s="20" t="s">
        <v>34</v>
      </c>
      <c r="S185" s="19" t="s">
        <v>42</v>
      </c>
      <c r="T185" s="19"/>
      <c r="U185" s="19"/>
      <c r="V185" s="20"/>
      <c r="W185" s="20"/>
      <c r="X185" s="20"/>
      <c r="Y185" s="20"/>
      <c r="Z185" s="18"/>
      <c r="AA185" s="18"/>
      <c r="AB185" s="18"/>
      <c r="AC185" s="18" t="s">
        <v>241</v>
      </c>
      <c r="AD185" s="18" t="s">
        <v>241</v>
      </c>
      <c r="AE185" s="18" t="s">
        <v>241</v>
      </c>
      <c r="AF185" s="60"/>
    </row>
    <row r="186" spans="1:32" s="22" customFormat="1" ht="18.600000000000001" customHeight="1">
      <c r="A186" s="109" t="s">
        <v>246</v>
      </c>
      <c r="B186" s="46" t="str">
        <f>VLOOKUP(A186,[1]screen!$G:$J,2,FALSE)</f>
        <v>상각 목록</v>
      </c>
      <c r="C186" s="46" t="str">
        <f t="shared" si="156"/>
        <v>List of Write off(상각 목록)</v>
      </c>
      <c r="D186" s="46" t="str">
        <f>IF(B186&lt;&gt;"", VLOOKUP(B186,[1]screen!$A:$E,2,FALSE), "" )</f>
        <v>List of Write off</v>
      </c>
      <c r="E186" s="20"/>
      <c r="F186" s="46" t="str">
        <f t="shared" si="157"/>
        <v/>
      </c>
      <c r="G186" s="46" t="str">
        <f>IF(E186&lt;&gt;"",VLOOKUP(E186,[1]Label!$A:$B,2,FALSE),"")</f>
        <v/>
      </c>
      <c r="H186" s="20" t="s">
        <v>249</v>
      </c>
      <c r="I186" s="46" t="str">
        <f t="shared" si="158"/>
        <v>List of Outstanding Tax Liabilities(미납 세액 목록)</v>
      </c>
      <c r="J186" s="46" t="str">
        <f>IF(H186&lt;&gt;"", VLOOKUP(H186,[1]Label!$A:$E,2,FALSE),"")</f>
        <v>List of Outstanding Tax Liabilities</v>
      </c>
      <c r="K186" s="35"/>
      <c r="L186" s="19" t="str">
        <f t="shared" si="159"/>
        <v/>
      </c>
      <c r="M186" s="24" t="str">
        <f>IF(K186&lt;&gt;"",VLOOKUP(K186,[1]Label!$A:$B,2,FALSE),"")</f>
        <v/>
      </c>
      <c r="N186" s="20" t="s">
        <v>234</v>
      </c>
      <c r="O186" s="49" t="s">
        <v>223</v>
      </c>
      <c r="P186" s="40" t="str">
        <f t="shared" si="160"/>
        <v>Write Off Amount&lt;br&gt;(상각 금액)</v>
      </c>
      <c r="Q186" s="46" t="str">
        <f>IF(O186&lt;&gt;"", VLOOKUP(O186, [1]Label!$A:$B, 2, FALSE), "")</f>
        <v>Write Off Amount</v>
      </c>
      <c r="R186" s="20" t="s">
        <v>34</v>
      </c>
      <c r="S186" s="19" t="s">
        <v>42</v>
      </c>
      <c r="T186" s="19"/>
      <c r="U186" s="19"/>
      <c r="V186" s="20"/>
      <c r="W186" s="20"/>
      <c r="X186" s="20"/>
      <c r="Y186" s="20"/>
      <c r="Z186" s="18"/>
      <c r="AA186" s="18"/>
      <c r="AB186" s="18"/>
      <c r="AC186" s="18" t="s">
        <v>242</v>
      </c>
      <c r="AD186" s="18" t="s">
        <v>242</v>
      </c>
      <c r="AE186" s="18" t="s">
        <v>242</v>
      </c>
      <c r="AF186" s="60"/>
    </row>
    <row r="187" spans="1:32" s="22" customFormat="1" ht="18.600000000000001" customHeight="1">
      <c r="A187" s="109" t="s">
        <v>246</v>
      </c>
      <c r="B187" s="46" t="str">
        <f>VLOOKUP(A187,[1]screen!$G:$J,2,FALSE)</f>
        <v>상각 목록</v>
      </c>
      <c r="C187" s="46" t="str">
        <f t="shared" si="156"/>
        <v>List of Write off(상각 목록)</v>
      </c>
      <c r="D187" s="46" t="str">
        <f>IF(B187&lt;&gt;"", VLOOKUP(B187,[1]screen!$A:$E,2,FALSE), "" )</f>
        <v>List of Write off</v>
      </c>
      <c r="E187" s="20"/>
      <c r="F187" s="46" t="str">
        <f t="shared" si="157"/>
        <v/>
      </c>
      <c r="G187" s="46" t="str">
        <f>IF(E187&lt;&gt;"",VLOOKUP(E187,[1]Label!$A:$B,2,FALSE),"")</f>
        <v/>
      </c>
      <c r="H187" s="20" t="s">
        <v>249</v>
      </c>
      <c r="I187" s="46" t="str">
        <f t="shared" si="158"/>
        <v>List of Outstanding Tax Liabilities(미납 세액 목록)</v>
      </c>
      <c r="J187" s="46" t="str">
        <f>IF(H187&lt;&gt;"", VLOOKUP(H187,[1]Label!$A:$E,2,FALSE),"")</f>
        <v>List of Outstanding Tax Liabilities</v>
      </c>
      <c r="K187" s="35"/>
      <c r="L187" s="19" t="str">
        <f t="shared" si="159"/>
        <v/>
      </c>
      <c r="M187" s="24" t="str">
        <f>IF(K187&lt;&gt;"",VLOOKUP(K187,[1]Label!$A:$B,2,FALSE),"")</f>
        <v/>
      </c>
      <c r="N187" s="20" t="s">
        <v>234</v>
      </c>
      <c r="O187" s="49" t="s">
        <v>224</v>
      </c>
      <c r="P187" s="40" t="str">
        <f t="shared" si="160"/>
        <v>Action&lt;br&gt;(작업)</v>
      </c>
      <c r="Q187" s="46" t="str">
        <f>IF(O187&lt;&gt;"", VLOOKUP(O187, [1]Label!$A:$B, 2, FALSE), "")</f>
        <v>Action</v>
      </c>
      <c r="R187" s="20" t="s">
        <v>35</v>
      </c>
      <c r="S187" s="19"/>
      <c r="T187" s="19"/>
      <c r="U187" s="19"/>
      <c r="V187" s="20"/>
      <c r="W187" s="20"/>
      <c r="X187" s="20"/>
      <c r="Y187" s="20"/>
      <c r="Z187" s="18"/>
      <c r="AA187" s="18"/>
      <c r="AB187" s="18"/>
      <c r="AC187" s="18" t="s">
        <v>243</v>
      </c>
      <c r="AD187" s="18" t="s">
        <v>243</v>
      </c>
      <c r="AE187" s="18" t="s">
        <v>243</v>
      </c>
      <c r="AF187" s="60"/>
    </row>
    <row r="188" spans="1:32" s="22" customFormat="1" ht="18.600000000000001" customHeight="1">
      <c r="A188" s="109" t="s">
        <v>246</v>
      </c>
      <c r="B188" s="46" t="str">
        <f>VLOOKUP(A188,[1]screen!$G:$J,2,FALSE)</f>
        <v>상각 목록</v>
      </c>
      <c r="C188" s="46" t="str">
        <f t="shared" si="150"/>
        <v>List of Write off(상각 목록)</v>
      </c>
      <c r="D188" s="46" t="str">
        <f>IF(B188&lt;&gt;"", VLOOKUP(B188,[1]screen!$A:$E,2,FALSE), "" )</f>
        <v>List of Write off</v>
      </c>
      <c r="E188" s="20"/>
      <c r="F188" s="46" t="str">
        <f t="shared" si="151"/>
        <v/>
      </c>
      <c r="G188" s="46" t="str">
        <f>IF(E188&lt;&gt;"",VLOOKUP(E188,[1]Label!$A:$B,2,FALSE),"")</f>
        <v/>
      </c>
      <c r="H188" s="20"/>
      <c r="I188" s="46" t="str">
        <f t="shared" si="152"/>
        <v/>
      </c>
      <c r="J188" s="46" t="str">
        <f>IF(H188&lt;&gt;"", VLOOKUP(H188,[1]Label!$A:$E,2,FALSE),"")</f>
        <v/>
      </c>
      <c r="K188" s="35"/>
      <c r="L188" s="19" t="str">
        <f t="shared" si="153"/>
        <v/>
      </c>
      <c r="M188" s="24" t="str">
        <f>IF(K188&lt;&gt;"",VLOOKUP(K188,[1]Label!$A:$B,2,FALSE),"")</f>
        <v/>
      </c>
      <c r="N188" s="20"/>
      <c r="O188" s="38"/>
      <c r="P188" s="19"/>
      <c r="Q188" s="46" t="str">
        <f>IF(O188&lt;&gt;"", VLOOKUP(O188, [1]Label!$A:$B, 2, FALSE), "")</f>
        <v/>
      </c>
      <c r="R188" s="20" t="s">
        <v>34</v>
      </c>
      <c r="S188" s="19" t="s">
        <v>42</v>
      </c>
      <c r="T188" s="19"/>
      <c r="U188" s="19"/>
      <c r="V188" s="20"/>
      <c r="W188" s="20"/>
      <c r="X188" s="20"/>
      <c r="Y188" s="20"/>
      <c r="Z188" s="18"/>
      <c r="AA188" s="18"/>
      <c r="AB188" s="18"/>
      <c r="AC188" s="18"/>
      <c r="AD188" s="18"/>
      <c r="AE188" s="18"/>
      <c r="AF188" s="60"/>
    </row>
    <row r="189" spans="1:32" s="22" customFormat="1" ht="18.600000000000001" customHeight="1">
      <c r="A189" s="109" t="s">
        <v>246</v>
      </c>
      <c r="B189" s="46" t="str">
        <f>VLOOKUP(A189,[1]screen!$G:$J,2,FALSE)</f>
        <v>상각 목록</v>
      </c>
      <c r="C189" s="46" t="str">
        <f t="shared" ref="C189:C191" si="161">IF(B189&lt;&gt;"",D189&amp;"("&amp;B189&amp;")","")</f>
        <v>List of Write off(상각 목록)</v>
      </c>
      <c r="D189" s="46" t="str">
        <f>IF(B189&lt;&gt;"", VLOOKUP(B189,[1]screen!$A:$E,2,FALSE), "" )</f>
        <v>List of Write off</v>
      </c>
      <c r="E189" s="20"/>
      <c r="F189" s="46" t="str">
        <f t="shared" ref="F189:F191" si="162">IF(E189&lt;&gt;"",G189&amp;"("&amp;E189&amp;")","")</f>
        <v/>
      </c>
      <c r="G189" s="46" t="str">
        <f>IF(E189&lt;&gt;"",VLOOKUP(E189,[1]Label!$A:$B,2,FALSE),"")</f>
        <v/>
      </c>
      <c r="H189" s="43" t="s">
        <v>285</v>
      </c>
      <c r="I189" s="46" t="str">
        <f t="shared" ref="I189:I191" si="163">IF(H189&lt;&gt;"",J189&amp;"("&amp;H189&amp;")","")</f>
        <v>Attachments(첨부파일)</v>
      </c>
      <c r="J189" s="46" t="str">
        <f>IF(H189&lt;&gt;"", VLOOKUP(H189,[1]Label!$A:$E,2,FALSE),"")</f>
        <v>Attachments</v>
      </c>
      <c r="K189" s="35"/>
      <c r="L189" s="19" t="str">
        <f t="shared" ref="L189:L191" si="164">IF(K189&lt;&gt;"",M189&amp;"("&amp;K189&amp;")","")</f>
        <v/>
      </c>
      <c r="M189" s="24" t="str">
        <f>IF(K189&lt;&gt;"",VLOOKUP(K189,[1]Label!$A:$B,2,FALSE),"")</f>
        <v/>
      </c>
      <c r="N189" s="20" t="s">
        <v>19</v>
      </c>
      <c r="O189" s="49" t="s">
        <v>41</v>
      </c>
      <c r="P189" s="40" t="str">
        <f t="shared" ref="P189:P191" si="165">IF(O189&lt;&gt;"",Q189&amp;"&lt;br&gt;("&amp;O189&amp;")","")</f>
        <v>Attachments&lt;br&gt;(첨부파일)</v>
      </c>
      <c r="Q189" s="46" t="str">
        <f>IF(O189&lt;&gt;"", VLOOKUP(O189, [1]Label!$A:$B, 2, FALSE), "")</f>
        <v>Attachments</v>
      </c>
      <c r="R189" s="20" t="s">
        <v>85</v>
      </c>
      <c r="S189" s="19"/>
      <c r="T189" s="19"/>
      <c r="U189" s="19"/>
      <c r="V189" s="20" t="s">
        <v>244</v>
      </c>
      <c r="W189" s="20"/>
      <c r="X189" s="20"/>
      <c r="Y189" s="20"/>
      <c r="Z189" s="18"/>
      <c r="AA189" s="18"/>
      <c r="AB189" s="18"/>
      <c r="AC189" s="18"/>
      <c r="AD189" s="18"/>
      <c r="AE189" s="18"/>
      <c r="AF189" s="60"/>
    </row>
    <row r="190" spans="1:32" s="9" customFormat="1" ht="18.600000000000001" customHeight="1">
      <c r="A190" s="109" t="s">
        <v>246</v>
      </c>
      <c r="B190" s="1" t="str">
        <f>VLOOKUP(A190,[1]screen!$G:$J,2,FALSE)</f>
        <v>상각 목록</v>
      </c>
      <c r="C190" s="1" t="str">
        <f t="shared" si="161"/>
        <v>List of Write off(상각 목록)</v>
      </c>
      <c r="D190" s="1" t="str">
        <f>IF(B190&lt;&gt;"", VLOOKUP(B190,[1]screen!$A:$E,2,FALSE), "" )</f>
        <v>List of Write off</v>
      </c>
      <c r="E190" s="2"/>
      <c r="F190" s="1" t="str">
        <f t="shared" si="162"/>
        <v/>
      </c>
      <c r="G190" s="1" t="str">
        <f>IF(E190&lt;&gt;"",VLOOKUP(E190,[1]Label!$A:$B,2,FALSE),"")</f>
        <v/>
      </c>
      <c r="H190" s="105" t="s">
        <v>285</v>
      </c>
      <c r="I190" s="1" t="str">
        <f t="shared" si="163"/>
        <v>Attachments(첨부파일)</v>
      </c>
      <c r="J190" s="1" t="str">
        <f>IF(H190&lt;&gt;"", VLOOKUP(H190,[1]Label!$A:$E,2,FALSE),"")</f>
        <v>Attachments</v>
      </c>
      <c r="K190" s="106"/>
      <c r="L190" s="1" t="str">
        <f t="shared" si="164"/>
        <v/>
      </c>
      <c r="M190" s="1" t="str">
        <f>IF(K190&lt;&gt;"",VLOOKUP(K190,[1]Label!$A:$B,2,FALSE),"")</f>
        <v/>
      </c>
      <c r="N190" s="2"/>
      <c r="O190" s="105"/>
      <c r="P190" s="1" t="str">
        <f t="shared" si="165"/>
        <v/>
      </c>
      <c r="Q190" s="1" t="str">
        <f>IF(O190&lt;&gt;"", VLOOKUP(O190, [1]Label!$A:$B, 2, FALSE), "")</f>
        <v/>
      </c>
      <c r="R190" s="2" t="s">
        <v>34</v>
      </c>
      <c r="S190" s="1" t="s">
        <v>42</v>
      </c>
      <c r="T190" s="1"/>
      <c r="U190" s="1"/>
      <c r="V190" s="2"/>
      <c r="W190" s="2"/>
      <c r="X190" s="2"/>
      <c r="Y190" s="2"/>
      <c r="Z190" s="4"/>
      <c r="AA190" s="4"/>
      <c r="AB190" s="4"/>
      <c r="AC190" s="4"/>
      <c r="AD190" s="4"/>
      <c r="AE190" s="4"/>
      <c r="AF190" s="59"/>
    </row>
    <row r="191" spans="1:32" s="22" customFormat="1" ht="18.600000000000001" customHeight="1">
      <c r="A191" s="109" t="s">
        <v>246</v>
      </c>
      <c r="B191" s="46" t="str">
        <f>VLOOKUP(A191,[1]screen!$G:$J,2,FALSE)</f>
        <v>상각 목록</v>
      </c>
      <c r="C191" s="46" t="str">
        <f t="shared" si="161"/>
        <v>List of Write off(상각 목록)</v>
      </c>
      <c r="D191" s="46" t="str">
        <f>IF(B191&lt;&gt;"", VLOOKUP(B191,[1]screen!$A:$E,2,FALSE), "" )</f>
        <v>List of Write off</v>
      </c>
      <c r="E191" s="20"/>
      <c r="F191" s="46" t="str">
        <f t="shared" si="162"/>
        <v/>
      </c>
      <c r="G191" s="46" t="str">
        <f>IF(E191&lt;&gt;"",VLOOKUP(E191,[1]Label!$A:$B,2,FALSE),"")</f>
        <v/>
      </c>
      <c r="H191" s="43" t="s">
        <v>245</v>
      </c>
      <c r="I191" s="46" t="str">
        <f t="shared" si="163"/>
        <v>Tax Officer's Comments/Recommendations(세무담당자 의견/권고사항)</v>
      </c>
      <c r="J191" s="46" t="str">
        <f>IF(H191&lt;&gt;"", VLOOKUP(H191,[1]Label!$A:$E,2,FALSE),"")</f>
        <v>Tax Officer's Comments/Recommendations</v>
      </c>
      <c r="K191" s="35"/>
      <c r="L191" s="19" t="str">
        <f t="shared" si="164"/>
        <v/>
      </c>
      <c r="M191" s="24" t="str">
        <f>IF(K191&lt;&gt;"",VLOOKUP(K191,[1]Label!$A:$B,2,FALSE),"")</f>
        <v/>
      </c>
      <c r="N191" s="20" t="s">
        <v>167</v>
      </c>
      <c r="O191" s="20" t="s">
        <v>245</v>
      </c>
      <c r="P191" s="40" t="str">
        <f t="shared" si="165"/>
        <v>Tax Officer's Comments/Recommendations&lt;br&gt;(세무담당자 의견/권고사항)</v>
      </c>
      <c r="Q191" s="46" t="str">
        <f>IF(O191&lt;&gt;"", VLOOKUP(O191, [1]Label!$A:$B, 2, FALSE), "")</f>
        <v>Tax Officer's Comments/Recommendations</v>
      </c>
      <c r="R191" s="20" t="s">
        <v>52</v>
      </c>
      <c r="S191" s="19"/>
      <c r="T191" s="19"/>
      <c r="U191" s="19"/>
      <c r="V191" s="20" t="s">
        <v>244</v>
      </c>
      <c r="W191" s="20"/>
      <c r="X191" s="20"/>
      <c r="Y191" s="20"/>
      <c r="Z191" s="18"/>
      <c r="AA191" s="18"/>
      <c r="AB191" s="18"/>
      <c r="AC191" s="18"/>
      <c r="AD191" s="18"/>
      <c r="AE191" s="18"/>
      <c r="AF191" s="60"/>
    </row>
    <row r="192" spans="1:32" s="104" customFormat="1" ht="18.600000000000001" customHeight="1">
      <c r="A192" s="109" t="s">
        <v>246</v>
      </c>
      <c r="B192" s="98" t="str">
        <f>VLOOKUP(A192,[1]screen!$G:$J,2,FALSE)</f>
        <v>상각 목록</v>
      </c>
      <c r="C192" s="98" t="str">
        <f t="shared" si="150"/>
        <v>List of Write off(상각 목록)</v>
      </c>
      <c r="D192" s="98" t="str">
        <f>IF(B192&lt;&gt;"", VLOOKUP(B192,[1]screen!$A:$E,2,FALSE), "" )</f>
        <v>List of Write off</v>
      </c>
      <c r="E192" s="99"/>
      <c r="F192" s="98" t="str">
        <f t="shared" si="151"/>
        <v/>
      </c>
      <c r="G192" s="98" t="str">
        <f>IF(E192&lt;&gt;"",VLOOKUP(E192,[1]Label!$A:$B,2,FALSE),"")</f>
        <v/>
      </c>
      <c r="H192" s="100"/>
      <c r="I192" s="98" t="str">
        <f t="shared" si="152"/>
        <v/>
      </c>
      <c r="J192" s="98" t="str">
        <f>IF(H192&lt;&gt;"", VLOOKUP(H192,[1]Label!$A:$E,2,FALSE),"")</f>
        <v/>
      </c>
      <c r="K192" s="101"/>
      <c r="L192" s="98" t="str">
        <f t="shared" si="153"/>
        <v/>
      </c>
      <c r="M192" s="98" t="str">
        <f>IF(K192&lt;&gt;"",VLOOKUP(K192,[1]Label!$A:$B,2,FALSE),"")</f>
        <v/>
      </c>
      <c r="N192" s="99"/>
      <c r="O192" s="100"/>
      <c r="P192" s="98" t="str">
        <f t="shared" ref="P192:P197" si="166">IF(O192&lt;&gt;"",Q192&amp;"&lt;br&gt;("&amp;O192&amp;")","")</f>
        <v/>
      </c>
      <c r="Q192" s="98" t="str">
        <f>IF(O192&lt;&gt;"", VLOOKUP(O192, [1]Label!$A:$B, 2, FALSE), "")</f>
        <v/>
      </c>
      <c r="R192" s="99" t="s">
        <v>34</v>
      </c>
      <c r="S192" s="98" t="s">
        <v>42</v>
      </c>
      <c r="T192" s="98"/>
      <c r="U192" s="98"/>
      <c r="V192" s="99"/>
      <c r="W192" s="99"/>
      <c r="X192" s="99"/>
      <c r="Y192" s="99"/>
      <c r="Z192" s="102"/>
      <c r="AA192" s="102"/>
      <c r="AB192" s="102"/>
      <c r="AC192" s="102"/>
      <c r="AD192" s="102"/>
      <c r="AE192" s="102"/>
      <c r="AF192" s="103"/>
    </row>
    <row r="193" spans="1:32" s="17" customFormat="1" ht="18.600000000000001" customHeight="1">
      <c r="A193" s="110" t="s">
        <v>246</v>
      </c>
      <c r="B193" s="15" t="str">
        <f>VLOOKUP(A193,[1]screen!$G:$J,2,FALSE)</f>
        <v>상각 목록</v>
      </c>
      <c r="C193" s="15" t="str">
        <f t="shared" si="150"/>
        <v>List of Write off(상각 목록)</v>
      </c>
      <c r="D193" s="15" t="str">
        <f>IF(B193&lt;&gt;"", VLOOKUP(B193,[1]screen!$A:$E,2,FALSE), "" )</f>
        <v>List of Write off</v>
      </c>
      <c r="E193" s="16"/>
      <c r="F193" s="15" t="str">
        <f t="shared" si="151"/>
        <v/>
      </c>
      <c r="G193" s="15" t="str">
        <f>IF(E193&lt;&gt;"",VLOOKUP(E193,[1]Label!$A:$B,2,FALSE),"")</f>
        <v/>
      </c>
      <c r="H193" s="16"/>
      <c r="I193" s="15" t="str">
        <f t="shared" si="152"/>
        <v/>
      </c>
      <c r="J193" s="15" t="str">
        <f>IF(H193&lt;&gt;"", VLOOKUP(H193,[1]Label!$A:$E,2,FALSE),"")</f>
        <v/>
      </c>
      <c r="K193" s="34"/>
      <c r="L193" s="15" t="str">
        <f t="shared" si="153"/>
        <v/>
      </c>
      <c r="M193" s="15" t="str">
        <f>IF(K193&lt;&gt;"",VLOOKUP(K193,[1]Label!$A:$B,2,FALSE),"")</f>
        <v/>
      </c>
      <c r="N193" s="16"/>
      <c r="O193" s="31" t="s">
        <v>44</v>
      </c>
      <c r="P193" s="15" t="str">
        <f t="shared" si="166"/>
        <v>Save&lt;br&gt;(저장)</v>
      </c>
      <c r="Q193" s="15" t="str">
        <f>IF(O193&lt;&gt;"", VLOOKUP(O193, [1]Label!$A:$B, 2, FALSE), "")</f>
        <v>Save</v>
      </c>
      <c r="R193" s="16" t="s">
        <v>35</v>
      </c>
      <c r="S193" s="53" t="s">
        <v>43</v>
      </c>
      <c r="T193" s="15"/>
      <c r="U193" s="15"/>
      <c r="V193" s="16"/>
      <c r="W193" s="16"/>
      <c r="X193" s="16"/>
      <c r="Y193" s="16"/>
      <c r="Z193" s="14"/>
      <c r="AA193" s="14"/>
      <c r="AB193" s="14"/>
      <c r="AC193" s="14"/>
      <c r="AD193" s="14"/>
      <c r="AE193" s="14"/>
      <c r="AF193" s="57"/>
    </row>
    <row r="194" spans="1:32" s="17" customFormat="1" ht="18.600000000000001" customHeight="1">
      <c r="A194" s="110" t="s">
        <v>246</v>
      </c>
      <c r="B194" s="15" t="str">
        <f>VLOOKUP(A194,[1]screen!$G:$J,2,FALSE)</f>
        <v>상각 목록</v>
      </c>
      <c r="C194" s="15" t="str">
        <f t="shared" si="150"/>
        <v>List of Write off(상각 목록)</v>
      </c>
      <c r="D194" s="15" t="str">
        <f>IF(B194&lt;&gt;"", VLOOKUP(B194,[1]screen!$A:$E,2,FALSE), "" )</f>
        <v>List of Write off</v>
      </c>
      <c r="E194" s="16"/>
      <c r="F194" s="15" t="str">
        <f t="shared" si="151"/>
        <v/>
      </c>
      <c r="G194" s="15" t="str">
        <f>IF(E194&lt;&gt;"",VLOOKUP(E194,[1]Label!$A:$B,2,FALSE),"")</f>
        <v/>
      </c>
      <c r="H194" s="16"/>
      <c r="I194" s="15" t="str">
        <f t="shared" si="152"/>
        <v/>
      </c>
      <c r="J194" s="15" t="str">
        <f>IF(H194&lt;&gt;"", VLOOKUP(H194,[1]Label!$A:$E,2,FALSE),"")</f>
        <v/>
      </c>
      <c r="K194" s="34"/>
      <c r="L194" s="15" t="str">
        <f t="shared" si="153"/>
        <v/>
      </c>
      <c r="M194" s="15" t="str">
        <f>IF(K194&lt;&gt;"",VLOOKUP(K194,[1]Label!$A:$B,2,FALSE),"")</f>
        <v/>
      </c>
      <c r="N194" s="16"/>
      <c r="O194" s="31" t="s">
        <v>49</v>
      </c>
      <c r="P194" s="15" t="str">
        <f t="shared" si="166"/>
        <v>Delete&lt;br&gt;(삭제)</v>
      </c>
      <c r="Q194" s="15" t="str">
        <f>IF(O194&lt;&gt;"", VLOOKUP(O194, [1]Label!$A:$B, 2, FALSE), "")</f>
        <v>Delete</v>
      </c>
      <c r="R194" s="16" t="s">
        <v>35</v>
      </c>
      <c r="S194" s="54" t="s">
        <v>91</v>
      </c>
      <c r="T194" s="15"/>
      <c r="U194" s="15"/>
      <c r="V194" s="16"/>
      <c r="W194" s="16"/>
      <c r="X194" s="16"/>
      <c r="Y194" s="16"/>
      <c r="Z194" s="14"/>
      <c r="AA194" s="14"/>
      <c r="AB194" s="14"/>
      <c r="AC194" s="14"/>
      <c r="AD194" s="14"/>
      <c r="AE194" s="14"/>
      <c r="AF194" s="57"/>
    </row>
    <row r="195" spans="1:32" s="17" customFormat="1" ht="18.600000000000001" customHeight="1">
      <c r="A195" s="110" t="s">
        <v>246</v>
      </c>
      <c r="B195" s="15" t="str">
        <f>VLOOKUP(A195,[1]screen!$G:$J,2,FALSE)</f>
        <v>상각 목록</v>
      </c>
      <c r="C195" s="15" t="str">
        <f t="shared" si="150"/>
        <v>List of Write off(상각 목록)</v>
      </c>
      <c r="D195" s="15" t="str">
        <f>IF(B195&lt;&gt;"", VLOOKUP(B195,[1]screen!$A:$E,2,FALSE), "" )</f>
        <v>List of Write off</v>
      </c>
      <c r="E195" s="16"/>
      <c r="F195" s="15" t="str">
        <f t="shared" si="151"/>
        <v/>
      </c>
      <c r="G195" s="15" t="str">
        <f>IF(E195&lt;&gt;"",VLOOKUP(E195,[1]Label!$A:$B,2,FALSE),"")</f>
        <v/>
      </c>
      <c r="H195" s="16"/>
      <c r="I195" s="15" t="str">
        <f t="shared" si="152"/>
        <v/>
      </c>
      <c r="J195" s="15" t="str">
        <f>IF(H195&lt;&gt;"", VLOOKUP(H195,[1]Label!$A:$E,2,FALSE),"")</f>
        <v/>
      </c>
      <c r="K195" s="34"/>
      <c r="L195" s="15" t="str">
        <f t="shared" si="153"/>
        <v/>
      </c>
      <c r="M195" s="15" t="str">
        <f>IF(K195&lt;&gt;"",VLOOKUP(K195,[1]Label!$A:$B,2,FALSE),"")</f>
        <v/>
      </c>
      <c r="N195" s="16"/>
      <c r="O195" s="31" t="s">
        <v>48</v>
      </c>
      <c r="P195" s="15" t="str">
        <f t="shared" si="166"/>
        <v>Submit&lt;br&gt;(제출하다)</v>
      </c>
      <c r="Q195" s="15" t="str">
        <f>IF(O195&lt;&gt;"", VLOOKUP(O195, [1]Label!$A:$B, 2, FALSE), "")</f>
        <v>Submit</v>
      </c>
      <c r="R195" s="16" t="s">
        <v>35</v>
      </c>
      <c r="S195" s="53" t="s">
        <v>92</v>
      </c>
      <c r="T195" s="15"/>
      <c r="U195" s="15"/>
      <c r="V195" s="16"/>
      <c r="W195" s="16"/>
      <c r="X195" s="16"/>
      <c r="Y195" s="16"/>
      <c r="Z195" s="14"/>
      <c r="AA195" s="14"/>
      <c r="AB195" s="14"/>
      <c r="AC195" s="14"/>
      <c r="AD195" s="14"/>
      <c r="AE195" s="14"/>
      <c r="AF195" s="57"/>
    </row>
    <row r="196" spans="1:32" s="26" customFormat="1" ht="17.45" customHeight="1">
      <c r="A196" s="109" t="s">
        <v>286</v>
      </c>
      <c r="B196" s="46" t="str">
        <f>VLOOKUP(A196,[1]screen!$G:$J,2,FALSE)</f>
        <v>상각 진행상황 조회</v>
      </c>
      <c r="C196" s="46" t="str">
        <f t="shared" si="150"/>
        <v>View Status of Write off(상각 진행상황 조회)</v>
      </c>
      <c r="D196" s="46" t="str">
        <f>IF(B196&lt;&gt;"", VLOOKUP(B196,[1]screen!$A:$E,2,FALSE), "" )</f>
        <v>View Status of Write off</v>
      </c>
      <c r="E196" s="25"/>
      <c r="F196" s="46" t="str">
        <f t="shared" si="151"/>
        <v/>
      </c>
      <c r="G196" s="46" t="str">
        <f>IF(E196&lt;&gt;"",VLOOKUP(E196,[1]Label!$A:$B,2,FALSE),"")</f>
        <v/>
      </c>
      <c r="H196" s="25"/>
      <c r="I196" s="46" t="str">
        <f t="shared" si="152"/>
        <v/>
      </c>
      <c r="J196" s="46" t="str">
        <f>IF(H196&lt;&gt;"", VLOOKUP(H196,[1]Label!$A:$E,2,FALSE),"")</f>
        <v/>
      </c>
      <c r="K196" s="33"/>
      <c r="L196" s="24" t="str">
        <f t="shared" si="153"/>
        <v/>
      </c>
      <c r="M196" s="24" t="str">
        <f>IF(K196&lt;&gt;"",VLOOKUP(K196,[1]Label!$A:$B,2,FALSE),"")</f>
        <v/>
      </c>
      <c r="N196" s="25" t="s">
        <v>19</v>
      </c>
      <c r="O196" s="38" t="s">
        <v>248</v>
      </c>
      <c r="P196" s="24" t="str">
        <f t="shared" si="166"/>
        <v>Submission Date&lt;br&gt;(제출 일자)</v>
      </c>
      <c r="Q196" s="46" t="str">
        <f>IF(O196&lt;&gt;"", VLOOKUP(O196, [1]Label!$A:$B, 2, FALSE), "")</f>
        <v>Submission Date</v>
      </c>
      <c r="R196" s="25" t="s">
        <v>96</v>
      </c>
      <c r="S196" s="24" t="s">
        <v>97</v>
      </c>
      <c r="T196" s="24"/>
      <c r="U196" s="24"/>
      <c r="V196" s="25"/>
      <c r="W196" s="25"/>
      <c r="X196" s="25"/>
      <c r="Y196" s="25"/>
      <c r="Z196" s="23"/>
      <c r="AA196" s="23"/>
      <c r="AB196" s="23"/>
      <c r="AC196" s="27"/>
      <c r="AD196" s="27"/>
      <c r="AE196" s="27"/>
      <c r="AF196" s="56"/>
    </row>
    <row r="197" spans="1:32" s="26" customFormat="1" ht="17.45" customHeight="1">
      <c r="A197" s="109" t="s">
        <v>286</v>
      </c>
      <c r="B197" s="46" t="str">
        <f>VLOOKUP(A197,[1]screen!$G:$J,2,FALSE)</f>
        <v>상각 진행상황 조회</v>
      </c>
      <c r="C197" s="46" t="str">
        <f t="shared" si="150"/>
        <v>View Status of Write off(상각 진행상황 조회)</v>
      </c>
      <c r="D197" s="46" t="str">
        <f>IF(B197&lt;&gt;"", VLOOKUP(B197,[1]screen!$A:$E,2,FALSE), "" )</f>
        <v>View Status of Write off</v>
      </c>
      <c r="E197" s="25"/>
      <c r="F197" s="46" t="str">
        <f t="shared" si="151"/>
        <v/>
      </c>
      <c r="G197" s="46" t="str">
        <f>IF(E197&lt;&gt;"",VLOOKUP(E197,[1]Label!$A:$B,2,FALSE),"")</f>
        <v/>
      </c>
      <c r="H197" s="25"/>
      <c r="I197" s="46" t="str">
        <f t="shared" si="152"/>
        <v/>
      </c>
      <c r="J197" s="46" t="str">
        <f>IF(H197&lt;&gt;"", VLOOKUP(H197,[1]Label!$A:$E,2,FALSE),"")</f>
        <v/>
      </c>
      <c r="K197" s="33"/>
      <c r="L197" s="24" t="str">
        <f t="shared" si="153"/>
        <v/>
      </c>
      <c r="M197" s="24" t="str">
        <f>IF(K197&lt;&gt;"",VLOOKUP(K197,[1]Label!$A:$B,2,FALSE),"")</f>
        <v/>
      </c>
      <c r="N197" s="25" t="s">
        <v>19</v>
      </c>
      <c r="O197" s="38" t="s">
        <v>107</v>
      </c>
      <c r="P197" s="24" t="str">
        <f t="shared" si="166"/>
        <v>Processing Status&lt;br&gt;(처리 상태)</v>
      </c>
      <c r="Q197" s="46" t="str">
        <f>IF(O197&lt;&gt;"", VLOOKUP(O197, [1]Label!$A:$B, 2, FALSE), "")</f>
        <v>Processing Status</v>
      </c>
      <c r="R197" s="25" t="s">
        <v>37</v>
      </c>
      <c r="S197" s="24"/>
      <c r="T197" s="24"/>
      <c r="U197" s="24"/>
      <c r="V197" s="25"/>
      <c r="W197" s="25"/>
      <c r="X197" s="25"/>
      <c r="Y197" s="25"/>
      <c r="Z197" s="23"/>
      <c r="AA197" s="23"/>
      <c r="AB197" s="23"/>
      <c r="AC197" s="27"/>
      <c r="AD197" s="27"/>
      <c r="AE197" s="27"/>
      <c r="AF197" s="56"/>
    </row>
    <row r="198" spans="1:32" s="26" customFormat="1" ht="17.45" customHeight="1">
      <c r="A198" s="109" t="s">
        <v>286</v>
      </c>
      <c r="B198" s="46" t="str">
        <f>VLOOKUP(A198,[1]screen!$G:$J,2,FALSE)</f>
        <v>상각 진행상황 조회</v>
      </c>
      <c r="C198" s="46" t="str">
        <f>IF(B198&lt;&gt;"",D198&amp;"("&amp;B198&amp;")","")</f>
        <v>View Status of Write off(상각 진행상황 조회)</v>
      </c>
      <c r="D198" s="46" t="str">
        <f>IF(B198&lt;&gt;"", VLOOKUP(B198,[1]screen!$A:$E,2,FALSE), "" )</f>
        <v>View Status of Write off</v>
      </c>
      <c r="E198" s="25"/>
      <c r="F198" s="46" t="str">
        <f>IF(E198&lt;&gt;"",G198&amp;"("&amp;E198&amp;")","")</f>
        <v/>
      </c>
      <c r="G198" s="46" t="str">
        <f>IF(E198&lt;&gt;"",VLOOKUP(E198,[1]Label!$A:$B,2,FALSE),"")</f>
        <v/>
      </c>
      <c r="H198" s="25"/>
      <c r="I198" s="46" t="str">
        <f>IF(H198&lt;&gt;"",J198&amp;"("&amp;H198&amp;")","")</f>
        <v/>
      </c>
      <c r="J198" s="46" t="str">
        <f>IF(H198&lt;&gt;"", VLOOKUP(H198,[1]Label!$A:$E,2,FALSE),"")</f>
        <v/>
      </c>
      <c r="K198" s="33"/>
      <c r="L198" s="24" t="str">
        <f>IF(K198&lt;&gt;"",M198&amp;"("&amp;K198&amp;")","")</f>
        <v/>
      </c>
      <c r="M198" s="24" t="str">
        <f>IF(K198&lt;&gt;"",VLOOKUP(K198,[1]Label!$A:$B,2,FALSE),"")</f>
        <v/>
      </c>
      <c r="N198" s="25" t="s">
        <v>19</v>
      </c>
      <c r="O198" s="29" t="s">
        <v>190</v>
      </c>
      <c r="P198" s="24" t="str">
        <f>IF(O198&lt;&gt;"",Q198&amp;"&lt;br&gt;("&amp;O198&amp;")","")</f>
        <v>TIN&lt;br&gt;(TIN)</v>
      </c>
      <c r="Q198" s="46" t="str">
        <f>IF(O198&lt;&gt;"", VLOOKUP(O198, [1]Label!$A:$B, 2, FALSE), "")</f>
        <v>TIN</v>
      </c>
      <c r="R198" s="25" t="s">
        <v>36</v>
      </c>
      <c r="S198" s="24"/>
      <c r="T198" s="24"/>
      <c r="U198" s="24"/>
      <c r="V198" s="25"/>
      <c r="W198" s="25"/>
      <c r="X198" s="25"/>
      <c r="Y198" s="25"/>
      <c r="Z198" s="23"/>
      <c r="AA198" s="23"/>
      <c r="AB198" s="23"/>
      <c r="AC198" s="27"/>
      <c r="AD198" s="27"/>
      <c r="AE198" s="27"/>
      <c r="AF198" s="56"/>
    </row>
    <row r="199" spans="1:32" s="26" customFormat="1" ht="17.45" customHeight="1">
      <c r="A199" s="109" t="s">
        <v>286</v>
      </c>
      <c r="B199" s="46" t="str">
        <f>VLOOKUP(A199,[1]screen!$G:$J,2,FALSE)</f>
        <v>상각 진행상황 조회</v>
      </c>
      <c r="C199" s="46" t="str">
        <f>IF(B199&lt;&gt;"",D199&amp;"("&amp;B199&amp;")","")</f>
        <v>View Status of Write off(상각 진행상황 조회)</v>
      </c>
      <c r="D199" s="46" t="str">
        <f>IF(B199&lt;&gt;"", VLOOKUP(B199,[1]screen!$A:$E,2,FALSE), "" )</f>
        <v>View Status of Write off</v>
      </c>
      <c r="E199" s="25"/>
      <c r="F199" s="46" t="str">
        <f>IF(E199&lt;&gt;"",G199&amp;"("&amp;E199&amp;")","")</f>
        <v/>
      </c>
      <c r="G199" s="46" t="str">
        <f>IF(E199&lt;&gt;"",VLOOKUP(E199,[1]Label!$A:$B,2,FALSE),"")</f>
        <v/>
      </c>
      <c r="H199" s="25"/>
      <c r="I199" s="46" t="str">
        <f>IF(H199&lt;&gt;"",J199&amp;"("&amp;H199&amp;")","")</f>
        <v/>
      </c>
      <c r="J199" s="46" t="str">
        <f>IF(H199&lt;&gt;"", VLOOKUP(H199,[1]Label!$A:$E,2,FALSE),"")</f>
        <v/>
      </c>
      <c r="K199" s="33"/>
      <c r="L199" s="24" t="str">
        <f>IF(K199&lt;&gt;"",M199&amp;"("&amp;K199&amp;")","")</f>
        <v/>
      </c>
      <c r="M199" s="24" t="str">
        <f>IF(K199&lt;&gt;"",VLOOKUP(K199,[1]Label!$A:$B,2,FALSE),"")</f>
        <v/>
      </c>
      <c r="N199" s="25" t="s">
        <v>19</v>
      </c>
      <c r="O199" s="38" t="s">
        <v>142</v>
      </c>
      <c r="P199" s="24" t="str">
        <f>IF(O199&lt;&gt;"",Q199&amp;"&lt;br&gt;("&amp;O199&amp;")","")</f>
        <v>Taxpayer Name  &lt;br&gt;(납세자 성명)</v>
      </c>
      <c r="Q199" s="46" t="str">
        <f>IF(O199&lt;&gt;"", VLOOKUP(O199, [1]Label!$A:$B, 2, FALSE), "")</f>
        <v xml:space="preserve">Taxpayer Name  </v>
      </c>
      <c r="R199" s="25" t="s">
        <v>36</v>
      </c>
      <c r="S199" s="24"/>
      <c r="T199" s="24"/>
      <c r="U199" s="24"/>
      <c r="V199" s="25"/>
      <c r="W199" s="25"/>
      <c r="X199" s="25"/>
      <c r="Y199" s="25"/>
      <c r="Z199" s="23"/>
      <c r="AA199" s="23"/>
      <c r="AB199" s="23"/>
      <c r="AC199" s="27"/>
      <c r="AD199" s="27"/>
      <c r="AE199" s="27"/>
      <c r="AF199" s="56"/>
    </row>
    <row r="200" spans="1:32" s="17" customFormat="1" ht="18.600000000000001" customHeight="1">
      <c r="A200" s="110" t="s">
        <v>286</v>
      </c>
      <c r="B200" s="15" t="str">
        <f>VLOOKUP(A200,[1]screen!$G:$J,2,FALSE)</f>
        <v>상각 진행상황 조회</v>
      </c>
      <c r="C200" s="15" t="str">
        <f t="shared" ref="C200:C226" si="167">IF(B200&lt;&gt;"",D200&amp;"("&amp;B200&amp;")","")</f>
        <v>View Status of Write off(상각 진행상황 조회)</v>
      </c>
      <c r="D200" s="15" t="str">
        <f>IF(B200&lt;&gt;"", VLOOKUP(B200,[1]screen!$A:$E,2,FALSE), "" )</f>
        <v>View Status of Write off</v>
      </c>
      <c r="E200" s="16"/>
      <c r="F200" s="15" t="str">
        <f t="shared" ref="F200:F226" si="168">IF(E200&lt;&gt;"",G200&amp;"("&amp;E200&amp;")","")</f>
        <v/>
      </c>
      <c r="G200" s="15" t="str">
        <f>IF(E200&lt;&gt;"",VLOOKUP(E200,[1]Label!$A:$B,2,FALSE),"")</f>
        <v/>
      </c>
      <c r="H200" s="16"/>
      <c r="I200" s="15" t="str">
        <f t="shared" ref="I200:I226" si="169">IF(H200&lt;&gt;"",J200&amp;"("&amp;H200&amp;")","")</f>
        <v/>
      </c>
      <c r="J200" s="15" t="str">
        <f>IF(H200&lt;&gt;"", VLOOKUP(H200,[1]Label!$A:$E,2,FALSE),"")</f>
        <v/>
      </c>
      <c r="K200" s="34"/>
      <c r="L200" s="15" t="str">
        <f t="shared" ref="L200:L226" si="170">IF(K200&lt;&gt;"",M200&amp;"("&amp;K200&amp;")","")</f>
        <v/>
      </c>
      <c r="M200" s="15" t="str">
        <f>IF(K200&lt;&gt;"",VLOOKUP(K200,[1]Label!$A:$B,2,FALSE),"")</f>
        <v/>
      </c>
      <c r="N200" s="16"/>
      <c r="O200" s="30" t="s">
        <v>47</v>
      </c>
      <c r="P200" s="15" t="str">
        <f t="shared" ref="P200:P209" si="171">IF(O200&lt;&gt;"",Q200&amp;"&lt;br&gt;("&amp;O200&amp;")","")</f>
        <v>Reset&lt;br&gt;(초기화)</v>
      </c>
      <c r="Q200" s="15" t="str">
        <f>IF(O200&lt;&gt;"", VLOOKUP(O200, [1]Label!$A:$B, 2, FALSE), "")</f>
        <v>Reset</v>
      </c>
      <c r="R200" s="16" t="s">
        <v>35</v>
      </c>
      <c r="S200" s="15" t="s">
        <v>40</v>
      </c>
      <c r="T200" s="14" t="s">
        <v>50</v>
      </c>
      <c r="U200" s="15"/>
      <c r="V200" s="16"/>
      <c r="W200" s="16"/>
      <c r="X200" s="16"/>
      <c r="Y200" s="16"/>
      <c r="Z200" s="14"/>
      <c r="AA200" s="14"/>
      <c r="AB200" s="14"/>
      <c r="AC200" s="14" t="s">
        <v>45</v>
      </c>
      <c r="AD200" s="14" t="s">
        <v>45</v>
      </c>
      <c r="AE200" s="14" t="s">
        <v>45</v>
      </c>
      <c r="AF200" s="57"/>
    </row>
    <row r="201" spans="1:32" s="17" customFormat="1" ht="18.600000000000001" customHeight="1">
      <c r="A201" s="110" t="s">
        <v>286</v>
      </c>
      <c r="B201" s="15" t="str">
        <f>VLOOKUP(A201,[1]screen!$G:$J,2,FALSE)</f>
        <v>상각 진행상황 조회</v>
      </c>
      <c r="C201" s="15" t="str">
        <f t="shared" si="167"/>
        <v>View Status of Write off(상각 진행상황 조회)</v>
      </c>
      <c r="D201" s="15" t="str">
        <f>IF(B201&lt;&gt;"", VLOOKUP(B201,[1]screen!$A:$E,2,FALSE), "" )</f>
        <v>View Status of Write off</v>
      </c>
      <c r="E201" s="16"/>
      <c r="F201" s="15" t="str">
        <f t="shared" si="168"/>
        <v/>
      </c>
      <c r="G201" s="15" t="str">
        <f>IF(E201&lt;&gt;"",VLOOKUP(E201,[1]Label!$A:$B,2,FALSE),"")</f>
        <v/>
      </c>
      <c r="H201" s="16"/>
      <c r="I201" s="15" t="str">
        <f t="shared" si="169"/>
        <v/>
      </c>
      <c r="J201" s="15" t="str">
        <f>IF(H201&lt;&gt;"", VLOOKUP(H201,[1]Label!$A:$E,2,FALSE),"")</f>
        <v/>
      </c>
      <c r="K201" s="34"/>
      <c r="L201" s="15" t="str">
        <f t="shared" si="170"/>
        <v/>
      </c>
      <c r="M201" s="15" t="str">
        <f>IF(K201&lt;&gt;"",VLOOKUP(K201,[1]Label!$A:$B,2,FALSE),"")</f>
        <v/>
      </c>
      <c r="N201" s="16"/>
      <c r="O201" s="31" t="s">
        <v>38</v>
      </c>
      <c r="P201" s="15" t="str">
        <f t="shared" si="171"/>
        <v>Search&lt;br&gt;(조회)</v>
      </c>
      <c r="Q201" s="15" t="str">
        <f>IF(O201&lt;&gt;"", VLOOKUP(O201, [1]Label!$A:$B, 2, FALSE), "")</f>
        <v>Search</v>
      </c>
      <c r="R201" s="16" t="s">
        <v>35</v>
      </c>
      <c r="S201" s="15"/>
      <c r="T201" s="15" t="s">
        <v>8</v>
      </c>
      <c r="U201" s="15"/>
      <c r="V201" s="16"/>
      <c r="W201" s="16"/>
      <c r="X201" s="16"/>
      <c r="Y201" s="16"/>
      <c r="Z201" s="14"/>
      <c r="AA201" s="14"/>
      <c r="AB201" s="14"/>
      <c r="AC201" s="14"/>
      <c r="AD201" s="14"/>
      <c r="AE201" s="14"/>
      <c r="AF201" s="57"/>
    </row>
    <row r="202" spans="1:32" s="26" customFormat="1" ht="17.45" customHeight="1">
      <c r="A202" s="109" t="s">
        <v>286</v>
      </c>
      <c r="B202" s="46" t="str">
        <f>VLOOKUP(A202,[1]screen!$G:$J,2,FALSE)</f>
        <v>상각 진행상황 조회</v>
      </c>
      <c r="C202" s="46" t="str">
        <f t="shared" si="167"/>
        <v>View Status of Write off(상각 진행상황 조회)</v>
      </c>
      <c r="D202" s="46" t="str">
        <f>IF(B202&lt;&gt;"", VLOOKUP(B202,[1]screen!$A:$E,2,FALSE), "" )</f>
        <v>View Status of Write off</v>
      </c>
      <c r="E202" s="25"/>
      <c r="F202" s="46" t="str">
        <f t="shared" si="168"/>
        <v/>
      </c>
      <c r="G202" s="46" t="str">
        <f>IF(E202&lt;&gt;"",VLOOKUP(E202,[1]Label!$A:$B,2,FALSE),"")</f>
        <v/>
      </c>
      <c r="H202" s="25"/>
      <c r="I202" s="46" t="str">
        <f t="shared" si="169"/>
        <v/>
      </c>
      <c r="J202" s="46" t="str">
        <f>IF(H202&lt;&gt;"", VLOOKUP(H202,[1]Label!$A:$E,2,FALSE),"")</f>
        <v/>
      </c>
      <c r="K202" s="33"/>
      <c r="L202" s="24" t="str">
        <f t="shared" si="170"/>
        <v/>
      </c>
      <c r="M202" s="24" t="str">
        <f>IF(K202&lt;&gt;"",VLOOKUP(K202,[1]Label!$A:$B,2,FALSE),"")</f>
        <v/>
      </c>
      <c r="N202" s="25" t="s">
        <v>13</v>
      </c>
      <c r="O202" s="38" t="s">
        <v>267</v>
      </c>
      <c r="P202" s="24" t="str">
        <f t="shared" si="171"/>
        <v>Application No&lt;br&gt;(신청 번호)</v>
      </c>
      <c r="Q202" s="46" t="str">
        <f>IF(O202&lt;&gt;"", VLOOKUP(O202, [1]Label!$A:$B, 2, FALSE), "")</f>
        <v>Application No</v>
      </c>
      <c r="R202" s="25" t="s">
        <v>34</v>
      </c>
      <c r="S202" s="24"/>
      <c r="T202" s="24"/>
      <c r="U202" s="24"/>
      <c r="V202" s="25"/>
      <c r="W202" s="25"/>
      <c r="X202" s="25"/>
      <c r="Y202" s="25"/>
      <c r="Z202" s="23"/>
      <c r="AA202" s="23"/>
      <c r="AB202" s="23"/>
      <c r="AC202" s="27" t="s">
        <v>275</v>
      </c>
      <c r="AD202" s="27" t="s">
        <v>275</v>
      </c>
      <c r="AE202" s="27" t="s">
        <v>275</v>
      </c>
      <c r="AF202" s="56"/>
    </row>
    <row r="203" spans="1:32" s="26" customFormat="1" ht="17.45" customHeight="1">
      <c r="A203" s="109" t="s">
        <v>286</v>
      </c>
      <c r="B203" s="46" t="str">
        <f>VLOOKUP(A203,[1]screen!$G:$J,2,FALSE)</f>
        <v>상각 진행상황 조회</v>
      </c>
      <c r="C203" s="46" t="str">
        <f t="shared" si="167"/>
        <v>View Status of Write off(상각 진행상황 조회)</v>
      </c>
      <c r="D203" s="46" t="str">
        <f>IF(B203&lt;&gt;"", VLOOKUP(B203,[1]screen!$A:$E,2,FALSE), "" )</f>
        <v>View Status of Write off</v>
      </c>
      <c r="E203" s="25"/>
      <c r="F203" s="46" t="str">
        <f t="shared" si="168"/>
        <v/>
      </c>
      <c r="G203" s="46" t="str">
        <f>IF(E203&lt;&gt;"",VLOOKUP(E203,[1]Label!$A:$B,2,FALSE),"")</f>
        <v/>
      </c>
      <c r="H203" s="25"/>
      <c r="I203" s="46" t="str">
        <f t="shared" si="169"/>
        <v/>
      </c>
      <c r="J203" s="46" t="str">
        <f>IF(H203&lt;&gt;"", VLOOKUP(H203,[1]Label!$A:$E,2,FALSE),"")</f>
        <v/>
      </c>
      <c r="K203" s="33"/>
      <c r="L203" s="24" t="str">
        <f t="shared" si="170"/>
        <v/>
      </c>
      <c r="M203" s="24" t="str">
        <f>IF(K203&lt;&gt;"",VLOOKUP(K203,[1]Label!$A:$B,2,FALSE),"")</f>
        <v/>
      </c>
      <c r="N203" s="25" t="s">
        <v>13</v>
      </c>
      <c r="O203" s="38" t="s">
        <v>268</v>
      </c>
      <c r="P203" s="24" t="str">
        <f t="shared" si="171"/>
        <v>TIN&lt;br&gt;(TIN)</v>
      </c>
      <c r="Q203" s="46" t="str">
        <f>IF(O203&lt;&gt;"", VLOOKUP(O203, [1]Label!$A:$B, 2, FALSE), "")</f>
        <v>TIN</v>
      </c>
      <c r="R203" s="25" t="s">
        <v>34</v>
      </c>
      <c r="S203" s="24"/>
      <c r="T203" s="24"/>
      <c r="U203" s="24"/>
      <c r="V203" s="25"/>
      <c r="W203" s="25"/>
      <c r="X203" s="25"/>
      <c r="Y203" s="25"/>
      <c r="Z203" s="23"/>
      <c r="AA203" s="23"/>
      <c r="AB203" s="23"/>
      <c r="AC203" s="27" t="s">
        <v>276</v>
      </c>
      <c r="AD203" s="27" t="s">
        <v>276</v>
      </c>
      <c r="AE203" s="27" t="s">
        <v>276</v>
      </c>
      <c r="AF203" s="56"/>
    </row>
    <row r="204" spans="1:32" s="26" customFormat="1" ht="17.45" customHeight="1">
      <c r="A204" s="109" t="s">
        <v>286</v>
      </c>
      <c r="B204" s="46" t="str">
        <f>VLOOKUP(A204,[1]screen!$G:$J,2,FALSE)</f>
        <v>상각 진행상황 조회</v>
      </c>
      <c r="C204" s="46" t="str">
        <f t="shared" si="167"/>
        <v>View Status of Write off(상각 진행상황 조회)</v>
      </c>
      <c r="D204" s="46" t="str">
        <f>IF(B204&lt;&gt;"", VLOOKUP(B204,[1]screen!$A:$E,2,FALSE), "" )</f>
        <v>View Status of Write off</v>
      </c>
      <c r="E204" s="25"/>
      <c r="F204" s="46" t="str">
        <f t="shared" si="168"/>
        <v/>
      </c>
      <c r="G204" s="46" t="str">
        <f>IF(E204&lt;&gt;"",VLOOKUP(E204,[1]Label!$A:$B,2,FALSE),"")</f>
        <v/>
      </c>
      <c r="H204" s="25"/>
      <c r="I204" s="46" t="str">
        <f t="shared" si="169"/>
        <v/>
      </c>
      <c r="J204" s="46" t="str">
        <f>IF(H204&lt;&gt;"", VLOOKUP(H204,[1]Label!$A:$E,2,FALSE),"")</f>
        <v/>
      </c>
      <c r="K204" s="33"/>
      <c r="L204" s="24" t="str">
        <f t="shared" si="170"/>
        <v/>
      </c>
      <c r="M204" s="24" t="str">
        <f>IF(K204&lt;&gt;"",VLOOKUP(K204,[1]Label!$A:$B,2,FALSE),"")</f>
        <v/>
      </c>
      <c r="N204" s="25" t="s">
        <v>13</v>
      </c>
      <c r="O204" s="38" t="s">
        <v>269</v>
      </c>
      <c r="P204" s="24" t="str">
        <f t="shared" si="171"/>
        <v>Taxpayer Name  &lt;br&gt;(납세자 성명)</v>
      </c>
      <c r="Q204" s="46" t="str">
        <f>IF(O204&lt;&gt;"", VLOOKUP(O204, [1]Label!$A:$B, 2, FALSE), "")</f>
        <v xml:space="preserve">Taxpayer Name  </v>
      </c>
      <c r="R204" s="25" t="s">
        <v>34</v>
      </c>
      <c r="S204" s="24"/>
      <c r="T204" s="24"/>
      <c r="U204" s="24"/>
      <c r="V204" s="25"/>
      <c r="W204" s="25"/>
      <c r="X204" s="25"/>
      <c r="Y204" s="25"/>
      <c r="Z204" s="23"/>
      <c r="AA204" s="23"/>
      <c r="AB204" s="23"/>
      <c r="AC204" s="27" t="s">
        <v>277</v>
      </c>
      <c r="AD204" s="27" t="s">
        <v>277</v>
      </c>
      <c r="AE204" s="27" t="s">
        <v>277</v>
      </c>
      <c r="AF204" s="56"/>
    </row>
    <row r="205" spans="1:32" s="26" customFormat="1" ht="17.45" customHeight="1">
      <c r="A205" s="109" t="s">
        <v>286</v>
      </c>
      <c r="B205" s="46" t="str">
        <f>VLOOKUP(A205,[1]screen!$G:$J,2,FALSE)</f>
        <v>상각 진행상황 조회</v>
      </c>
      <c r="C205" s="46" t="str">
        <f t="shared" si="167"/>
        <v>View Status of Write off(상각 진행상황 조회)</v>
      </c>
      <c r="D205" s="46" t="str">
        <f>IF(B205&lt;&gt;"", VLOOKUP(B205,[1]screen!$A:$E,2,FALSE), "" )</f>
        <v>View Status of Write off</v>
      </c>
      <c r="E205" s="25"/>
      <c r="F205" s="46" t="str">
        <f t="shared" si="168"/>
        <v/>
      </c>
      <c r="G205" s="46" t="str">
        <f>IF(E205&lt;&gt;"",VLOOKUP(E205,[1]Label!$A:$B,2,FALSE),"")</f>
        <v/>
      </c>
      <c r="H205" s="25"/>
      <c r="I205" s="46" t="str">
        <f t="shared" si="169"/>
        <v/>
      </c>
      <c r="J205" s="46" t="str">
        <f>IF(H205&lt;&gt;"", VLOOKUP(H205,[1]Label!$A:$E,2,FALSE),"")</f>
        <v/>
      </c>
      <c r="K205" s="33"/>
      <c r="L205" s="24" t="str">
        <f t="shared" si="170"/>
        <v/>
      </c>
      <c r="M205" s="24" t="str">
        <f>IF(K205&lt;&gt;"",VLOOKUP(K205,[1]Label!$A:$B,2,FALSE),"")</f>
        <v/>
      </c>
      <c r="N205" s="25" t="s">
        <v>13</v>
      </c>
      <c r="O205" s="38" t="s">
        <v>270</v>
      </c>
      <c r="P205" s="24" t="str">
        <f t="shared" si="171"/>
        <v>Principal Tax Liability&lt;br&gt;(원금 세금 채무)</v>
      </c>
      <c r="Q205" s="46" t="str">
        <f>IF(O205&lt;&gt;"", VLOOKUP(O205, [1]Label!$A:$B, 2, FALSE), "")</f>
        <v>Principal Tax Liability</v>
      </c>
      <c r="R205" s="25" t="s">
        <v>34</v>
      </c>
      <c r="S205" s="24"/>
      <c r="T205" s="24"/>
      <c r="U205" s="24"/>
      <c r="V205" s="25"/>
      <c r="W205" s="25"/>
      <c r="X205" s="25"/>
      <c r="Y205" s="25"/>
      <c r="Z205" s="23"/>
      <c r="AA205" s="23"/>
      <c r="AB205" s="23"/>
      <c r="AC205" s="27" t="s">
        <v>278</v>
      </c>
      <c r="AD205" s="27" t="s">
        <v>278</v>
      </c>
      <c r="AE205" s="27" t="s">
        <v>278</v>
      </c>
      <c r="AF205" s="56"/>
    </row>
    <row r="206" spans="1:32" s="26" customFormat="1" ht="17.45" customHeight="1">
      <c r="A206" s="109" t="s">
        <v>286</v>
      </c>
      <c r="B206" s="46" t="str">
        <f>VLOOKUP(A206,[1]screen!$G:$J,2,FALSE)</f>
        <v>상각 진행상황 조회</v>
      </c>
      <c r="C206" s="46" t="str">
        <f t="shared" si="167"/>
        <v>View Status of Write off(상각 진행상황 조회)</v>
      </c>
      <c r="D206" s="46" t="str">
        <f>IF(B206&lt;&gt;"", VLOOKUP(B206,[1]screen!$A:$E,2,FALSE), "" )</f>
        <v>View Status of Write off</v>
      </c>
      <c r="E206" s="25"/>
      <c r="F206" s="46" t="str">
        <f t="shared" si="168"/>
        <v/>
      </c>
      <c r="G206" s="46" t="str">
        <f>IF(E206&lt;&gt;"",VLOOKUP(E206,[1]Label!$A:$B,2,FALSE),"")</f>
        <v/>
      </c>
      <c r="H206" s="25"/>
      <c r="I206" s="46" t="str">
        <f t="shared" si="169"/>
        <v/>
      </c>
      <c r="J206" s="46" t="str">
        <f>IF(H206&lt;&gt;"", VLOOKUP(H206,[1]Label!$A:$E,2,FALSE),"")</f>
        <v/>
      </c>
      <c r="K206" s="33"/>
      <c r="L206" s="24" t="str">
        <f t="shared" si="170"/>
        <v/>
      </c>
      <c r="M206" s="24" t="str">
        <f>IF(K206&lt;&gt;"",VLOOKUP(K206,[1]Label!$A:$B,2,FALSE),"")</f>
        <v/>
      </c>
      <c r="N206" s="25" t="s">
        <v>13</v>
      </c>
      <c r="O206" s="38" t="s">
        <v>271</v>
      </c>
      <c r="P206" s="24" t="str">
        <f t="shared" si="171"/>
        <v>Write Off Amount&lt;br&gt;(상각 금액)</v>
      </c>
      <c r="Q206" s="46" t="str">
        <f>IF(O206&lt;&gt;"", VLOOKUP(O206, [1]Label!$A:$B, 2, FALSE), "")</f>
        <v>Write Off Amount</v>
      </c>
      <c r="R206" s="25" t="s">
        <v>34</v>
      </c>
      <c r="S206" s="24"/>
      <c r="T206" s="24"/>
      <c r="U206" s="24"/>
      <c r="V206" s="25"/>
      <c r="W206" s="25"/>
      <c r="X206" s="25"/>
      <c r="Y206" s="25"/>
      <c r="Z206" s="23"/>
      <c r="AA206" s="23"/>
      <c r="AB206" s="23"/>
      <c r="AC206" s="27" t="s">
        <v>279</v>
      </c>
      <c r="AD206" s="27" t="s">
        <v>279</v>
      </c>
      <c r="AE206" s="27" t="s">
        <v>279</v>
      </c>
      <c r="AF206" s="56"/>
    </row>
    <row r="207" spans="1:32" s="26" customFormat="1" ht="17.45" customHeight="1">
      <c r="A207" s="109" t="s">
        <v>286</v>
      </c>
      <c r="B207" s="46" t="str">
        <f>VLOOKUP(A207,[1]screen!$G:$J,2,FALSE)</f>
        <v>상각 진행상황 조회</v>
      </c>
      <c r="C207" s="46" t="str">
        <f t="shared" si="167"/>
        <v>View Status of Write off(상각 진행상황 조회)</v>
      </c>
      <c r="D207" s="46" t="str">
        <f>IF(B207&lt;&gt;"", VLOOKUP(B207,[1]screen!$A:$E,2,FALSE), "" )</f>
        <v>View Status of Write off</v>
      </c>
      <c r="E207" s="25"/>
      <c r="F207" s="46" t="str">
        <f t="shared" si="168"/>
        <v/>
      </c>
      <c r="G207" s="46" t="str">
        <f>IF(E207&lt;&gt;"",VLOOKUP(E207,[1]Label!$A:$B,2,FALSE),"")</f>
        <v/>
      </c>
      <c r="H207" s="25"/>
      <c r="I207" s="46" t="str">
        <f t="shared" si="169"/>
        <v/>
      </c>
      <c r="J207" s="46" t="str">
        <f>IF(H207&lt;&gt;"", VLOOKUP(H207,[1]Label!$A:$E,2,FALSE),"")</f>
        <v/>
      </c>
      <c r="K207" s="33"/>
      <c r="L207" s="24" t="str">
        <f t="shared" si="170"/>
        <v/>
      </c>
      <c r="M207" s="24" t="str">
        <f>IF(K207&lt;&gt;"",VLOOKUP(K207,[1]Label!$A:$B,2,FALSE),"")</f>
        <v/>
      </c>
      <c r="N207" s="25" t="s">
        <v>13</v>
      </c>
      <c r="O207" s="38" t="s">
        <v>272</v>
      </c>
      <c r="P207" s="24" t="str">
        <f t="shared" si="171"/>
        <v>Application Status&lt;br&gt;(신청 상태)</v>
      </c>
      <c r="Q207" s="46" t="str">
        <f>IF(O207&lt;&gt;"", VLOOKUP(O207, [1]Label!$A:$B, 2, FALSE), "")</f>
        <v>Application Status</v>
      </c>
      <c r="R207" s="25" t="s">
        <v>34</v>
      </c>
      <c r="S207" s="24"/>
      <c r="T207" s="24"/>
      <c r="U207" s="24"/>
      <c r="V207" s="25"/>
      <c r="W207" s="25"/>
      <c r="X207" s="25"/>
      <c r="Y207" s="25"/>
      <c r="Z207" s="23"/>
      <c r="AA207" s="23"/>
      <c r="AB207" s="23"/>
      <c r="AC207" s="27" t="s">
        <v>280</v>
      </c>
      <c r="AD207" s="27" t="s">
        <v>280</v>
      </c>
      <c r="AE207" s="27" t="s">
        <v>280</v>
      </c>
      <c r="AF207" s="56"/>
    </row>
    <row r="208" spans="1:32" s="26" customFormat="1" ht="17.45" customHeight="1">
      <c r="A208" s="109" t="s">
        <v>286</v>
      </c>
      <c r="B208" s="46" t="str">
        <f>VLOOKUP(A208,[1]screen!$G:$J,2,FALSE)</f>
        <v>상각 진행상황 조회</v>
      </c>
      <c r="C208" s="46" t="str">
        <f t="shared" si="167"/>
        <v>View Status of Write off(상각 진행상황 조회)</v>
      </c>
      <c r="D208" s="46" t="str">
        <f>IF(B208&lt;&gt;"", VLOOKUP(B208,[1]screen!$A:$E,2,FALSE), "" )</f>
        <v>View Status of Write off</v>
      </c>
      <c r="E208" s="25"/>
      <c r="F208" s="46" t="str">
        <f t="shared" si="168"/>
        <v/>
      </c>
      <c r="G208" s="46" t="str">
        <f>IF(E208&lt;&gt;"",VLOOKUP(E208,[1]Label!$A:$B,2,FALSE),"")</f>
        <v/>
      </c>
      <c r="H208" s="25"/>
      <c r="I208" s="46" t="str">
        <f t="shared" si="169"/>
        <v/>
      </c>
      <c r="J208" s="46" t="str">
        <f>IF(H208&lt;&gt;"", VLOOKUP(H208,[1]Label!$A:$E,2,FALSE),"")</f>
        <v/>
      </c>
      <c r="K208" s="33"/>
      <c r="L208" s="24" t="str">
        <f t="shared" si="170"/>
        <v/>
      </c>
      <c r="M208" s="24" t="str">
        <f>IF(K208&lt;&gt;"",VLOOKUP(K208,[1]Label!$A:$B,2,FALSE),"")</f>
        <v/>
      </c>
      <c r="N208" s="25" t="s">
        <v>13</v>
      </c>
      <c r="O208" s="38" t="s">
        <v>273</v>
      </c>
      <c r="P208" s="24" t="str">
        <f t="shared" si="171"/>
        <v>Submission Date&lt;br&gt;(제출 일자)</v>
      </c>
      <c r="Q208" s="46" t="str">
        <f>IF(O208&lt;&gt;"", VLOOKUP(O208, [1]Label!$A:$B, 2, FALSE), "")</f>
        <v>Submission Date</v>
      </c>
      <c r="R208" s="25" t="s">
        <v>34</v>
      </c>
      <c r="S208" s="24"/>
      <c r="T208" s="24"/>
      <c r="U208" s="24"/>
      <c r="V208" s="25"/>
      <c r="W208" s="25"/>
      <c r="X208" s="25"/>
      <c r="Y208" s="25"/>
      <c r="Z208" s="23"/>
      <c r="AA208" s="23"/>
      <c r="AB208" s="23"/>
      <c r="AC208" s="27" t="s">
        <v>281</v>
      </c>
      <c r="AD208" s="27" t="s">
        <v>281</v>
      </c>
      <c r="AE208" s="27" t="s">
        <v>281</v>
      </c>
      <c r="AF208" s="56"/>
    </row>
    <row r="209" spans="1:32" s="26" customFormat="1" ht="17.45" customHeight="1">
      <c r="A209" s="109" t="s">
        <v>286</v>
      </c>
      <c r="B209" s="46" t="str">
        <f>VLOOKUP(A209,[1]screen!$G:$J,2,FALSE)</f>
        <v>상각 진행상황 조회</v>
      </c>
      <c r="C209" s="46" t="str">
        <f t="shared" si="167"/>
        <v>View Status of Write off(상각 진행상황 조회)</v>
      </c>
      <c r="D209" s="46" t="str">
        <f>IF(B209&lt;&gt;"", VLOOKUP(B209,[1]screen!$A:$E,2,FALSE), "" )</f>
        <v>View Status of Write off</v>
      </c>
      <c r="E209" s="25"/>
      <c r="F209" s="46" t="str">
        <f t="shared" si="168"/>
        <v/>
      </c>
      <c r="G209" s="46" t="str">
        <f>IF(E209&lt;&gt;"",VLOOKUP(E209,[1]Label!$A:$B,2,FALSE),"")</f>
        <v/>
      </c>
      <c r="H209" s="25"/>
      <c r="I209" s="46" t="str">
        <f t="shared" si="169"/>
        <v/>
      </c>
      <c r="J209" s="46" t="str">
        <f>IF(H209&lt;&gt;"", VLOOKUP(H209,[1]Label!$A:$E,2,FALSE),"")</f>
        <v/>
      </c>
      <c r="K209" s="33"/>
      <c r="L209" s="24" t="str">
        <f t="shared" si="170"/>
        <v/>
      </c>
      <c r="M209" s="24" t="str">
        <f>IF(K209&lt;&gt;"",VLOOKUP(K209,[1]Label!$A:$B,2,FALSE),"")</f>
        <v/>
      </c>
      <c r="N209" s="25" t="s">
        <v>13</v>
      </c>
      <c r="O209" s="38" t="s">
        <v>274</v>
      </c>
      <c r="P209" s="24" t="str">
        <f t="shared" si="171"/>
        <v>Action&lt;br&gt;(작업)</v>
      </c>
      <c r="Q209" s="46" t="str">
        <f>IF(O209&lt;&gt;"", VLOOKUP(O209, [1]Label!$A:$B, 2, FALSE), "")</f>
        <v>Action</v>
      </c>
      <c r="R209" s="25" t="s">
        <v>35</v>
      </c>
      <c r="S209" s="24"/>
      <c r="T209" s="24"/>
      <c r="U209" s="24"/>
      <c r="V209" s="25"/>
      <c r="W209" s="25"/>
      <c r="X209" s="25"/>
      <c r="Y209" s="25"/>
      <c r="Z209" s="23"/>
      <c r="AA209" s="23"/>
      <c r="AB209" s="23"/>
      <c r="AC209" s="27" t="s">
        <v>282</v>
      </c>
      <c r="AD209" s="27" t="s">
        <v>282</v>
      </c>
      <c r="AE209" s="27" t="s">
        <v>282</v>
      </c>
      <c r="AF209" s="56"/>
    </row>
    <row r="210" spans="1:32" s="22" customFormat="1" ht="18.600000000000001" customHeight="1">
      <c r="A210" s="109" t="s">
        <v>286</v>
      </c>
      <c r="B210" s="46" t="str">
        <f>VLOOKUP(A210,[1]screen!$G:$J,2,FALSE)</f>
        <v>상각 진행상황 조회</v>
      </c>
      <c r="C210" s="46" t="str">
        <f t="shared" si="167"/>
        <v>View Status of Write off(상각 진행상황 조회)</v>
      </c>
      <c r="D210" s="46" t="str">
        <f>IF(B210&lt;&gt;"", VLOOKUP(B210,[1]screen!$A:$E,2,FALSE), "" )</f>
        <v>View Status of Write off</v>
      </c>
      <c r="E210" s="20"/>
      <c r="F210" s="46" t="str">
        <f t="shared" si="168"/>
        <v/>
      </c>
      <c r="G210" s="46" t="str">
        <f>IF(E210&lt;&gt;"",VLOOKUP(E210,[1]Label!$A:$B,2,FALSE),"")</f>
        <v/>
      </c>
      <c r="H210" s="20"/>
      <c r="I210" s="46" t="str">
        <f t="shared" si="169"/>
        <v/>
      </c>
      <c r="J210" s="46" t="str">
        <f>IF(H210&lt;&gt;"", VLOOKUP(H210,[1]Label!$A:$E,2,FALSE),"")</f>
        <v/>
      </c>
      <c r="K210" s="35"/>
      <c r="L210" s="19" t="str">
        <f t="shared" si="170"/>
        <v/>
      </c>
      <c r="M210" s="24" t="str">
        <f>IF(K210&lt;&gt;"",VLOOKUP(K210,[1]Label!$A:$B,2,FALSE),"")</f>
        <v/>
      </c>
      <c r="N210" s="20"/>
      <c r="O210" s="38"/>
      <c r="P210" s="19"/>
      <c r="Q210" s="46" t="str">
        <f>IF(O210&lt;&gt;"", VLOOKUP(O210, [1]Label!$A:$B, 2, FALSE), "")</f>
        <v/>
      </c>
      <c r="R210" s="20" t="s">
        <v>34</v>
      </c>
      <c r="S210" s="19" t="s">
        <v>42</v>
      </c>
      <c r="T210" s="19"/>
      <c r="U210" s="19"/>
      <c r="V210" s="20"/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44" customFormat="1" ht="17.45" customHeight="1">
      <c r="A211" s="109" t="s">
        <v>286</v>
      </c>
      <c r="B211" s="40" t="str">
        <f>VLOOKUP(A211,[1]screen!$G:$J,2,FALSE)</f>
        <v>상각 진행상황 조회</v>
      </c>
      <c r="C211" s="40" t="str">
        <f t="shared" si="167"/>
        <v>View Status of Write off(상각 진행상황 조회)</v>
      </c>
      <c r="D211" s="40" t="str">
        <f>IF(B211&lt;&gt;"", VLOOKUP(B211,[1]screen!$A:$E,2,FALSE), "" )</f>
        <v>View Status of Write off</v>
      </c>
      <c r="E211" s="42"/>
      <c r="F211" s="40" t="str">
        <f t="shared" si="168"/>
        <v/>
      </c>
      <c r="G211" s="40" t="str">
        <f>IF(E211&lt;&gt;"",VLOOKUP(E211,[1]Label!$A:$B,2,FALSE),"")</f>
        <v/>
      </c>
      <c r="H211" s="42" t="s">
        <v>146</v>
      </c>
      <c r="I211" s="40" t="str">
        <f t="shared" si="169"/>
        <v>Taxpayer Information(납세자 정보)</v>
      </c>
      <c r="J211" s="40" t="str">
        <f>IF(H211&lt;&gt;"", VLOOKUP(H211,[1]Label!$A:$E,2,FALSE),"")</f>
        <v>Taxpayer Information</v>
      </c>
      <c r="K211" s="41"/>
      <c r="L211" s="40" t="str">
        <f t="shared" si="170"/>
        <v/>
      </c>
      <c r="M211" s="40" t="str">
        <f>IF(K211&lt;&gt;"",VLOOKUP(K211,[1]Label!$A:$B,2,FALSE),"")</f>
        <v/>
      </c>
      <c r="N211" s="42" t="s">
        <v>19</v>
      </c>
      <c r="O211" s="93" t="s">
        <v>190</v>
      </c>
      <c r="P211" s="40" t="str">
        <f t="shared" ref="P211:P216" si="172">IF(O211&lt;&gt;"",Q211&amp;"&lt;br&gt;("&amp;O211&amp;")","")</f>
        <v>TIN&lt;br&gt;(TIN)</v>
      </c>
      <c r="Q211" s="40" t="str">
        <f>IF(O211&lt;&gt;"", VLOOKUP(O211, [1]Label!$A:$B, 2, FALSE), "")</f>
        <v>TIN</v>
      </c>
      <c r="R211" s="42" t="s">
        <v>34</v>
      </c>
      <c r="S211" s="40"/>
      <c r="T211" s="40"/>
      <c r="U211" s="40"/>
      <c r="V211" s="42"/>
      <c r="W211" s="42"/>
      <c r="X211" s="42"/>
      <c r="Y211" s="42"/>
      <c r="Z211" s="39"/>
      <c r="AA211" s="39"/>
      <c r="AB211" s="39"/>
      <c r="AC211" s="50" t="s">
        <v>250</v>
      </c>
      <c r="AD211" s="50" t="s">
        <v>250</v>
      </c>
      <c r="AE211" s="50" t="s">
        <v>250</v>
      </c>
      <c r="AF211" s="61"/>
    </row>
    <row r="212" spans="1:32" s="44" customFormat="1" ht="18.600000000000001" customHeight="1">
      <c r="A212" s="109" t="s">
        <v>286</v>
      </c>
      <c r="B212" s="40" t="str">
        <f>VLOOKUP(A212,[1]screen!$G:$J,2,FALSE)</f>
        <v>상각 진행상황 조회</v>
      </c>
      <c r="C212" s="40" t="str">
        <f t="shared" si="167"/>
        <v>View Status of Write off(상각 진행상황 조회)</v>
      </c>
      <c r="D212" s="40" t="str">
        <f>IF(B212&lt;&gt;"", VLOOKUP(B212,[1]screen!$A:$E,2,FALSE), "" )</f>
        <v>View Status of Write off</v>
      </c>
      <c r="E212" s="42"/>
      <c r="F212" s="40" t="str">
        <f t="shared" si="168"/>
        <v/>
      </c>
      <c r="G212" s="40" t="str">
        <f>IF(E212&lt;&gt;"",VLOOKUP(E212,[1]Label!$A:$B,2,FALSE),"")</f>
        <v/>
      </c>
      <c r="H212" s="42" t="s">
        <v>146</v>
      </c>
      <c r="I212" s="40" t="str">
        <f t="shared" si="169"/>
        <v>Taxpayer Information(납세자 정보)</v>
      </c>
      <c r="J212" s="40" t="str">
        <f>IF(H212&lt;&gt;"", VLOOKUP(H212,[1]Label!$A:$E,2,FALSE),"")</f>
        <v>Taxpayer Information</v>
      </c>
      <c r="K212" s="41"/>
      <c r="L212" s="40" t="str">
        <f t="shared" si="170"/>
        <v/>
      </c>
      <c r="M212" s="40" t="str">
        <f>IF(K212&lt;&gt;"",VLOOKUP(K212,[1]Label!$A:$B,2,FALSE),"")</f>
        <v/>
      </c>
      <c r="N212" s="42" t="s">
        <v>19</v>
      </c>
      <c r="O212" s="43" t="s">
        <v>142</v>
      </c>
      <c r="P212" s="40" t="str">
        <f t="shared" si="172"/>
        <v>Taxpayer Name  &lt;br&gt;(납세자 성명)</v>
      </c>
      <c r="Q212" s="40" t="str">
        <f>IF(O212&lt;&gt;"", VLOOKUP(O212, [1]Label!$A:$B, 2, FALSE), "")</f>
        <v xml:space="preserve">Taxpayer Name  </v>
      </c>
      <c r="R212" s="42" t="s">
        <v>34</v>
      </c>
      <c r="S212" s="40"/>
      <c r="T212" s="40"/>
      <c r="U212" s="40"/>
      <c r="V212" s="42"/>
      <c r="W212" s="42"/>
      <c r="X212" s="42"/>
      <c r="Y212" s="42"/>
      <c r="Z212" s="39"/>
      <c r="AA212" s="39"/>
      <c r="AB212" s="39"/>
      <c r="AC212" s="39" t="s">
        <v>251</v>
      </c>
      <c r="AD212" s="39" t="s">
        <v>251</v>
      </c>
      <c r="AE212" s="39" t="s">
        <v>251</v>
      </c>
      <c r="AF212" s="62"/>
    </row>
    <row r="213" spans="1:32" s="44" customFormat="1" ht="18.600000000000001" customHeight="1">
      <c r="A213" s="109" t="s">
        <v>286</v>
      </c>
      <c r="B213" s="40" t="str">
        <f>VLOOKUP(A213,[1]screen!$G:$J,2,FALSE)</f>
        <v>상각 진행상황 조회</v>
      </c>
      <c r="C213" s="40" t="str">
        <f t="shared" si="167"/>
        <v>View Status of Write off(상각 진행상황 조회)</v>
      </c>
      <c r="D213" s="40" t="str">
        <f>IF(B213&lt;&gt;"", VLOOKUP(B213,[1]screen!$A:$E,2,FALSE), "" )</f>
        <v>View Status of Write off</v>
      </c>
      <c r="E213" s="42"/>
      <c r="F213" s="40" t="str">
        <f t="shared" si="168"/>
        <v/>
      </c>
      <c r="G213" s="40" t="str">
        <f>IF(E213&lt;&gt;"",VLOOKUP(E213,[1]Label!$A:$B,2,FALSE),"")</f>
        <v/>
      </c>
      <c r="H213" s="42" t="s">
        <v>146</v>
      </c>
      <c r="I213" s="40" t="str">
        <f t="shared" si="169"/>
        <v>Taxpayer Information(납세자 정보)</v>
      </c>
      <c r="J213" s="40" t="str">
        <f>IF(H213&lt;&gt;"", VLOOKUP(H213,[1]Label!$A:$E,2,FALSE),"")</f>
        <v>Taxpayer Information</v>
      </c>
      <c r="K213" s="41"/>
      <c r="L213" s="40" t="str">
        <f t="shared" si="170"/>
        <v/>
      </c>
      <c r="M213" s="40" t="str">
        <f>IF(K213&lt;&gt;"",VLOOKUP(K213,[1]Label!$A:$B,2,FALSE),"")</f>
        <v/>
      </c>
      <c r="N213" s="42" t="s">
        <v>19</v>
      </c>
      <c r="O213" s="43" t="s">
        <v>103</v>
      </c>
      <c r="P213" s="40" t="str">
        <f t="shared" si="172"/>
        <v>Application No&lt;br&gt;(신청 번호)</v>
      </c>
      <c r="Q213" s="40" t="str">
        <f>IF(O213&lt;&gt;"", VLOOKUP(O213, [1]Label!$A:$B, 2, FALSE), "")</f>
        <v>Application No</v>
      </c>
      <c r="R213" s="42" t="s">
        <v>34</v>
      </c>
      <c r="S213" s="40"/>
      <c r="T213" s="40"/>
      <c r="U213" s="40"/>
      <c r="V213" s="42"/>
      <c r="W213" s="42"/>
      <c r="X213" s="42"/>
      <c r="Y213" s="42"/>
      <c r="Z213" s="39"/>
      <c r="AA213" s="39"/>
      <c r="AB213" s="39"/>
      <c r="AC213" s="39"/>
      <c r="AD213" s="39"/>
      <c r="AE213" s="39"/>
      <c r="AF213" s="62"/>
    </row>
    <row r="214" spans="1:32" s="44" customFormat="1" ht="18.600000000000001" customHeight="1">
      <c r="A214" s="109" t="s">
        <v>286</v>
      </c>
      <c r="B214" s="40" t="str">
        <f>VLOOKUP(A214,[1]screen!$G:$J,2,FALSE)</f>
        <v>상각 진행상황 조회</v>
      </c>
      <c r="C214" s="40" t="str">
        <f t="shared" si="167"/>
        <v>View Status of Write off(상각 진행상황 조회)</v>
      </c>
      <c r="D214" s="40" t="str">
        <f>IF(B214&lt;&gt;"", VLOOKUP(B214,[1]screen!$A:$E,2,FALSE), "" )</f>
        <v>View Status of Write off</v>
      </c>
      <c r="E214" s="42"/>
      <c r="F214" s="40" t="str">
        <f t="shared" si="168"/>
        <v/>
      </c>
      <c r="G214" s="40" t="str">
        <f>IF(E214&lt;&gt;"",VLOOKUP(E214,[1]Label!$A:$B,2,FALSE),"")</f>
        <v/>
      </c>
      <c r="H214" s="42" t="s">
        <v>146</v>
      </c>
      <c r="I214" s="40" t="str">
        <f t="shared" si="169"/>
        <v>Taxpayer Information(납세자 정보)</v>
      </c>
      <c r="J214" s="40" t="str">
        <f>IF(H214&lt;&gt;"", VLOOKUP(H214,[1]Label!$A:$E,2,FALSE),"")</f>
        <v>Taxpayer Information</v>
      </c>
      <c r="K214" s="41"/>
      <c r="L214" s="40" t="str">
        <f t="shared" si="170"/>
        <v/>
      </c>
      <c r="M214" s="40" t="str">
        <f>IF(K214&lt;&gt;"",VLOOKUP(K214,[1]Label!$A:$B,2,FALSE),"")</f>
        <v/>
      </c>
      <c r="N214" s="42" t="s">
        <v>19</v>
      </c>
      <c r="O214" s="43" t="s">
        <v>121</v>
      </c>
      <c r="P214" s="40" t="str">
        <f t="shared" si="172"/>
        <v>Application Date&lt;br&gt;(신청 일자)</v>
      </c>
      <c r="Q214" s="40" t="str">
        <f>IF(O214&lt;&gt;"", VLOOKUP(O214, [1]Label!$A:$B, 2, FALSE), "")</f>
        <v>Application Date</v>
      </c>
      <c r="R214" s="42" t="s">
        <v>34</v>
      </c>
      <c r="S214" s="40"/>
      <c r="T214" s="40"/>
      <c r="U214" s="40"/>
      <c r="V214" s="42"/>
      <c r="W214" s="42"/>
      <c r="X214" s="42"/>
      <c r="Y214" s="42"/>
      <c r="Z214" s="39"/>
      <c r="AA214" s="39"/>
      <c r="AB214" s="39"/>
      <c r="AC214" s="39"/>
      <c r="AD214" s="39"/>
      <c r="AE214" s="39"/>
      <c r="AF214" s="62"/>
    </row>
    <row r="215" spans="1:32" s="44" customFormat="1" ht="18.600000000000001" customHeight="1">
      <c r="A215" s="109" t="s">
        <v>286</v>
      </c>
      <c r="B215" s="40" t="str">
        <f>VLOOKUP(A215,[1]screen!$G:$J,2,FALSE)</f>
        <v>상각 진행상황 조회</v>
      </c>
      <c r="C215" s="40" t="str">
        <f t="shared" si="167"/>
        <v>View Status of Write off(상각 진행상황 조회)</v>
      </c>
      <c r="D215" s="40" t="str">
        <f>IF(B215&lt;&gt;"", VLOOKUP(B215,[1]screen!$A:$E,2,FALSE), "" )</f>
        <v>View Status of Write off</v>
      </c>
      <c r="E215" s="42"/>
      <c r="F215" s="40" t="str">
        <f t="shared" si="168"/>
        <v/>
      </c>
      <c r="G215" s="40" t="str">
        <f>IF(E215&lt;&gt;"",VLOOKUP(E215,[1]Label!$A:$B,2,FALSE),"")</f>
        <v/>
      </c>
      <c r="H215" s="42" t="s">
        <v>146</v>
      </c>
      <c r="I215" s="40" t="str">
        <f t="shared" si="169"/>
        <v>Taxpayer Information(납세자 정보)</v>
      </c>
      <c r="J215" s="40" t="str">
        <f>IF(H215&lt;&gt;"", VLOOKUP(H215,[1]Label!$A:$E,2,FALSE),"")</f>
        <v>Taxpayer Information</v>
      </c>
      <c r="K215" s="41"/>
      <c r="L215" s="40" t="str">
        <f t="shared" si="170"/>
        <v/>
      </c>
      <c r="M215" s="40" t="str">
        <f>IF(K215&lt;&gt;"",VLOOKUP(K215,[1]Label!$A:$B,2,FALSE),"")</f>
        <v/>
      </c>
      <c r="N215" s="42" t="s">
        <v>19</v>
      </c>
      <c r="O215" s="43" t="s">
        <v>283</v>
      </c>
      <c r="P215" s="40" t="str">
        <f t="shared" si="172"/>
        <v>Reason for Write Off&lt;br&gt;(상각 사유)</v>
      </c>
      <c r="Q215" s="40" t="str">
        <f>IF(O215&lt;&gt;"", VLOOKUP(O215, [1]Label!$A:$B, 2, FALSE), "")</f>
        <v>Reason for Write Off</v>
      </c>
      <c r="R215" s="42" t="s">
        <v>34</v>
      </c>
      <c r="S215" s="40"/>
      <c r="T215" s="40"/>
      <c r="U215" s="40"/>
      <c r="V215" s="42"/>
      <c r="W215" s="42"/>
      <c r="X215" s="42"/>
      <c r="Y215" s="42"/>
      <c r="Z215" s="39"/>
      <c r="AA215" s="39"/>
      <c r="AB215" s="39"/>
      <c r="AC215" s="39"/>
      <c r="AD215" s="39"/>
      <c r="AE215" s="39"/>
      <c r="AF215" s="62"/>
    </row>
    <row r="216" spans="1:32" s="44" customFormat="1" ht="18.600000000000001" customHeight="1">
      <c r="A216" s="109" t="s">
        <v>286</v>
      </c>
      <c r="B216" s="40" t="str">
        <f>VLOOKUP(A216,[1]screen!$G:$J,2,FALSE)</f>
        <v>상각 진행상황 조회</v>
      </c>
      <c r="C216" s="40" t="str">
        <f t="shared" si="167"/>
        <v>View Status of Write off(상각 진행상황 조회)</v>
      </c>
      <c r="D216" s="40" t="str">
        <f>IF(B216&lt;&gt;"", VLOOKUP(B216,[1]screen!$A:$E,2,FALSE), "" )</f>
        <v>View Status of Write off</v>
      </c>
      <c r="E216" s="42"/>
      <c r="F216" s="40" t="str">
        <f t="shared" si="168"/>
        <v/>
      </c>
      <c r="G216" s="40" t="str">
        <f>IF(E216&lt;&gt;"",VLOOKUP(E216,[1]Label!$A:$B,2,FALSE),"")</f>
        <v/>
      </c>
      <c r="H216" s="42" t="s">
        <v>146</v>
      </c>
      <c r="I216" s="40" t="str">
        <f t="shared" si="169"/>
        <v>Taxpayer Information(납세자 정보)</v>
      </c>
      <c r="J216" s="40" t="str">
        <f>IF(H216&lt;&gt;"", VLOOKUP(H216,[1]Label!$A:$E,2,FALSE),"")</f>
        <v>Taxpayer Information</v>
      </c>
      <c r="K216" s="41"/>
      <c r="L216" s="40" t="str">
        <f t="shared" si="170"/>
        <v/>
      </c>
      <c r="M216" s="40" t="str">
        <f>IF(K216&lt;&gt;"",VLOOKUP(K216,[1]Label!$A:$B,2,FALSE),"")</f>
        <v/>
      </c>
      <c r="N216" s="42" t="s">
        <v>19</v>
      </c>
      <c r="O216" s="43" t="s">
        <v>284</v>
      </c>
      <c r="P216" s="40" t="str">
        <f t="shared" si="172"/>
        <v>Application Status&lt;br&gt;(신청 상태)</v>
      </c>
      <c r="Q216" s="40" t="str">
        <f>IF(O216&lt;&gt;"", VLOOKUP(O216, [1]Label!$A:$B, 2, FALSE), "")</f>
        <v>Application Status</v>
      </c>
      <c r="R216" s="42" t="s">
        <v>34</v>
      </c>
      <c r="S216" s="40"/>
      <c r="T216" s="40"/>
      <c r="U216" s="40"/>
      <c r="V216" s="42"/>
      <c r="W216" s="42"/>
      <c r="X216" s="42"/>
      <c r="Y216" s="42"/>
      <c r="Z216" s="39"/>
      <c r="AA216" s="39"/>
      <c r="AB216" s="39"/>
      <c r="AC216" s="39"/>
      <c r="AD216" s="39"/>
      <c r="AE216" s="39"/>
      <c r="AF216" s="62"/>
    </row>
    <row r="217" spans="1:32" s="22" customFormat="1" ht="18.600000000000001" customHeight="1">
      <c r="A217" s="109" t="s">
        <v>286</v>
      </c>
      <c r="B217" s="46" t="str">
        <f>VLOOKUP(A217,[1]screen!$G:$J,2,FALSE)</f>
        <v>상각 진행상황 조회</v>
      </c>
      <c r="C217" s="46" t="str">
        <f t="shared" si="167"/>
        <v>View Status of Write off(상각 진행상황 조회)</v>
      </c>
      <c r="D217" s="46" t="str">
        <f>IF(B217&lt;&gt;"", VLOOKUP(B217,[1]screen!$A:$E,2,FALSE), "" )</f>
        <v>View Status of Write off</v>
      </c>
      <c r="E217" s="20"/>
      <c r="F217" s="46" t="str">
        <f t="shared" si="168"/>
        <v/>
      </c>
      <c r="G217" s="46" t="str">
        <f>IF(E217&lt;&gt;"",VLOOKUP(E217,[1]Label!$A:$B,2,FALSE),"")</f>
        <v/>
      </c>
      <c r="H217" s="20"/>
      <c r="I217" s="46" t="str">
        <f t="shared" si="169"/>
        <v/>
      </c>
      <c r="J217" s="46" t="str">
        <f>IF(H217&lt;&gt;"", VLOOKUP(H217,[1]Label!$A:$E,2,FALSE),"")</f>
        <v/>
      </c>
      <c r="K217" s="35"/>
      <c r="L217" s="19" t="str">
        <f t="shared" si="170"/>
        <v/>
      </c>
      <c r="M217" s="24" t="str">
        <f>IF(K217&lt;&gt;"",VLOOKUP(K217,[1]Label!$A:$B,2,FALSE),"")</f>
        <v/>
      </c>
      <c r="N217" s="20"/>
      <c r="O217" s="38"/>
      <c r="P217" s="19"/>
      <c r="Q217" s="46" t="str">
        <f>IF(O217&lt;&gt;"", VLOOKUP(O217, [1]Label!$A:$B, 2, FALSE), "")</f>
        <v/>
      </c>
      <c r="R217" s="20" t="s">
        <v>34</v>
      </c>
      <c r="S217" s="19" t="s">
        <v>42</v>
      </c>
      <c r="T217" s="19"/>
      <c r="U217" s="19"/>
      <c r="V217" s="20"/>
      <c r="W217" s="20"/>
      <c r="X217" s="20"/>
      <c r="Y217" s="20"/>
      <c r="Z217" s="18"/>
      <c r="AA217" s="18"/>
      <c r="AB217" s="18"/>
      <c r="AC217" s="18"/>
      <c r="AD217" s="18"/>
      <c r="AE217" s="18"/>
      <c r="AF217" s="60"/>
    </row>
    <row r="218" spans="1:32" s="44" customFormat="1" ht="17.45" customHeight="1">
      <c r="A218" s="109" t="s">
        <v>286</v>
      </c>
      <c r="B218" s="40" t="str">
        <f>VLOOKUP(A218,[1]screen!$G:$J,2,FALSE)</f>
        <v>상각 진행상황 조회</v>
      </c>
      <c r="C218" s="40" t="str">
        <f t="shared" si="167"/>
        <v>View Status of Write off(상각 진행상황 조회)</v>
      </c>
      <c r="D218" s="40" t="str">
        <f>IF(B218&lt;&gt;"", VLOOKUP(B218,[1]screen!$A:$E,2,FALSE), "" )</f>
        <v>View Status of Write off</v>
      </c>
      <c r="E218" s="42"/>
      <c r="F218" s="40" t="str">
        <f t="shared" si="168"/>
        <v/>
      </c>
      <c r="G218" s="40" t="str">
        <f>IF(E218&lt;&gt;"",VLOOKUP(E218,[1]Label!$A:$B,2,FALSE),"")</f>
        <v/>
      </c>
      <c r="H218" s="42" t="s">
        <v>199</v>
      </c>
      <c r="I218" s="40" t="str">
        <f t="shared" si="169"/>
        <v>Tax Recovery Information(세금 징수 정보)</v>
      </c>
      <c r="J218" s="40" t="str">
        <f>IF(H218&lt;&gt;"", VLOOKUP(H218,[1]Label!$A:$E,2,FALSE),"")</f>
        <v>Tax Recovery Information</v>
      </c>
      <c r="K218" s="41"/>
      <c r="L218" s="40" t="str">
        <f t="shared" si="170"/>
        <v/>
      </c>
      <c r="M218" s="40" t="str">
        <f>IF(K218&lt;&gt;"",VLOOKUP(K218,[1]Label!$A:$B,2,FALSE),"")</f>
        <v/>
      </c>
      <c r="N218" s="42" t="s">
        <v>19</v>
      </c>
      <c r="O218" s="93" t="s">
        <v>200</v>
      </c>
      <c r="P218" s="40" t="str">
        <f t="shared" ref="P218:P225" si="173">IF(O218&lt;&gt;"",Q218&amp;"&lt;br&gt;("&amp;O218&amp;")","")</f>
        <v>Demand Date&lt;br&gt;(독촉장 발송일)</v>
      </c>
      <c r="Q218" s="40" t="str">
        <f>IF(O218&lt;&gt;"", VLOOKUP(O218, [1]Label!$A:$B, 2, FALSE), "")</f>
        <v>Demand Date</v>
      </c>
      <c r="R218" s="42" t="s">
        <v>34</v>
      </c>
      <c r="S218" s="40"/>
      <c r="T218" s="40"/>
      <c r="U218" s="40"/>
      <c r="V218" s="42"/>
      <c r="W218" s="42"/>
      <c r="X218" s="42"/>
      <c r="Y218" s="42"/>
      <c r="Z218" s="39"/>
      <c r="AA218" s="39"/>
      <c r="AB218" s="39"/>
      <c r="AC218" s="50" t="s">
        <v>256</v>
      </c>
      <c r="AD218" s="50" t="s">
        <v>256</v>
      </c>
      <c r="AE218" s="50" t="s">
        <v>256</v>
      </c>
      <c r="AF218" s="61"/>
    </row>
    <row r="219" spans="1:32" s="44" customFormat="1" ht="18.600000000000001" customHeight="1">
      <c r="A219" s="109" t="s">
        <v>286</v>
      </c>
      <c r="B219" s="40" t="str">
        <f>VLOOKUP(A219,[1]screen!$G:$J,2,FALSE)</f>
        <v>상각 진행상황 조회</v>
      </c>
      <c r="C219" s="40" t="str">
        <f t="shared" si="167"/>
        <v>View Status of Write off(상각 진행상황 조회)</v>
      </c>
      <c r="D219" s="40" t="str">
        <f>IF(B219&lt;&gt;"", VLOOKUP(B219,[1]screen!$A:$E,2,FALSE), "" )</f>
        <v>View Status of Write off</v>
      </c>
      <c r="E219" s="42"/>
      <c r="F219" s="40" t="str">
        <f t="shared" si="168"/>
        <v/>
      </c>
      <c r="G219" s="40" t="str">
        <f>IF(E219&lt;&gt;"",VLOOKUP(E219,[1]Label!$A:$B,2,FALSE),"")</f>
        <v/>
      </c>
      <c r="H219" s="42" t="s">
        <v>199</v>
      </c>
      <c r="I219" s="40" t="str">
        <f t="shared" si="169"/>
        <v>Tax Recovery Information(세금 징수 정보)</v>
      </c>
      <c r="J219" s="40" t="str">
        <f>IF(H219&lt;&gt;"", VLOOKUP(H219,[1]Label!$A:$E,2,FALSE),"")</f>
        <v>Tax Recovery Information</v>
      </c>
      <c r="K219" s="41"/>
      <c r="L219" s="40" t="str">
        <f t="shared" si="170"/>
        <v/>
      </c>
      <c r="M219" s="40" t="str">
        <f>IF(K219&lt;&gt;"",VLOOKUP(K219,[1]Label!$A:$B,2,FALSE),"")</f>
        <v/>
      </c>
      <c r="N219" s="42" t="s">
        <v>19</v>
      </c>
      <c r="O219" s="43" t="s">
        <v>201</v>
      </c>
      <c r="P219" s="40" t="str">
        <f t="shared" si="173"/>
        <v>Agreement Default Date&lt;br&gt;(약정 위반일)</v>
      </c>
      <c r="Q219" s="40" t="str">
        <f>IF(O219&lt;&gt;"", VLOOKUP(O219, [1]Label!$A:$B, 2, FALSE), "")</f>
        <v>Agreement Default Date</v>
      </c>
      <c r="R219" s="42" t="s">
        <v>34</v>
      </c>
      <c r="S219" s="40"/>
      <c r="T219" s="40"/>
      <c r="U219" s="40"/>
      <c r="V219" s="42"/>
      <c r="W219" s="42"/>
      <c r="X219" s="42"/>
      <c r="Y219" s="42"/>
      <c r="Z219" s="39"/>
      <c r="AA219" s="39"/>
      <c r="AB219" s="39"/>
      <c r="AC219" s="39"/>
      <c r="AD219" s="39"/>
      <c r="AE219" s="39"/>
      <c r="AF219" s="62"/>
    </row>
    <row r="220" spans="1:32" s="44" customFormat="1" ht="18.600000000000001" customHeight="1">
      <c r="A220" s="109" t="s">
        <v>286</v>
      </c>
      <c r="B220" s="40" t="str">
        <f>VLOOKUP(A220,[1]screen!$G:$J,2,FALSE)</f>
        <v>상각 진행상황 조회</v>
      </c>
      <c r="C220" s="40" t="str">
        <f t="shared" si="167"/>
        <v>View Status of Write off(상각 진행상황 조회)</v>
      </c>
      <c r="D220" s="40" t="str">
        <f>IF(B220&lt;&gt;"", VLOOKUP(B220,[1]screen!$A:$E,2,FALSE), "" )</f>
        <v>View Status of Write off</v>
      </c>
      <c r="E220" s="42"/>
      <c r="F220" s="40" t="str">
        <f t="shared" si="168"/>
        <v/>
      </c>
      <c r="G220" s="40" t="str">
        <f>IF(E220&lt;&gt;"",VLOOKUP(E220,[1]Label!$A:$B,2,FALSE),"")</f>
        <v/>
      </c>
      <c r="H220" s="42" t="s">
        <v>199</v>
      </c>
      <c r="I220" s="40" t="str">
        <f t="shared" si="169"/>
        <v>Tax Recovery Information(세금 징수 정보)</v>
      </c>
      <c r="J220" s="40" t="str">
        <f>IF(H220&lt;&gt;"", VLOOKUP(H220,[1]Label!$A:$E,2,FALSE),"")</f>
        <v>Tax Recovery Information</v>
      </c>
      <c r="K220" s="41"/>
      <c r="L220" s="40" t="str">
        <f t="shared" si="170"/>
        <v/>
      </c>
      <c r="M220" s="40" t="str">
        <f>IF(K220&lt;&gt;"",VLOOKUP(K220,[1]Label!$A:$B,2,FALSE),"")</f>
        <v/>
      </c>
      <c r="N220" s="42" t="s">
        <v>19</v>
      </c>
      <c r="O220" s="43" t="s">
        <v>202</v>
      </c>
      <c r="P220" s="40" t="str">
        <f t="shared" si="173"/>
        <v>Agency Notice Date&lt;br&gt;(기관통지 발송일)</v>
      </c>
      <c r="Q220" s="40" t="str">
        <f>IF(O220&lt;&gt;"", VLOOKUP(O220, [1]Label!$A:$B, 2, FALSE), "")</f>
        <v>Agency Notice Date</v>
      </c>
      <c r="R220" s="42" t="s">
        <v>34</v>
      </c>
      <c r="S220" s="40"/>
      <c r="T220" s="40"/>
      <c r="U220" s="40"/>
      <c r="V220" s="42"/>
      <c r="W220" s="42"/>
      <c r="X220" s="42"/>
      <c r="Y220" s="42"/>
      <c r="Z220" s="39"/>
      <c r="AA220" s="39"/>
      <c r="AB220" s="39"/>
      <c r="AC220" s="39"/>
      <c r="AD220" s="39"/>
      <c r="AE220" s="39"/>
      <c r="AF220" s="62"/>
    </row>
    <row r="221" spans="1:32" s="44" customFormat="1" ht="18.600000000000001" customHeight="1">
      <c r="A221" s="109" t="s">
        <v>286</v>
      </c>
      <c r="B221" s="40" t="str">
        <f>VLOOKUP(A221,[1]screen!$G:$J,2,FALSE)</f>
        <v>상각 진행상황 조회</v>
      </c>
      <c r="C221" s="40" t="str">
        <f t="shared" si="167"/>
        <v>View Status of Write off(상각 진행상황 조회)</v>
      </c>
      <c r="D221" s="40" t="str">
        <f>IF(B221&lt;&gt;"", VLOOKUP(B221,[1]screen!$A:$E,2,FALSE), "" )</f>
        <v>View Status of Write off</v>
      </c>
      <c r="E221" s="42"/>
      <c r="F221" s="40" t="str">
        <f t="shared" si="168"/>
        <v/>
      </c>
      <c r="G221" s="40" t="str">
        <f>IF(E221&lt;&gt;"",VLOOKUP(E221,[1]Label!$A:$B,2,FALSE),"")</f>
        <v/>
      </c>
      <c r="H221" s="42" t="s">
        <v>199</v>
      </c>
      <c r="I221" s="40" t="str">
        <f t="shared" si="169"/>
        <v>Tax Recovery Information(세금 징수 정보)</v>
      </c>
      <c r="J221" s="40" t="str">
        <f>IF(H221&lt;&gt;"", VLOOKUP(H221,[1]Label!$A:$E,2,FALSE),"")</f>
        <v>Tax Recovery Information</v>
      </c>
      <c r="K221" s="41"/>
      <c r="L221" s="40" t="str">
        <f t="shared" si="170"/>
        <v/>
      </c>
      <c r="M221" s="40" t="str">
        <f>IF(K221&lt;&gt;"",VLOOKUP(K221,[1]Label!$A:$B,2,FALSE),"")</f>
        <v/>
      </c>
      <c r="N221" s="42" t="s">
        <v>19</v>
      </c>
      <c r="O221" s="43" t="s">
        <v>207</v>
      </c>
      <c r="P221" s="40" t="str">
        <f t="shared" si="173"/>
        <v>Reminder Date&lt;br&gt;(안내문 발송일)</v>
      </c>
      <c r="Q221" s="40" t="str">
        <f>IF(O221&lt;&gt;"", VLOOKUP(O221, [1]Label!$A:$B, 2, FALSE), "")</f>
        <v>Reminder Date</v>
      </c>
      <c r="R221" s="42" t="s">
        <v>34</v>
      </c>
      <c r="S221" s="40"/>
      <c r="T221" s="40"/>
      <c r="U221" s="40"/>
      <c r="V221" s="42"/>
      <c r="W221" s="42"/>
      <c r="X221" s="42"/>
      <c r="Y221" s="42"/>
      <c r="Z221" s="39"/>
      <c r="AA221" s="39"/>
      <c r="AB221" s="39"/>
      <c r="AC221" s="39"/>
      <c r="AD221" s="39"/>
      <c r="AE221" s="39"/>
      <c r="AF221" s="62"/>
    </row>
    <row r="222" spans="1:32" s="44" customFormat="1" ht="18.600000000000001" customHeight="1">
      <c r="A222" s="109" t="s">
        <v>286</v>
      </c>
      <c r="B222" s="40" t="str">
        <f>VLOOKUP(A222,[1]screen!$G:$J,2,FALSE)</f>
        <v>상각 진행상황 조회</v>
      </c>
      <c r="C222" s="40" t="str">
        <f t="shared" si="167"/>
        <v>View Status of Write off(상각 진행상황 조회)</v>
      </c>
      <c r="D222" s="40" t="str">
        <f>IF(B222&lt;&gt;"", VLOOKUP(B222,[1]screen!$A:$E,2,FALSE), "" )</f>
        <v>View Status of Write off</v>
      </c>
      <c r="E222" s="42"/>
      <c r="F222" s="40" t="str">
        <f t="shared" si="168"/>
        <v/>
      </c>
      <c r="G222" s="40" t="str">
        <f>IF(E222&lt;&gt;"",VLOOKUP(E222,[1]Label!$A:$B,2,FALSE),"")</f>
        <v/>
      </c>
      <c r="H222" s="42" t="s">
        <v>199</v>
      </c>
      <c r="I222" s="40" t="str">
        <f t="shared" si="169"/>
        <v>Tax Recovery Information(세금 징수 정보)</v>
      </c>
      <c r="J222" s="40" t="str">
        <f>IF(H222&lt;&gt;"", VLOOKUP(H222,[1]Label!$A:$E,2,FALSE),"")</f>
        <v>Tax Recovery Information</v>
      </c>
      <c r="K222" s="41"/>
      <c r="L222" s="40" t="str">
        <f t="shared" si="170"/>
        <v/>
      </c>
      <c r="M222" s="40" t="str">
        <f>IF(K222&lt;&gt;"",VLOOKUP(K222,[1]Label!$A:$B,2,FALSE),"")</f>
        <v/>
      </c>
      <c r="N222" s="42" t="s">
        <v>19</v>
      </c>
      <c r="O222" s="43" t="s">
        <v>203</v>
      </c>
      <c r="P222" s="40" t="str">
        <f t="shared" si="173"/>
        <v>Charge Over Assets Date&lt;br&gt;(자산압류일)</v>
      </c>
      <c r="Q222" s="40" t="str">
        <f>IF(O222&lt;&gt;"", VLOOKUP(O222, [1]Label!$A:$B, 2, FALSE), "")</f>
        <v>Charge Over Assets Date</v>
      </c>
      <c r="R222" s="42" t="s">
        <v>34</v>
      </c>
      <c r="S222" s="40"/>
      <c r="T222" s="40"/>
      <c r="U222" s="40"/>
      <c r="V222" s="42"/>
      <c r="W222" s="42"/>
      <c r="X222" s="42"/>
      <c r="Y222" s="42"/>
      <c r="Z222" s="39"/>
      <c r="AA222" s="39"/>
      <c r="AB222" s="39"/>
      <c r="AC222" s="107" t="s">
        <v>257</v>
      </c>
      <c r="AD222" s="107" t="s">
        <v>257</v>
      </c>
      <c r="AE222" s="107" t="s">
        <v>257</v>
      </c>
      <c r="AF222" s="62"/>
    </row>
    <row r="223" spans="1:32" s="44" customFormat="1" ht="18.600000000000001" customHeight="1">
      <c r="A223" s="109" t="s">
        <v>286</v>
      </c>
      <c r="B223" s="40" t="str">
        <f>VLOOKUP(A223,[1]screen!$G:$J,2,FALSE)</f>
        <v>상각 진행상황 조회</v>
      </c>
      <c r="C223" s="40" t="str">
        <f t="shared" si="167"/>
        <v>View Status of Write off(상각 진행상황 조회)</v>
      </c>
      <c r="D223" s="40" t="str">
        <f>IF(B223&lt;&gt;"", VLOOKUP(B223,[1]screen!$A:$E,2,FALSE), "" )</f>
        <v>View Status of Write off</v>
      </c>
      <c r="E223" s="42"/>
      <c r="F223" s="40" t="str">
        <f t="shared" si="168"/>
        <v/>
      </c>
      <c r="G223" s="40" t="str">
        <f>IF(E223&lt;&gt;"",VLOOKUP(E223,[1]Label!$A:$B,2,FALSE),"")</f>
        <v/>
      </c>
      <c r="H223" s="42" t="s">
        <v>199</v>
      </c>
      <c r="I223" s="40" t="str">
        <f t="shared" si="169"/>
        <v>Tax Recovery Information(세금 징수 정보)</v>
      </c>
      <c r="J223" s="40" t="str">
        <f>IF(H223&lt;&gt;"", VLOOKUP(H223,[1]Label!$A:$E,2,FALSE),"")</f>
        <v>Tax Recovery Information</v>
      </c>
      <c r="K223" s="41"/>
      <c r="L223" s="40" t="str">
        <f t="shared" si="170"/>
        <v/>
      </c>
      <c r="M223" s="40" t="str">
        <f>IF(K223&lt;&gt;"",VLOOKUP(K223,[1]Label!$A:$B,2,FALSE),"")</f>
        <v/>
      </c>
      <c r="N223" s="42" t="s">
        <v>19</v>
      </c>
      <c r="O223" s="43" t="s">
        <v>204</v>
      </c>
      <c r="P223" s="40" t="str">
        <f t="shared" si="173"/>
        <v>Departure Prohibition Date&lt;br&gt;(출국금지일)</v>
      </c>
      <c r="Q223" s="40" t="str">
        <f>IF(O223&lt;&gt;"", VLOOKUP(O223, [1]Label!$A:$B, 2, FALSE), "")</f>
        <v>Departure Prohibition Date</v>
      </c>
      <c r="R223" s="42" t="s">
        <v>34</v>
      </c>
      <c r="S223" s="40"/>
      <c r="T223" s="40"/>
      <c r="U223" s="40"/>
      <c r="V223" s="42"/>
      <c r="W223" s="42"/>
      <c r="X223" s="42"/>
      <c r="Y223" s="42"/>
      <c r="Z223" s="39"/>
      <c r="AA223" s="39"/>
      <c r="AB223" s="39"/>
      <c r="AC223" s="39"/>
      <c r="AD223" s="39"/>
      <c r="AE223" s="39"/>
      <c r="AF223" s="62"/>
    </row>
    <row r="224" spans="1:32" s="44" customFormat="1" ht="18.600000000000001" customHeight="1">
      <c r="A224" s="109" t="s">
        <v>286</v>
      </c>
      <c r="B224" s="40" t="str">
        <f>VLOOKUP(A224,[1]screen!$G:$J,2,FALSE)</f>
        <v>상각 진행상황 조회</v>
      </c>
      <c r="C224" s="40" t="str">
        <f t="shared" si="167"/>
        <v>View Status of Write off(상각 진행상황 조회)</v>
      </c>
      <c r="D224" s="40" t="str">
        <f>IF(B224&lt;&gt;"", VLOOKUP(B224,[1]screen!$A:$E,2,FALSE), "" )</f>
        <v>View Status of Write off</v>
      </c>
      <c r="E224" s="42"/>
      <c r="F224" s="40" t="str">
        <f t="shared" si="168"/>
        <v/>
      </c>
      <c r="G224" s="40" t="str">
        <f>IF(E224&lt;&gt;"",VLOOKUP(E224,[1]Label!$A:$B,2,FALSE),"")</f>
        <v/>
      </c>
      <c r="H224" s="42" t="s">
        <v>199</v>
      </c>
      <c r="I224" s="40" t="str">
        <f t="shared" si="169"/>
        <v>Tax Recovery Information(세금 징수 정보)</v>
      </c>
      <c r="J224" s="40" t="str">
        <f>IF(H224&lt;&gt;"", VLOOKUP(H224,[1]Label!$A:$E,2,FALSE),"")</f>
        <v>Tax Recovery Information</v>
      </c>
      <c r="K224" s="41"/>
      <c r="L224" s="40" t="str">
        <f t="shared" si="170"/>
        <v/>
      </c>
      <c r="M224" s="40" t="str">
        <f>IF(K224&lt;&gt;"",VLOOKUP(K224,[1]Label!$A:$B,2,FALSE),"")</f>
        <v/>
      </c>
      <c r="N224" s="42" t="s">
        <v>19</v>
      </c>
      <c r="O224" s="43" t="s">
        <v>205</v>
      </c>
      <c r="P224" s="40" t="str">
        <f t="shared" si="173"/>
        <v>Distress Notice Date&lt;br&gt;(강제집행 통지일)</v>
      </c>
      <c r="Q224" s="40" t="str">
        <f>IF(O224&lt;&gt;"", VLOOKUP(O224, [1]Label!$A:$B, 2, FALSE), "")</f>
        <v>Distress Notice Date</v>
      </c>
      <c r="R224" s="42" t="s">
        <v>34</v>
      </c>
      <c r="S224" s="40"/>
      <c r="T224" s="40"/>
      <c r="U224" s="40"/>
      <c r="V224" s="42" t="s">
        <v>62</v>
      </c>
      <c r="W224" s="42"/>
      <c r="X224" s="42"/>
      <c r="Y224" s="42"/>
      <c r="Z224" s="39"/>
      <c r="AA224" s="39"/>
      <c r="AB224" s="39"/>
      <c r="AC224" s="39"/>
      <c r="AD224" s="39"/>
      <c r="AE224" s="39"/>
      <c r="AF224" s="62"/>
    </row>
    <row r="225" spans="1:32" s="44" customFormat="1" ht="18.600000000000001" customHeight="1">
      <c r="A225" s="109" t="s">
        <v>286</v>
      </c>
      <c r="B225" s="40" t="str">
        <f>VLOOKUP(A225,[1]screen!$G:$J,2,FALSE)</f>
        <v>상각 진행상황 조회</v>
      </c>
      <c r="C225" s="40" t="str">
        <f t="shared" si="167"/>
        <v>View Status of Write off(상각 진행상황 조회)</v>
      </c>
      <c r="D225" s="40" t="str">
        <f>IF(B225&lt;&gt;"", VLOOKUP(B225,[1]screen!$A:$E,2,FALSE), "" )</f>
        <v>View Status of Write off</v>
      </c>
      <c r="E225" s="42"/>
      <c r="F225" s="40" t="str">
        <f t="shared" si="168"/>
        <v/>
      </c>
      <c r="G225" s="40" t="str">
        <f>IF(E225&lt;&gt;"",VLOOKUP(E225,[1]Label!$A:$B,2,FALSE),"")</f>
        <v/>
      </c>
      <c r="H225" s="42" t="s">
        <v>199</v>
      </c>
      <c r="I225" s="40" t="str">
        <f t="shared" si="169"/>
        <v>Tax Recovery Information(세금 징수 정보)</v>
      </c>
      <c r="J225" s="40" t="str">
        <f>IF(H225&lt;&gt;"", VLOOKUP(H225,[1]Label!$A:$E,2,FALSE),"")</f>
        <v>Tax Recovery Information</v>
      </c>
      <c r="K225" s="41"/>
      <c r="L225" s="40" t="str">
        <f t="shared" si="170"/>
        <v/>
      </c>
      <c r="M225" s="40" t="str">
        <f>IF(K225&lt;&gt;"",VLOOKUP(K225,[1]Label!$A:$B,2,FALSE),"")</f>
        <v/>
      </c>
      <c r="N225" s="42" t="s">
        <v>19</v>
      </c>
      <c r="O225" s="43" t="s">
        <v>206</v>
      </c>
      <c r="P225" s="40" t="str">
        <f t="shared" si="173"/>
        <v>Auction Date&lt;br&gt;(공매일)</v>
      </c>
      <c r="Q225" s="40" t="str">
        <f>IF(O225&lt;&gt;"", VLOOKUP(O225, [1]Label!$A:$B, 2, FALSE), "")</f>
        <v>Auction Date</v>
      </c>
      <c r="R225" s="42" t="s">
        <v>34</v>
      </c>
      <c r="S225" s="40"/>
      <c r="T225" s="40"/>
      <c r="U225" s="40"/>
      <c r="V225" s="42" t="s">
        <v>62</v>
      </c>
      <c r="W225" s="42"/>
      <c r="X225" s="42"/>
      <c r="Y225" s="42"/>
      <c r="Z225" s="39"/>
      <c r="AA225" s="39"/>
      <c r="AB225" s="39"/>
      <c r="AC225" s="39"/>
      <c r="AD225" s="39"/>
      <c r="AE225" s="39"/>
      <c r="AF225" s="62"/>
    </row>
    <row r="226" spans="1:32" s="22" customFormat="1" ht="18.600000000000001" customHeight="1">
      <c r="A226" s="109" t="s">
        <v>286</v>
      </c>
      <c r="B226" s="46" t="str">
        <f>VLOOKUP(A226,[1]screen!$G:$J,2,FALSE)</f>
        <v>상각 진행상황 조회</v>
      </c>
      <c r="C226" s="46" t="str">
        <f t="shared" si="167"/>
        <v>View Status of Write off(상각 진행상황 조회)</v>
      </c>
      <c r="D226" s="46" t="str">
        <f>IF(B226&lt;&gt;"", VLOOKUP(B226,[1]screen!$A:$E,2,FALSE), "" )</f>
        <v>View Status of Write off</v>
      </c>
      <c r="E226" s="20"/>
      <c r="F226" s="46" t="str">
        <f t="shared" si="168"/>
        <v/>
      </c>
      <c r="G226" s="46" t="str">
        <f>IF(E226&lt;&gt;"",VLOOKUP(E226,[1]Label!$A:$B,2,FALSE),"")</f>
        <v/>
      </c>
      <c r="H226" s="20"/>
      <c r="I226" s="46" t="str">
        <f t="shared" si="169"/>
        <v/>
      </c>
      <c r="J226" s="46" t="str">
        <f>IF(H226&lt;&gt;"", VLOOKUP(H226,[1]Label!$A:$E,2,FALSE),"")</f>
        <v/>
      </c>
      <c r="K226" s="35"/>
      <c r="L226" s="19" t="str">
        <f t="shared" si="170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22" customFormat="1" ht="18.600000000000001" customHeight="1">
      <c r="A227" s="109" t="s">
        <v>286</v>
      </c>
      <c r="B227" s="46" t="str">
        <f>VLOOKUP(A227,[1]screen!$G:$J,2,FALSE)</f>
        <v>상각 진행상황 조회</v>
      </c>
      <c r="C227" s="46" t="str">
        <f t="shared" ref="C227:C235" si="174">IF(B227&lt;&gt;"",D227&amp;"("&amp;B227&amp;")","")</f>
        <v>View Status of Write off(상각 진행상황 조회)</v>
      </c>
      <c r="D227" s="46" t="str">
        <f>IF(B227&lt;&gt;"", VLOOKUP(B227,[1]screen!$A:$E,2,FALSE), "" )</f>
        <v>View Status of Write off</v>
      </c>
      <c r="E227" s="20"/>
      <c r="F227" s="46" t="str">
        <f t="shared" ref="F227:F235" si="175">IF(E227&lt;&gt;"",G227&amp;"("&amp;E227&amp;")","")</f>
        <v/>
      </c>
      <c r="G227" s="46" t="str">
        <f>IF(E227&lt;&gt;"",VLOOKUP(E227,[1]Label!$A:$B,2,FALSE),"")</f>
        <v/>
      </c>
      <c r="H227" s="20" t="s">
        <v>249</v>
      </c>
      <c r="I227" s="46" t="str">
        <f t="shared" ref="I227:I235" si="176">IF(H227&lt;&gt;"",J227&amp;"("&amp;H227&amp;")","")</f>
        <v>List of Outstanding Tax Liabilities(미납 세액 목록)</v>
      </c>
      <c r="J227" s="46" t="str">
        <f>IF(H227&lt;&gt;"", VLOOKUP(H227,[1]Label!$A:$E,2,FALSE),"")</f>
        <v>List of Outstanding Tax Liabilities</v>
      </c>
      <c r="K227" s="35"/>
      <c r="L227" s="19" t="str">
        <f t="shared" ref="L227:L235" si="177">IF(K227&lt;&gt;"",M227&amp;"("&amp;K227&amp;")","")</f>
        <v/>
      </c>
      <c r="M227" s="24" t="str">
        <f>IF(K227&lt;&gt;"",VLOOKUP(K227,[1]Label!$A:$B,2,FALSE),"")</f>
        <v/>
      </c>
      <c r="N227" s="20" t="s">
        <v>234</v>
      </c>
      <c r="O227" s="49" t="s">
        <v>216</v>
      </c>
      <c r="P227" s="40" t="str">
        <f t="shared" ref="P227:P235" si="178">IF(O227&lt;&gt;"",Q227&amp;"&lt;br&gt;("&amp;O227&amp;")","")</f>
        <v>Tax Type&lt;br&gt;(세목)</v>
      </c>
      <c r="Q227" s="46" t="str">
        <f>IF(O227&lt;&gt;"", VLOOKUP(O227, [1]Label!$A:$B, 2, FALSE), "")</f>
        <v>Tax Type</v>
      </c>
      <c r="R227" s="20" t="s">
        <v>34</v>
      </c>
      <c r="S227" s="19" t="s">
        <v>42</v>
      </c>
      <c r="T227" s="19"/>
      <c r="U227" s="19"/>
      <c r="V227" s="20"/>
      <c r="W227" s="20"/>
      <c r="X227" s="20"/>
      <c r="Y227" s="20"/>
      <c r="Z227" s="18"/>
      <c r="AA227" s="18"/>
      <c r="AB227" s="18"/>
      <c r="AC227" s="18" t="s">
        <v>235</v>
      </c>
      <c r="AD227" s="18" t="s">
        <v>235</v>
      </c>
      <c r="AE227" s="18" t="s">
        <v>235</v>
      </c>
      <c r="AF227" s="60"/>
    </row>
    <row r="228" spans="1:32" s="22" customFormat="1" ht="18.600000000000001" customHeight="1">
      <c r="A228" s="109" t="s">
        <v>286</v>
      </c>
      <c r="B228" s="46" t="str">
        <f>VLOOKUP(A228,[1]screen!$G:$J,2,FALSE)</f>
        <v>상각 진행상황 조회</v>
      </c>
      <c r="C228" s="46" t="str">
        <f t="shared" si="174"/>
        <v>View Status of Write off(상각 진행상황 조회)</v>
      </c>
      <c r="D228" s="46" t="str">
        <f>IF(B228&lt;&gt;"", VLOOKUP(B228,[1]screen!$A:$E,2,FALSE), "" )</f>
        <v>View Status of Write off</v>
      </c>
      <c r="E228" s="20"/>
      <c r="F228" s="46" t="str">
        <f t="shared" si="175"/>
        <v/>
      </c>
      <c r="G228" s="46" t="str">
        <f>IF(E228&lt;&gt;"",VLOOKUP(E228,[1]Label!$A:$B,2,FALSE),"")</f>
        <v/>
      </c>
      <c r="H228" s="20" t="s">
        <v>249</v>
      </c>
      <c r="I228" s="46" t="str">
        <f t="shared" si="176"/>
        <v>List of Outstanding Tax Liabilities(미납 세액 목록)</v>
      </c>
      <c r="J228" s="46" t="str">
        <f>IF(H228&lt;&gt;"", VLOOKUP(H228,[1]Label!$A:$E,2,FALSE),"")</f>
        <v>List of Outstanding Tax Liabilities</v>
      </c>
      <c r="K228" s="35"/>
      <c r="L228" s="19" t="str">
        <f t="shared" si="177"/>
        <v/>
      </c>
      <c r="M228" s="24" t="str">
        <f>IF(K228&lt;&gt;"",VLOOKUP(K228,[1]Label!$A:$B,2,FALSE),"")</f>
        <v/>
      </c>
      <c r="N228" s="20" t="s">
        <v>234</v>
      </c>
      <c r="O228" s="49" t="s">
        <v>209</v>
      </c>
      <c r="P228" s="40" t="str">
        <f t="shared" si="178"/>
        <v>Debit No&lt;br&gt;(차변 번호)</v>
      </c>
      <c r="Q228" s="46" t="str">
        <f>IF(O228&lt;&gt;"", VLOOKUP(O228, [1]Label!$A:$B, 2, FALSE), "")</f>
        <v>Debit No</v>
      </c>
      <c r="R228" s="20" t="s">
        <v>34</v>
      </c>
      <c r="S228" s="19" t="s">
        <v>42</v>
      </c>
      <c r="T228" s="19"/>
      <c r="U228" s="19"/>
      <c r="V228" s="20"/>
      <c r="W228" s="20"/>
      <c r="X228" s="20"/>
      <c r="Y228" s="20"/>
      <c r="Z228" s="18"/>
      <c r="AA228" s="18"/>
      <c r="AB228" s="18"/>
      <c r="AC228" s="18" t="s">
        <v>236</v>
      </c>
      <c r="AD228" s="18" t="s">
        <v>236</v>
      </c>
      <c r="AE228" s="18" t="s">
        <v>236</v>
      </c>
      <c r="AF228" s="60"/>
    </row>
    <row r="229" spans="1:32" s="22" customFormat="1" ht="18.600000000000001" customHeight="1">
      <c r="A229" s="109" t="s">
        <v>286</v>
      </c>
      <c r="B229" s="46" t="str">
        <f>VLOOKUP(A229,[1]screen!$G:$J,2,FALSE)</f>
        <v>상각 진행상황 조회</v>
      </c>
      <c r="C229" s="46" t="str">
        <f t="shared" si="174"/>
        <v>View Status of Write off(상각 진행상황 조회)</v>
      </c>
      <c r="D229" s="46" t="str">
        <f>IF(B229&lt;&gt;"", VLOOKUP(B229,[1]screen!$A:$E,2,FALSE), "" )</f>
        <v>View Status of Write off</v>
      </c>
      <c r="E229" s="20"/>
      <c r="F229" s="46" t="str">
        <f t="shared" si="175"/>
        <v/>
      </c>
      <c r="G229" s="46" t="str">
        <f>IF(E229&lt;&gt;"",VLOOKUP(E229,[1]Label!$A:$B,2,FALSE),"")</f>
        <v/>
      </c>
      <c r="H229" s="20" t="s">
        <v>249</v>
      </c>
      <c r="I229" s="46" t="str">
        <f t="shared" si="176"/>
        <v>List of Outstanding Tax Liabilities(미납 세액 목록)</v>
      </c>
      <c r="J229" s="46" t="str">
        <f>IF(H229&lt;&gt;"", VLOOKUP(H229,[1]Label!$A:$E,2,FALSE),"")</f>
        <v>List of Outstanding Tax Liabilities</v>
      </c>
      <c r="K229" s="35"/>
      <c r="L229" s="19" t="str">
        <f t="shared" si="177"/>
        <v/>
      </c>
      <c r="M229" s="24" t="str">
        <f>IF(K229&lt;&gt;"",VLOOKUP(K229,[1]Label!$A:$B,2,FALSE),"")</f>
        <v/>
      </c>
      <c r="N229" s="20" t="s">
        <v>234</v>
      </c>
      <c r="O229" s="49" t="s">
        <v>217</v>
      </c>
      <c r="P229" s="40" t="str">
        <f t="shared" si="178"/>
        <v>Year&lt;br&gt;(연도)</v>
      </c>
      <c r="Q229" s="46" t="str">
        <f>IF(O229&lt;&gt;"", VLOOKUP(O229, [1]Label!$A:$B, 2, FALSE), "")</f>
        <v>Year</v>
      </c>
      <c r="R229" s="20" t="s">
        <v>34</v>
      </c>
      <c r="S229" s="19" t="s">
        <v>42</v>
      </c>
      <c r="T229" s="19"/>
      <c r="U229" s="19"/>
      <c r="V229" s="20"/>
      <c r="W229" s="20"/>
      <c r="X229" s="20"/>
      <c r="Y229" s="20"/>
      <c r="Z229" s="18"/>
      <c r="AA229" s="18"/>
      <c r="AB229" s="18"/>
      <c r="AC229" s="18" t="s">
        <v>237</v>
      </c>
      <c r="AD229" s="18" t="s">
        <v>237</v>
      </c>
      <c r="AE229" s="18" t="s">
        <v>237</v>
      </c>
      <c r="AF229" s="60"/>
    </row>
    <row r="230" spans="1:32" s="22" customFormat="1" ht="18.600000000000001" customHeight="1">
      <c r="A230" s="109" t="s">
        <v>286</v>
      </c>
      <c r="B230" s="46" t="str">
        <f>VLOOKUP(A230,[1]screen!$G:$J,2,FALSE)</f>
        <v>상각 진행상황 조회</v>
      </c>
      <c r="C230" s="46" t="str">
        <f t="shared" si="174"/>
        <v>View Status of Write off(상각 진행상황 조회)</v>
      </c>
      <c r="D230" s="46" t="str">
        <f>IF(B230&lt;&gt;"", VLOOKUP(B230,[1]screen!$A:$E,2,FALSE), "" )</f>
        <v>View Status of Write off</v>
      </c>
      <c r="E230" s="20"/>
      <c r="F230" s="46" t="str">
        <f t="shared" si="175"/>
        <v/>
      </c>
      <c r="G230" s="46" t="str">
        <f>IF(E230&lt;&gt;"",VLOOKUP(E230,[1]Label!$A:$B,2,FALSE),"")</f>
        <v/>
      </c>
      <c r="H230" s="20" t="s">
        <v>249</v>
      </c>
      <c r="I230" s="46" t="str">
        <f t="shared" si="176"/>
        <v>List of Outstanding Tax Liabilities(미납 세액 목록)</v>
      </c>
      <c r="J230" s="46" t="str">
        <f>IF(H230&lt;&gt;"", VLOOKUP(H230,[1]Label!$A:$E,2,FALSE),"")</f>
        <v>List of Outstanding Tax Liabilities</v>
      </c>
      <c r="K230" s="35"/>
      <c r="L230" s="19" t="str">
        <f t="shared" si="177"/>
        <v/>
      </c>
      <c r="M230" s="24" t="str">
        <f>IF(K230&lt;&gt;"",VLOOKUP(K230,[1]Label!$A:$B,2,FALSE),"")</f>
        <v/>
      </c>
      <c r="N230" s="20" t="s">
        <v>234</v>
      </c>
      <c r="O230" s="49" t="s">
        <v>211</v>
      </c>
      <c r="P230" s="40" t="str">
        <f t="shared" si="178"/>
        <v>Period&lt;br&gt;(과세 기간)</v>
      </c>
      <c r="Q230" s="46" t="str">
        <f>IF(O230&lt;&gt;"", VLOOKUP(O230, [1]Label!$A:$B, 2, FALSE), "")</f>
        <v>Period</v>
      </c>
      <c r="R230" s="20" t="s">
        <v>34</v>
      </c>
      <c r="S230" s="19" t="s">
        <v>42</v>
      </c>
      <c r="T230" s="19"/>
      <c r="U230" s="19"/>
      <c r="V230" s="20"/>
      <c r="W230" s="20"/>
      <c r="X230" s="20"/>
      <c r="Y230" s="20"/>
      <c r="Z230" s="18"/>
      <c r="AA230" s="18"/>
      <c r="AB230" s="18"/>
      <c r="AC230" s="18" t="s">
        <v>238</v>
      </c>
      <c r="AD230" s="18" t="s">
        <v>238</v>
      </c>
      <c r="AE230" s="18" t="s">
        <v>238</v>
      </c>
      <c r="AF230" s="60"/>
    </row>
    <row r="231" spans="1:32" s="22" customFormat="1" ht="18.600000000000001" customHeight="1">
      <c r="A231" s="109" t="s">
        <v>286</v>
      </c>
      <c r="B231" s="46" t="str">
        <f>VLOOKUP(A231,[1]screen!$G:$J,2,FALSE)</f>
        <v>상각 진행상황 조회</v>
      </c>
      <c r="C231" s="46" t="str">
        <f t="shared" si="174"/>
        <v>View Status of Write off(상각 진행상황 조회)</v>
      </c>
      <c r="D231" s="46" t="str">
        <f>IF(B231&lt;&gt;"", VLOOKUP(B231,[1]screen!$A:$E,2,FALSE), "" )</f>
        <v>View Status of Write off</v>
      </c>
      <c r="E231" s="20"/>
      <c r="F231" s="46" t="str">
        <f t="shared" si="175"/>
        <v/>
      </c>
      <c r="G231" s="46" t="str">
        <f>IF(E231&lt;&gt;"",VLOOKUP(E231,[1]Label!$A:$B,2,FALSE),"")</f>
        <v/>
      </c>
      <c r="H231" s="20" t="s">
        <v>249</v>
      </c>
      <c r="I231" s="46" t="str">
        <f t="shared" si="176"/>
        <v>List of Outstanding Tax Liabilities(미납 세액 목록)</v>
      </c>
      <c r="J231" s="46" t="str">
        <f>IF(H231&lt;&gt;"", VLOOKUP(H231,[1]Label!$A:$E,2,FALSE),"")</f>
        <v>List of Outstanding Tax Liabilities</v>
      </c>
      <c r="K231" s="35"/>
      <c r="L231" s="19" t="str">
        <f t="shared" si="177"/>
        <v/>
      </c>
      <c r="M231" s="24" t="str">
        <f>IF(K231&lt;&gt;"",VLOOKUP(K231,[1]Label!$A:$B,2,FALSE),"")</f>
        <v/>
      </c>
      <c r="N231" s="20" t="s">
        <v>234</v>
      </c>
      <c r="O231" s="49" t="s">
        <v>212</v>
      </c>
      <c r="P231" s="40" t="str">
        <f t="shared" si="178"/>
        <v>Case Type&lt;br&gt;(사건 유형)</v>
      </c>
      <c r="Q231" s="46" t="str">
        <f>IF(O231&lt;&gt;"", VLOOKUP(O231, [1]Label!$A:$B, 2, FALSE), "")</f>
        <v>Case Type</v>
      </c>
      <c r="R231" s="20" t="s">
        <v>34</v>
      </c>
      <c r="S231" s="19" t="s">
        <v>42</v>
      </c>
      <c r="T231" s="19"/>
      <c r="U231" s="19"/>
      <c r="V231" s="20"/>
      <c r="W231" s="20"/>
      <c r="X231" s="20"/>
      <c r="Y231" s="20"/>
      <c r="Z231" s="18"/>
      <c r="AA231" s="18"/>
      <c r="AB231" s="18"/>
      <c r="AC231" s="18" t="s">
        <v>239</v>
      </c>
      <c r="AD231" s="18" t="s">
        <v>239</v>
      </c>
      <c r="AE231" s="18" t="s">
        <v>239</v>
      </c>
      <c r="AF231" s="60"/>
    </row>
    <row r="232" spans="1:32" s="22" customFormat="1" ht="18.600000000000001" customHeight="1">
      <c r="A232" s="109" t="s">
        <v>286</v>
      </c>
      <c r="B232" s="46" t="str">
        <f>VLOOKUP(A232,[1]screen!$G:$J,2,FALSE)</f>
        <v>상각 진행상황 조회</v>
      </c>
      <c r="C232" s="46" t="str">
        <f t="shared" si="174"/>
        <v>View Status of Write off(상각 진행상황 조회)</v>
      </c>
      <c r="D232" s="46" t="str">
        <f>IF(B232&lt;&gt;"", VLOOKUP(B232,[1]screen!$A:$E,2,FALSE), "" )</f>
        <v>View Status of Write off</v>
      </c>
      <c r="E232" s="20"/>
      <c r="F232" s="46" t="str">
        <f t="shared" si="175"/>
        <v/>
      </c>
      <c r="G232" s="46" t="str">
        <f>IF(E232&lt;&gt;"",VLOOKUP(E232,[1]Label!$A:$B,2,FALSE),"")</f>
        <v/>
      </c>
      <c r="H232" s="20" t="s">
        <v>249</v>
      </c>
      <c r="I232" s="46" t="str">
        <f t="shared" si="176"/>
        <v>List of Outstanding Tax Liabilities(미납 세액 목록)</v>
      </c>
      <c r="J232" s="46" t="str">
        <f>IF(H232&lt;&gt;"", VLOOKUP(H232,[1]Label!$A:$E,2,FALSE),"")</f>
        <v>List of Outstanding Tax Liabilities</v>
      </c>
      <c r="K232" s="35"/>
      <c r="L232" s="19" t="str">
        <f t="shared" si="177"/>
        <v/>
      </c>
      <c r="M232" s="24" t="str">
        <f>IF(K232&lt;&gt;"",VLOOKUP(K232,[1]Label!$A:$B,2,FALSE),"")</f>
        <v/>
      </c>
      <c r="N232" s="20" t="s">
        <v>234</v>
      </c>
      <c r="O232" s="49" t="s">
        <v>213</v>
      </c>
      <c r="P232" s="40" t="str">
        <f t="shared" si="178"/>
        <v>Due Date&lt;br&gt;(납부 기한)</v>
      </c>
      <c r="Q232" s="46" t="str">
        <f>IF(O232&lt;&gt;"", VLOOKUP(O232, [1]Label!$A:$B, 2, FALSE), "")</f>
        <v>Due Date</v>
      </c>
      <c r="R232" s="20" t="s">
        <v>34</v>
      </c>
      <c r="S232" s="19" t="s">
        <v>42</v>
      </c>
      <c r="T232" s="19"/>
      <c r="U232" s="19"/>
      <c r="V232" s="20"/>
      <c r="W232" s="20"/>
      <c r="X232" s="20"/>
      <c r="Y232" s="20"/>
      <c r="Z232" s="18"/>
      <c r="AA232" s="18"/>
      <c r="AB232" s="18"/>
      <c r="AC232" s="18" t="s">
        <v>240</v>
      </c>
      <c r="AD232" s="18" t="s">
        <v>240</v>
      </c>
      <c r="AE232" s="18" t="s">
        <v>240</v>
      </c>
      <c r="AF232" s="60"/>
    </row>
    <row r="233" spans="1:32" s="22" customFormat="1" ht="18.600000000000001" customHeight="1">
      <c r="A233" s="109" t="s">
        <v>286</v>
      </c>
      <c r="B233" s="46" t="str">
        <f>VLOOKUP(A233,[1]screen!$G:$J,2,FALSE)</f>
        <v>상각 진행상황 조회</v>
      </c>
      <c r="C233" s="46" t="str">
        <f t="shared" si="174"/>
        <v>View Status of Write off(상각 진행상황 조회)</v>
      </c>
      <c r="D233" s="46" t="str">
        <f>IF(B233&lt;&gt;"", VLOOKUP(B233,[1]screen!$A:$E,2,FALSE), "" )</f>
        <v>View Status of Write off</v>
      </c>
      <c r="E233" s="20"/>
      <c r="F233" s="46" t="str">
        <f t="shared" si="175"/>
        <v/>
      </c>
      <c r="G233" s="46" t="str">
        <f>IF(E233&lt;&gt;"",VLOOKUP(E233,[1]Label!$A:$B,2,FALSE),"")</f>
        <v/>
      </c>
      <c r="H233" s="20" t="s">
        <v>249</v>
      </c>
      <c r="I233" s="46" t="str">
        <f t="shared" si="176"/>
        <v>List of Outstanding Tax Liabilities(미납 세액 목록)</v>
      </c>
      <c r="J233" s="46" t="str">
        <f>IF(H233&lt;&gt;"", VLOOKUP(H233,[1]Label!$A:$E,2,FALSE),"")</f>
        <v>List of Outstanding Tax Liabilities</v>
      </c>
      <c r="K233" s="35"/>
      <c r="L233" s="19" t="str">
        <f t="shared" si="177"/>
        <v/>
      </c>
      <c r="M233" s="24" t="str">
        <f>IF(K233&lt;&gt;"",VLOOKUP(K233,[1]Label!$A:$B,2,FALSE),"")</f>
        <v/>
      </c>
      <c r="N233" s="20" t="s">
        <v>234</v>
      </c>
      <c r="O233" s="49" t="s">
        <v>214</v>
      </c>
      <c r="P233" s="40" t="str">
        <f t="shared" si="178"/>
        <v>Principal Balance&lt;br&gt;(원금 잔액)</v>
      </c>
      <c r="Q233" s="46" t="str">
        <f>IF(O233&lt;&gt;"", VLOOKUP(O233, [1]Label!$A:$B, 2, FALSE), "")</f>
        <v>Principal Balance</v>
      </c>
      <c r="R233" s="20" t="s">
        <v>34</v>
      </c>
      <c r="S233" s="19" t="s">
        <v>42</v>
      </c>
      <c r="T233" s="19"/>
      <c r="U233" s="19"/>
      <c r="V233" s="20"/>
      <c r="W233" s="20"/>
      <c r="X233" s="20"/>
      <c r="Y233" s="20"/>
      <c r="Z233" s="18"/>
      <c r="AA233" s="18"/>
      <c r="AB233" s="18"/>
      <c r="AC233" s="18" t="s">
        <v>241</v>
      </c>
      <c r="AD233" s="18" t="s">
        <v>241</v>
      </c>
      <c r="AE233" s="18" t="s">
        <v>241</v>
      </c>
      <c r="AF233" s="60"/>
    </row>
    <row r="234" spans="1:32" s="22" customFormat="1" ht="18.600000000000001" customHeight="1">
      <c r="A234" s="109" t="s">
        <v>286</v>
      </c>
      <c r="B234" s="46" t="str">
        <f>VLOOKUP(A234,[1]screen!$G:$J,2,FALSE)</f>
        <v>상각 진행상황 조회</v>
      </c>
      <c r="C234" s="46" t="str">
        <f t="shared" si="174"/>
        <v>View Status of Write off(상각 진행상황 조회)</v>
      </c>
      <c r="D234" s="46" t="str">
        <f>IF(B234&lt;&gt;"", VLOOKUP(B234,[1]screen!$A:$E,2,FALSE), "" )</f>
        <v>View Status of Write off</v>
      </c>
      <c r="E234" s="20"/>
      <c r="F234" s="46" t="str">
        <f t="shared" si="175"/>
        <v/>
      </c>
      <c r="G234" s="46" t="str">
        <f>IF(E234&lt;&gt;"",VLOOKUP(E234,[1]Label!$A:$B,2,FALSE),"")</f>
        <v/>
      </c>
      <c r="H234" s="20" t="s">
        <v>249</v>
      </c>
      <c r="I234" s="46" t="str">
        <f t="shared" si="176"/>
        <v>List of Outstanding Tax Liabilities(미납 세액 목록)</v>
      </c>
      <c r="J234" s="46" t="str">
        <f>IF(H234&lt;&gt;"", VLOOKUP(H234,[1]Label!$A:$E,2,FALSE),"")</f>
        <v>List of Outstanding Tax Liabilities</v>
      </c>
      <c r="K234" s="35"/>
      <c r="L234" s="19" t="str">
        <f t="shared" si="177"/>
        <v/>
      </c>
      <c r="M234" s="24" t="str">
        <f>IF(K234&lt;&gt;"",VLOOKUP(K234,[1]Label!$A:$B,2,FALSE),"")</f>
        <v/>
      </c>
      <c r="N234" s="20" t="s">
        <v>234</v>
      </c>
      <c r="O234" s="49" t="s">
        <v>223</v>
      </c>
      <c r="P234" s="40" t="str">
        <f t="shared" si="178"/>
        <v>Write Off Amount&lt;br&gt;(상각 금액)</v>
      </c>
      <c r="Q234" s="46" t="str">
        <f>IF(O234&lt;&gt;"", VLOOKUP(O234, [1]Label!$A:$B, 2, FALSE), "")</f>
        <v>Write Off Amount</v>
      </c>
      <c r="R234" s="20" t="s">
        <v>34</v>
      </c>
      <c r="S234" s="19" t="s">
        <v>42</v>
      </c>
      <c r="T234" s="19"/>
      <c r="U234" s="19"/>
      <c r="V234" s="20"/>
      <c r="W234" s="20"/>
      <c r="X234" s="20"/>
      <c r="Y234" s="20"/>
      <c r="Z234" s="18"/>
      <c r="AA234" s="18"/>
      <c r="AB234" s="18"/>
      <c r="AC234" s="18" t="s">
        <v>242</v>
      </c>
      <c r="AD234" s="18" t="s">
        <v>242</v>
      </c>
      <c r="AE234" s="18" t="s">
        <v>242</v>
      </c>
      <c r="AF234" s="60"/>
    </row>
    <row r="235" spans="1:32" s="22" customFormat="1" ht="18.600000000000001" customHeight="1">
      <c r="A235" s="109" t="s">
        <v>286</v>
      </c>
      <c r="B235" s="46" t="str">
        <f>VLOOKUP(A235,[1]screen!$G:$J,2,FALSE)</f>
        <v>상각 진행상황 조회</v>
      </c>
      <c r="C235" s="46" t="str">
        <f t="shared" si="174"/>
        <v>View Status of Write off(상각 진행상황 조회)</v>
      </c>
      <c r="D235" s="46" t="str">
        <f>IF(B235&lt;&gt;"", VLOOKUP(B235,[1]screen!$A:$E,2,FALSE), "" )</f>
        <v>View Status of Write off</v>
      </c>
      <c r="E235" s="20"/>
      <c r="F235" s="46" t="str">
        <f t="shared" si="175"/>
        <v/>
      </c>
      <c r="G235" s="46" t="str">
        <f>IF(E235&lt;&gt;"",VLOOKUP(E235,[1]Label!$A:$B,2,FALSE),"")</f>
        <v/>
      </c>
      <c r="H235" s="20" t="s">
        <v>249</v>
      </c>
      <c r="I235" s="46" t="str">
        <f t="shared" si="176"/>
        <v>List of Outstanding Tax Liabilities(미납 세액 목록)</v>
      </c>
      <c r="J235" s="46" t="str">
        <f>IF(H235&lt;&gt;"", VLOOKUP(H235,[1]Label!$A:$E,2,FALSE),"")</f>
        <v>List of Outstanding Tax Liabilities</v>
      </c>
      <c r="K235" s="35"/>
      <c r="L235" s="19" t="str">
        <f t="shared" si="177"/>
        <v/>
      </c>
      <c r="M235" s="24" t="str">
        <f>IF(K235&lt;&gt;"",VLOOKUP(K235,[1]Label!$A:$B,2,FALSE),"")</f>
        <v/>
      </c>
      <c r="N235" s="20" t="s">
        <v>234</v>
      </c>
      <c r="O235" s="49" t="s">
        <v>224</v>
      </c>
      <c r="P235" s="40" t="str">
        <f t="shared" si="178"/>
        <v>Action&lt;br&gt;(작업)</v>
      </c>
      <c r="Q235" s="46" t="str">
        <f>IF(O235&lt;&gt;"", VLOOKUP(O235, [1]Label!$A:$B, 2, FALSE), "")</f>
        <v>Action</v>
      </c>
      <c r="R235" s="20" t="s">
        <v>35</v>
      </c>
      <c r="S235" s="19"/>
      <c r="T235" s="19"/>
      <c r="U235" s="19"/>
      <c r="V235" s="20"/>
      <c r="W235" s="20"/>
      <c r="X235" s="20"/>
      <c r="Y235" s="20"/>
      <c r="Z235" s="18"/>
      <c r="AA235" s="18"/>
      <c r="AB235" s="18"/>
      <c r="AC235" s="18" t="s">
        <v>243</v>
      </c>
      <c r="AD235" s="18" t="s">
        <v>243</v>
      </c>
      <c r="AE235" s="18" t="s">
        <v>243</v>
      </c>
      <c r="AF235" s="60"/>
    </row>
    <row r="236" spans="1:32" s="22" customFormat="1" ht="18.600000000000001" customHeight="1">
      <c r="A236" s="109" t="s">
        <v>286</v>
      </c>
      <c r="B236" s="46" t="str">
        <f>VLOOKUP(A236,[1]screen!$G:$J,2,FALSE)</f>
        <v>상각 진행상황 조회</v>
      </c>
      <c r="C236" s="46" t="str">
        <f t="shared" ref="C236:C296" si="179">IF(B236&lt;&gt;"",D236&amp;"("&amp;B236&amp;")","")</f>
        <v>View Status of Write off(상각 진행상황 조회)</v>
      </c>
      <c r="D236" s="46" t="str">
        <f>IF(B236&lt;&gt;"", VLOOKUP(B236,[1]screen!$A:$E,2,FALSE), "" )</f>
        <v>View Status of Write off</v>
      </c>
      <c r="E236" s="20"/>
      <c r="F236" s="46" t="str">
        <f t="shared" ref="F236:F296" si="180">IF(E236&lt;&gt;"",G236&amp;"("&amp;E236&amp;")","")</f>
        <v/>
      </c>
      <c r="G236" s="46" t="str">
        <f>IF(E236&lt;&gt;"",VLOOKUP(E236,[1]Label!$A:$B,2,FALSE),"")</f>
        <v/>
      </c>
      <c r="H236" s="20"/>
      <c r="I236" s="46" t="str">
        <f t="shared" ref="I236:I296" si="181">IF(H236&lt;&gt;"",J236&amp;"("&amp;H236&amp;")","")</f>
        <v/>
      </c>
      <c r="J236" s="46" t="str">
        <f>IF(H236&lt;&gt;"", VLOOKUP(H236,[1]Label!$A:$E,2,FALSE),"")</f>
        <v/>
      </c>
      <c r="K236" s="35"/>
      <c r="L236" s="19" t="str">
        <f t="shared" ref="L236:L296" si="182">IF(K236&lt;&gt;"",M236&amp;"("&amp;K236&amp;")","")</f>
        <v/>
      </c>
      <c r="M236" s="24" t="str">
        <f>IF(K236&lt;&gt;"",VLOOKUP(K236,[1]Label!$A:$B,2,FALSE),"")</f>
        <v/>
      </c>
      <c r="N236" s="20"/>
      <c r="O236" s="38"/>
      <c r="P236" s="19"/>
      <c r="Q236" s="46" t="str">
        <f>IF(O236&lt;&gt;"", VLOOKUP(O236, [1]Label!$A:$B, 2, FALSE), "")</f>
        <v/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/>
      <c r="AD236" s="18"/>
      <c r="AE236" s="18"/>
      <c r="AF236" s="60"/>
    </row>
    <row r="237" spans="1:32" s="22" customFormat="1" ht="18.600000000000001" customHeight="1">
      <c r="A237" s="109" t="s">
        <v>286</v>
      </c>
      <c r="B237" s="46" t="str">
        <f>VLOOKUP(A237,[1]screen!$G:$J,2,FALSE)</f>
        <v>상각 진행상황 조회</v>
      </c>
      <c r="C237" s="46" t="str">
        <f t="shared" si="179"/>
        <v>View Status of Write off(상각 진행상황 조회)</v>
      </c>
      <c r="D237" s="46" t="str">
        <f>IF(B237&lt;&gt;"", VLOOKUP(B237,[1]screen!$A:$E,2,FALSE), "" )</f>
        <v>View Status of Write off</v>
      </c>
      <c r="E237" s="20"/>
      <c r="F237" s="46" t="str">
        <f t="shared" si="180"/>
        <v/>
      </c>
      <c r="G237" s="46" t="str">
        <f>IF(E237&lt;&gt;"",VLOOKUP(E237,[1]Label!$A:$B,2,FALSE),"")</f>
        <v/>
      </c>
      <c r="H237" s="43" t="s">
        <v>285</v>
      </c>
      <c r="I237" s="46" t="str">
        <f t="shared" si="181"/>
        <v>Attachments(첨부파일)</v>
      </c>
      <c r="J237" s="46" t="str">
        <f>IF(H237&lt;&gt;"", VLOOKUP(H237,[1]Label!$A:$E,2,FALSE),"")</f>
        <v>Attachments</v>
      </c>
      <c r="K237" s="35"/>
      <c r="L237" s="19" t="str">
        <f t="shared" si="182"/>
        <v/>
      </c>
      <c r="M237" s="24" t="str">
        <f>IF(K237&lt;&gt;"",VLOOKUP(K237,[1]Label!$A:$B,2,FALSE),"")</f>
        <v/>
      </c>
      <c r="N237" s="20" t="s">
        <v>19</v>
      </c>
      <c r="O237" s="49" t="s">
        <v>41</v>
      </c>
      <c r="P237" s="40" t="str">
        <f t="shared" ref="P237:P253" si="183">IF(O237&lt;&gt;"",Q237&amp;"&lt;br&gt;("&amp;O237&amp;")","")</f>
        <v>Attachments&lt;br&gt;(첨부파일)</v>
      </c>
      <c r="Q237" s="46" t="str">
        <f>IF(O237&lt;&gt;"", VLOOKUP(O237, [1]Label!$A:$B, 2, FALSE), "")</f>
        <v>Attachments</v>
      </c>
      <c r="R237" s="20" t="s">
        <v>85</v>
      </c>
      <c r="S237" s="19"/>
      <c r="T237" s="19"/>
      <c r="U237" s="19"/>
      <c r="V237" s="20" t="s">
        <v>244</v>
      </c>
      <c r="W237" s="20"/>
      <c r="X237" s="20"/>
      <c r="Y237" s="20"/>
      <c r="Z237" s="18"/>
      <c r="AA237" s="18"/>
      <c r="AB237" s="18"/>
      <c r="AC237" s="18"/>
      <c r="AD237" s="18"/>
      <c r="AE237" s="18"/>
      <c r="AF237" s="60"/>
    </row>
    <row r="238" spans="1:32" s="9" customFormat="1" ht="18.600000000000001" customHeight="1">
      <c r="A238" s="109" t="s">
        <v>286</v>
      </c>
      <c r="B238" s="1" t="str">
        <f>VLOOKUP(A238,[1]screen!$G:$J,2,FALSE)</f>
        <v>상각 진행상황 조회</v>
      </c>
      <c r="C238" s="1" t="str">
        <f t="shared" si="179"/>
        <v>View Status of Write off(상각 진행상황 조회)</v>
      </c>
      <c r="D238" s="1" t="str">
        <f>IF(B238&lt;&gt;"", VLOOKUP(B238,[1]screen!$A:$E,2,FALSE), "" )</f>
        <v>View Status of Write off</v>
      </c>
      <c r="E238" s="2"/>
      <c r="F238" s="1" t="str">
        <f t="shared" si="180"/>
        <v/>
      </c>
      <c r="G238" s="1" t="str">
        <f>IF(E238&lt;&gt;"",VLOOKUP(E238,[1]Label!$A:$B,2,FALSE),"")</f>
        <v/>
      </c>
      <c r="H238" s="105" t="s">
        <v>285</v>
      </c>
      <c r="I238" s="1" t="str">
        <f t="shared" si="181"/>
        <v>Attachments(첨부파일)</v>
      </c>
      <c r="J238" s="1" t="str">
        <f>IF(H238&lt;&gt;"", VLOOKUP(H238,[1]Label!$A:$E,2,FALSE),"")</f>
        <v>Attachments</v>
      </c>
      <c r="K238" s="106"/>
      <c r="L238" s="1" t="str">
        <f t="shared" si="182"/>
        <v/>
      </c>
      <c r="M238" s="1" t="str">
        <f>IF(K238&lt;&gt;"",VLOOKUP(K238,[1]Label!$A:$B,2,FALSE),"")</f>
        <v/>
      </c>
      <c r="N238" s="2"/>
      <c r="O238" s="105"/>
      <c r="P238" s="1" t="str">
        <f t="shared" si="183"/>
        <v/>
      </c>
      <c r="Q238" s="1" t="str">
        <f>IF(O238&lt;&gt;"", VLOOKUP(O238, [1]Label!$A:$B, 2, FALSE), "")</f>
        <v/>
      </c>
      <c r="R238" s="2" t="s">
        <v>34</v>
      </c>
      <c r="S238" s="1" t="s">
        <v>42</v>
      </c>
      <c r="T238" s="1"/>
      <c r="U238" s="1"/>
      <c r="V238" s="2"/>
      <c r="W238" s="2"/>
      <c r="X238" s="2"/>
      <c r="Y238" s="2"/>
      <c r="Z238" s="4"/>
      <c r="AA238" s="4"/>
      <c r="AB238" s="4"/>
      <c r="AC238" s="4"/>
      <c r="AD238" s="4"/>
      <c r="AE238" s="4"/>
      <c r="AF238" s="59"/>
    </row>
    <row r="239" spans="1:32" s="22" customFormat="1" ht="18.600000000000001" customHeight="1">
      <c r="A239" s="109" t="s">
        <v>286</v>
      </c>
      <c r="B239" s="46" t="str">
        <f>VLOOKUP(A239,[1]screen!$G:$J,2,FALSE)</f>
        <v>상각 진행상황 조회</v>
      </c>
      <c r="C239" s="46" t="str">
        <f t="shared" si="179"/>
        <v>View Status of Write off(상각 진행상황 조회)</v>
      </c>
      <c r="D239" s="46" t="str">
        <f>IF(B239&lt;&gt;"", VLOOKUP(B239,[1]screen!$A:$E,2,FALSE), "" )</f>
        <v>View Status of Write off</v>
      </c>
      <c r="E239" s="20"/>
      <c r="F239" s="46" t="str">
        <f t="shared" si="180"/>
        <v/>
      </c>
      <c r="G239" s="46" t="str">
        <f>IF(E239&lt;&gt;"",VLOOKUP(E239,[1]Label!$A:$B,2,FALSE),"")</f>
        <v/>
      </c>
      <c r="H239" s="43" t="s">
        <v>245</v>
      </c>
      <c r="I239" s="46" t="str">
        <f t="shared" si="181"/>
        <v>Tax Officer's Comments/Recommendations(세무담당자 의견/권고사항)</v>
      </c>
      <c r="J239" s="46" t="str">
        <f>IF(H239&lt;&gt;"", VLOOKUP(H239,[1]Label!$A:$E,2,FALSE),"")</f>
        <v>Tax Officer's Comments/Recommendations</v>
      </c>
      <c r="K239" s="35"/>
      <c r="L239" s="19" t="str">
        <f t="shared" si="182"/>
        <v/>
      </c>
      <c r="M239" s="24" t="str">
        <f>IF(K239&lt;&gt;"",VLOOKUP(K239,[1]Label!$A:$B,2,FALSE),"")</f>
        <v/>
      </c>
      <c r="N239" s="20" t="s">
        <v>167</v>
      </c>
      <c r="O239" s="20" t="s">
        <v>245</v>
      </c>
      <c r="P239" s="40" t="str">
        <f t="shared" si="183"/>
        <v>Tax Officer's Comments/Recommendations&lt;br&gt;(세무담당자 의견/권고사항)</v>
      </c>
      <c r="Q239" s="46" t="str">
        <f>IF(O239&lt;&gt;"", VLOOKUP(O239, [1]Label!$A:$B, 2, FALSE), "")</f>
        <v>Tax Officer's Comments/Recommendations</v>
      </c>
      <c r="R239" s="20" t="s">
        <v>52</v>
      </c>
      <c r="S239" s="19"/>
      <c r="T239" s="19"/>
      <c r="U239" s="19"/>
      <c r="V239" s="20" t="s">
        <v>244</v>
      </c>
      <c r="W239" s="20"/>
      <c r="X239" s="20"/>
      <c r="Y239" s="20"/>
      <c r="Z239" s="18"/>
      <c r="AA239" s="18"/>
      <c r="AB239" s="18"/>
      <c r="AC239" s="18"/>
      <c r="AD239" s="18"/>
      <c r="AE239" s="18"/>
      <c r="AF239" s="60"/>
    </row>
    <row r="240" spans="1:32" s="104" customFormat="1" ht="18.600000000000001" customHeight="1">
      <c r="A240" s="109" t="s">
        <v>286</v>
      </c>
      <c r="B240" s="98" t="str">
        <f>VLOOKUP(A240,[1]screen!$G:$J,2,FALSE)</f>
        <v>상각 진행상황 조회</v>
      </c>
      <c r="C240" s="98" t="str">
        <f t="shared" si="179"/>
        <v>View Status of Write off(상각 진행상황 조회)</v>
      </c>
      <c r="D240" s="98" t="str">
        <f>IF(B240&lt;&gt;"", VLOOKUP(B240,[1]screen!$A:$E,2,FALSE), "" )</f>
        <v>View Status of Write off</v>
      </c>
      <c r="E240" s="99"/>
      <c r="F240" s="98" t="str">
        <f t="shared" si="180"/>
        <v/>
      </c>
      <c r="G240" s="98" t="str">
        <f>IF(E240&lt;&gt;"",VLOOKUP(E240,[1]Label!$A:$B,2,FALSE),"")</f>
        <v/>
      </c>
      <c r="H240" s="100"/>
      <c r="I240" s="98" t="str">
        <f t="shared" si="181"/>
        <v/>
      </c>
      <c r="J240" s="98" t="str">
        <f>IF(H240&lt;&gt;"", VLOOKUP(H240,[1]Label!$A:$E,2,FALSE),"")</f>
        <v/>
      </c>
      <c r="K240" s="101"/>
      <c r="L240" s="98" t="str">
        <f t="shared" si="182"/>
        <v/>
      </c>
      <c r="M240" s="98" t="str">
        <f>IF(K240&lt;&gt;"",VLOOKUP(K240,[1]Label!$A:$B,2,FALSE),"")</f>
        <v/>
      </c>
      <c r="N240" s="99"/>
      <c r="O240" s="100"/>
      <c r="P240" s="98" t="str">
        <f t="shared" si="183"/>
        <v/>
      </c>
      <c r="Q240" s="98" t="str">
        <f>IF(O240&lt;&gt;"", VLOOKUP(O240, [1]Label!$A:$B, 2, FALSE), "")</f>
        <v/>
      </c>
      <c r="R240" s="99" t="s">
        <v>34</v>
      </c>
      <c r="S240" s="98" t="s">
        <v>42</v>
      </c>
      <c r="T240" s="98"/>
      <c r="U240" s="98"/>
      <c r="V240" s="99"/>
      <c r="W240" s="99"/>
      <c r="X240" s="99"/>
      <c r="Y240" s="99"/>
      <c r="Z240" s="102"/>
      <c r="AA240" s="102"/>
      <c r="AB240" s="102"/>
      <c r="AC240" s="102"/>
      <c r="AD240" s="102"/>
      <c r="AE240" s="102"/>
      <c r="AF240" s="103"/>
    </row>
    <row r="241" spans="1:32" s="17" customFormat="1" ht="18.600000000000001" customHeight="1">
      <c r="A241" s="109" t="s">
        <v>286</v>
      </c>
      <c r="B241" s="46" t="str">
        <f>VLOOKUP(A241,[1]screen!$G:$J,2,FALSE)</f>
        <v>상각 진행상황 조회</v>
      </c>
      <c r="C241" s="46" t="str">
        <f t="shared" si="179"/>
        <v>View Status of Write off(상각 진행상황 조회)</v>
      </c>
      <c r="D241" s="46" t="str">
        <f>IF(B241&lt;&gt;"", VLOOKUP(B241,[1]screen!$A:$E,2,FALSE), "" )</f>
        <v>View Status of Write off</v>
      </c>
      <c r="E241" s="20"/>
      <c r="F241" s="46" t="str">
        <f t="shared" si="180"/>
        <v/>
      </c>
      <c r="G241" s="46" t="str">
        <f>IF(E241&lt;&gt;"",VLOOKUP(E241,[1]Label!$A:$B,2,FALSE),"")</f>
        <v/>
      </c>
      <c r="H241" s="16"/>
      <c r="I241" s="46" t="str">
        <f t="shared" si="181"/>
        <v/>
      </c>
      <c r="J241" s="46" t="str">
        <f>IF(H241&lt;&gt;"", VLOOKUP(H241,[1]Label!$A:$E,2,FALSE),"")</f>
        <v/>
      </c>
      <c r="K241" s="34"/>
      <c r="L241" s="15" t="str">
        <f t="shared" si="182"/>
        <v/>
      </c>
      <c r="M241" s="24" t="str">
        <f>IF(K241&lt;&gt;"",VLOOKUP(K241,[1]Label!$A:$B,2,FALSE),"")</f>
        <v/>
      </c>
      <c r="N241" s="16"/>
      <c r="O241" s="31" t="s">
        <v>44</v>
      </c>
      <c r="P241" s="15" t="str">
        <f t="shared" si="183"/>
        <v>Save&lt;br&gt;(저장)</v>
      </c>
      <c r="Q241" s="46" t="str">
        <f>IF(O241&lt;&gt;"", VLOOKUP(O241, [1]Label!$A:$B, 2, FALSE), "")</f>
        <v>Save</v>
      </c>
      <c r="R241" s="16" t="s">
        <v>35</v>
      </c>
      <c r="S241" s="53" t="s">
        <v>43</v>
      </c>
      <c r="T241" s="15"/>
      <c r="U241" s="15"/>
      <c r="V241" s="16"/>
      <c r="W241" s="16"/>
      <c r="X241" s="16"/>
      <c r="Y241" s="16"/>
      <c r="Z241" s="14"/>
      <c r="AA241" s="14"/>
      <c r="AB241" s="14"/>
      <c r="AC241" s="14"/>
      <c r="AD241" s="14"/>
      <c r="AE241" s="14"/>
      <c r="AF241" s="57"/>
    </row>
    <row r="242" spans="1:32" s="17" customFormat="1" ht="18.600000000000001" customHeight="1">
      <c r="A242" s="109" t="s">
        <v>286</v>
      </c>
      <c r="B242" s="46" t="str">
        <f>VLOOKUP(A242,[1]screen!$G:$J,2,FALSE)</f>
        <v>상각 진행상황 조회</v>
      </c>
      <c r="C242" s="46" t="str">
        <f t="shared" si="179"/>
        <v>View Status of Write off(상각 진행상황 조회)</v>
      </c>
      <c r="D242" s="46" t="str">
        <f>IF(B242&lt;&gt;"", VLOOKUP(B242,[1]screen!$A:$E,2,FALSE), "" )</f>
        <v>View Status of Write off</v>
      </c>
      <c r="E242" s="20"/>
      <c r="F242" s="46" t="str">
        <f t="shared" si="180"/>
        <v/>
      </c>
      <c r="G242" s="46" t="str">
        <f>IF(E242&lt;&gt;"",VLOOKUP(E242,[1]Label!$A:$B,2,FALSE),"")</f>
        <v/>
      </c>
      <c r="H242" s="16"/>
      <c r="I242" s="46" t="str">
        <f t="shared" si="181"/>
        <v/>
      </c>
      <c r="J242" s="46" t="str">
        <f>IF(H242&lt;&gt;"", VLOOKUP(H242,[1]Label!$A:$E,2,FALSE),"")</f>
        <v/>
      </c>
      <c r="K242" s="34"/>
      <c r="L242" s="15" t="str">
        <f t="shared" si="182"/>
        <v/>
      </c>
      <c r="M242" s="24" t="str">
        <f>IF(K242&lt;&gt;"",VLOOKUP(K242,[1]Label!$A:$B,2,FALSE),"")</f>
        <v/>
      </c>
      <c r="N242" s="16"/>
      <c r="O242" s="31" t="s">
        <v>49</v>
      </c>
      <c r="P242" s="15" t="str">
        <f t="shared" si="183"/>
        <v>Delete&lt;br&gt;(삭제)</v>
      </c>
      <c r="Q242" s="46" t="str">
        <f>IF(O242&lt;&gt;"", VLOOKUP(O242, [1]Label!$A:$B, 2, FALSE), "")</f>
        <v>Delete</v>
      </c>
      <c r="R242" s="16" t="s">
        <v>35</v>
      </c>
      <c r="S242" s="54" t="s">
        <v>91</v>
      </c>
      <c r="T242" s="15"/>
      <c r="U242" s="15"/>
      <c r="V242" s="16"/>
      <c r="W242" s="16"/>
      <c r="X242" s="16"/>
      <c r="Y242" s="16"/>
      <c r="Z242" s="14"/>
      <c r="AA242" s="14"/>
      <c r="AB242" s="14"/>
      <c r="AC242" s="14"/>
      <c r="AD242" s="14"/>
      <c r="AE242" s="14"/>
      <c r="AF242" s="57"/>
    </row>
    <row r="243" spans="1:32" s="17" customFormat="1" ht="18.600000000000001" customHeight="1">
      <c r="A243" s="109" t="s">
        <v>286</v>
      </c>
      <c r="B243" s="46" t="str">
        <f>VLOOKUP(A243,[1]screen!$G:$J,2,FALSE)</f>
        <v>상각 진행상황 조회</v>
      </c>
      <c r="C243" s="46" t="str">
        <f t="shared" si="179"/>
        <v>View Status of Write off(상각 진행상황 조회)</v>
      </c>
      <c r="D243" s="46" t="str">
        <f>IF(B243&lt;&gt;"", VLOOKUP(B243,[1]screen!$A:$E,2,FALSE), "" )</f>
        <v>View Status of Write off</v>
      </c>
      <c r="E243" s="20"/>
      <c r="F243" s="46" t="str">
        <f t="shared" si="180"/>
        <v/>
      </c>
      <c r="G243" s="46" t="str">
        <f>IF(E243&lt;&gt;"",VLOOKUP(E243,[1]Label!$A:$B,2,FALSE),"")</f>
        <v/>
      </c>
      <c r="H243" s="16"/>
      <c r="I243" s="46" t="str">
        <f t="shared" si="181"/>
        <v/>
      </c>
      <c r="J243" s="46" t="str">
        <f>IF(H243&lt;&gt;"", VLOOKUP(H243,[1]Label!$A:$E,2,FALSE),"")</f>
        <v/>
      </c>
      <c r="K243" s="34"/>
      <c r="L243" s="15" t="str">
        <f t="shared" si="182"/>
        <v/>
      </c>
      <c r="M243" s="24" t="str">
        <f>IF(K243&lt;&gt;"",VLOOKUP(K243,[1]Label!$A:$B,2,FALSE),"")</f>
        <v/>
      </c>
      <c r="N243" s="16"/>
      <c r="O243" s="31" t="s">
        <v>48</v>
      </c>
      <c r="P243" s="15" t="str">
        <f t="shared" si="183"/>
        <v>Submit&lt;br&gt;(제출하다)</v>
      </c>
      <c r="Q243" s="46" t="str">
        <f>IF(O243&lt;&gt;"", VLOOKUP(O243, [1]Label!$A:$B, 2, FALSE), "")</f>
        <v>Submit</v>
      </c>
      <c r="R243" s="16" t="s">
        <v>35</v>
      </c>
      <c r="S243" s="53" t="s">
        <v>92</v>
      </c>
      <c r="T243" s="15"/>
      <c r="U243" s="15"/>
      <c r="V243" s="16"/>
      <c r="W243" s="16"/>
      <c r="X243" s="16"/>
      <c r="Y243" s="16"/>
      <c r="Z243" s="14"/>
      <c r="AA243" s="14"/>
      <c r="AB243" s="14"/>
      <c r="AC243" s="14"/>
      <c r="AD243" s="14"/>
      <c r="AE243" s="14"/>
      <c r="AF243" s="57"/>
    </row>
    <row r="244" spans="1:32" s="104" customFormat="1" ht="18.600000000000001" customHeight="1">
      <c r="A244" s="112" t="s">
        <v>286</v>
      </c>
      <c r="B244" s="98" t="str">
        <f>VLOOKUP(A244,[1]screen!$G:$J,2,FALSE)</f>
        <v>상각 진행상황 조회</v>
      </c>
      <c r="C244" s="98" t="str">
        <f t="shared" ref="C244" si="184">IF(B244&lt;&gt;"",D244&amp;"("&amp;B244&amp;")","")</f>
        <v>View Status of Write off(상각 진행상황 조회)</v>
      </c>
      <c r="D244" s="98" t="str">
        <f>IF(B244&lt;&gt;"", VLOOKUP(B244,[1]screen!$A:$E,2,FALSE), "" )</f>
        <v>View Status of Write off</v>
      </c>
      <c r="E244" s="99"/>
      <c r="F244" s="98" t="str">
        <f t="shared" ref="F244" si="185">IF(E244&lt;&gt;"",G244&amp;"("&amp;E244&amp;")","")</f>
        <v/>
      </c>
      <c r="G244" s="98" t="str">
        <f>IF(E244&lt;&gt;"",VLOOKUP(E244,[1]Label!$A:$B,2,FALSE),"")</f>
        <v/>
      </c>
      <c r="H244" s="100"/>
      <c r="I244" s="98" t="str">
        <f t="shared" ref="I244" si="186">IF(H244&lt;&gt;"",J244&amp;"("&amp;H244&amp;")","")</f>
        <v/>
      </c>
      <c r="J244" s="98" t="str">
        <f>IF(H244&lt;&gt;"", VLOOKUP(H244,[1]Label!$A:$E,2,FALSE),"")</f>
        <v/>
      </c>
      <c r="K244" s="101"/>
      <c r="L244" s="98" t="str">
        <f t="shared" ref="L244" si="187">IF(K244&lt;&gt;"",M244&amp;"("&amp;K244&amp;")","")</f>
        <v/>
      </c>
      <c r="M244" s="98" t="str">
        <f>IF(K244&lt;&gt;"",VLOOKUP(K244,[1]Label!$A:$B,2,FALSE),"")</f>
        <v/>
      </c>
      <c r="N244" s="99"/>
      <c r="O244" s="100"/>
      <c r="P244" s="98" t="str">
        <f t="shared" ref="P244" si="188">IF(O244&lt;&gt;"",Q244&amp;"&lt;br&gt;("&amp;O244&amp;")","")</f>
        <v/>
      </c>
      <c r="Q244" s="98" t="str">
        <f>IF(O244&lt;&gt;"", VLOOKUP(O244, [1]Label!$A:$B, 2, FALSE), "")</f>
        <v/>
      </c>
      <c r="R244" s="99" t="s">
        <v>34</v>
      </c>
      <c r="S244" s="98" t="s">
        <v>42</v>
      </c>
      <c r="T244" s="98"/>
      <c r="U244" s="98"/>
      <c r="V244" s="99"/>
      <c r="W244" s="99"/>
      <c r="X244" s="99"/>
      <c r="Y244" s="99"/>
      <c r="Z244" s="102"/>
      <c r="AA244" s="102"/>
      <c r="AB244" s="102"/>
      <c r="AC244" s="102"/>
      <c r="AD244" s="102"/>
      <c r="AE244" s="102"/>
      <c r="AF244" s="103"/>
    </row>
    <row r="245" spans="1:32" s="26" customFormat="1" ht="17.45" customHeight="1">
      <c r="A245" s="109" t="s">
        <v>287</v>
      </c>
      <c r="B245" s="46" t="str">
        <f>VLOOKUP(A245,[1]screen!$G:$J,2,FALSE)</f>
        <v>상각 환입 신청</v>
      </c>
      <c r="C245" s="46" t="str">
        <f t="shared" si="179"/>
        <v>Propose for Write Back(상각 환입 신청)</v>
      </c>
      <c r="D245" s="46" t="str">
        <f>IF(B245&lt;&gt;"", VLOOKUP(B245,[1]screen!$A:$E,2,FALSE), "" )</f>
        <v>Propose for Write Back</v>
      </c>
      <c r="E245" s="25"/>
      <c r="F245" s="46" t="str">
        <f t="shared" si="180"/>
        <v/>
      </c>
      <c r="G245" s="46" t="str">
        <f>IF(E245&lt;&gt;"",VLOOKUP(E245,[1]Label!$A:$B,2,FALSE),"")</f>
        <v/>
      </c>
      <c r="H245" s="25"/>
      <c r="I245" s="46" t="str">
        <f t="shared" si="181"/>
        <v/>
      </c>
      <c r="J245" s="46" t="str">
        <f>IF(H245&lt;&gt;"", VLOOKUP(H245,[1]Label!$A:$E,2,FALSE),"")</f>
        <v/>
      </c>
      <c r="K245" s="33"/>
      <c r="L245" s="24" t="str">
        <f t="shared" si="182"/>
        <v/>
      </c>
      <c r="M245" s="24" t="str">
        <f>IF(K245&lt;&gt;"",VLOOKUP(K245,[1]Label!$A:$B,2,FALSE),"")</f>
        <v/>
      </c>
      <c r="N245" s="25" t="s">
        <v>19</v>
      </c>
      <c r="O245" s="29" t="s">
        <v>190</v>
      </c>
      <c r="P245" s="24" t="str">
        <f t="shared" si="183"/>
        <v>TIN&lt;br&gt;(TIN)</v>
      </c>
      <c r="Q245" s="46" t="str">
        <f>IF(O245&lt;&gt;"", VLOOKUP(O245, [1]Label!$A:$B, 2, FALSE), "")</f>
        <v>TIN</v>
      </c>
      <c r="R245" s="25" t="s">
        <v>36</v>
      </c>
      <c r="S245" s="24"/>
      <c r="T245" s="24"/>
      <c r="U245" s="24"/>
      <c r="V245" s="25"/>
      <c r="W245" s="25"/>
      <c r="X245" s="25"/>
      <c r="Y245" s="25"/>
      <c r="Z245" s="23"/>
      <c r="AA245" s="23"/>
      <c r="AB245" s="23"/>
      <c r="AC245" s="27" t="s">
        <v>250</v>
      </c>
      <c r="AD245" s="27" t="s">
        <v>250</v>
      </c>
      <c r="AE245" s="27" t="s">
        <v>250</v>
      </c>
      <c r="AF245" s="56"/>
    </row>
    <row r="246" spans="1:32" s="26" customFormat="1" ht="17.45" customHeight="1">
      <c r="A246" s="109" t="s">
        <v>287</v>
      </c>
      <c r="B246" s="46" t="str">
        <f>VLOOKUP(A246,[1]screen!$G:$J,2,FALSE)</f>
        <v>상각 환입 신청</v>
      </c>
      <c r="C246" s="46" t="str">
        <f t="shared" si="179"/>
        <v>Propose for Write Back(상각 환입 신청)</v>
      </c>
      <c r="D246" s="46" t="str">
        <f>IF(B246&lt;&gt;"", VLOOKUP(B246,[1]screen!$A:$E,2,FALSE), "" )</f>
        <v>Propose for Write Back</v>
      </c>
      <c r="E246" s="25"/>
      <c r="F246" s="46" t="str">
        <f t="shared" si="180"/>
        <v/>
      </c>
      <c r="G246" s="46" t="str">
        <f>IF(E246&lt;&gt;"",VLOOKUP(E246,[1]Label!$A:$B,2,FALSE),"")</f>
        <v/>
      </c>
      <c r="H246" s="25"/>
      <c r="I246" s="46" t="str">
        <f t="shared" si="181"/>
        <v/>
      </c>
      <c r="J246" s="46" t="str">
        <f>IF(H246&lt;&gt;"", VLOOKUP(H246,[1]Label!$A:$E,2,FALSE),"")</f>
        <v/>
      </c>
      <c r="K246" s="33"/>
      <c r="L246" s="24" t="str">
        <f t="shared" si="182"/>
        <v/>
      </c>
      <c r="M246" s="24" t="str">
        <f>IF(K246&lt;&gt;"",VLOOKUP(K246,[1]Label!$A:$B,2,FALSE),"")</f>
        <v/>
      </c>
      <c r="N246" s="25" t="s">
        <v>19</v>
      </c>
      <c r="O246" s="38" t="s">
        <v>142</v>
      </c>
      <c r="P246" s="24" t="str">
        <f t="shared" si="183"/>
        <v>Taxpayer Name  &lt;br&gt;(납세자 성명)</v>
      </c>
      <c r="Q246" s="46" t="str">
        <f>IF(O246&lt;&gt;"", VLOOKUP(O246, [1]Label!$A:$B, 2, FALSE), "")</f>
        <v xml:space="preserve">Taxpayer Name  </v>
      </c>
      <c r="R246" s="25" t="s">
        <v>36</v>
      </c>
      <c r="S246" s="24"/>
      <c r="T246" s="24"/>
      <c r="U246" s="24"/>
      <c r="V246" s="25"/>
      <c r="W246" s="25"/>
      <c r="X246" s="25"/>
      <c r="Y246" s="25"/>
      <c r="Z246" s="23"/>
      <c r="AA246" s="23"/>
      <c r="AB246" s="23"/>
      <c r="AC246" s="27"/>
      <c r="AD246" s="27"/>
      <c r="AE246" s="27"/>
      <c r="AF246" s="56"/>
    </row>
    <row r="247" spans="1:32" s="17" customFormat="1" ht="18.600000000000001" customHeight="1">
      <c r="A247" s="110" t="s">
        <v>287</v>
      </c>
      <c r="B247" s="15" t="str">
        <f>VLOOKUP(A247,[1]screen!$G:$J,2,FALSE)</f>
        <v>상각 환입 신청</v>
      </c>
      <c r="C247" s="15" t="str">
        <f t="shared" si="179"/>
        <v>Propose for Write Back(상각 환입 신청)</v>
      </c>
      <c r="D247" s="15" t="str">
        <f>IF(B247&lt;&gt;"", VLOOKUP(B247,[1]screen!$A:$E,2,FALSE), "" )</f>
        <v>Propose for Write Back</v>
      </c>
      <c r="E247" s="16"/>
      <c r="F247" s="15" t="str">
        <f t="shared" si="180"/>
        <v/>
      </c>
      <c r="G247" s="15" t="str">
        <f>IF(E247&lt;&gt;"",VLOOKUP(E247,[1]Label!$A:$B,2,FALSE),"")</f>
        <v/>
      </c>
      <c r="H247" s="16"/>
      <c r="I247" s="15" t="str">
        <f t="shared" si="181"/>
        <v/>
      </c>
      <c r="J247" s="15" t="str">
        <f>IF(H247&lt;&gt;"", VLOOKUP(H247,[1]Label!$A:$E,2,FALSE),"")</f>
        <v/>
      </c>
      <c r="K247" s="34"/>
      <c r="L247" s="15" t="str">
        <f t="shared" si="182"/>
        <v/>
      </c>
      <c r="M247" s="15" t="str">
        <f>IF(K247&lt;&gt;"",VLOOKUP(K247,[1]Label!$A:$B,2,FALSE),"")</f>
        <v/>
      </c>
      <c r="N247" s="16"/>
      <c r="O247" s="30" t="s">
        <v>47</v>
      </c>
      <c r="P247" s="15" t="str">
        <f t="shared" si="183"/>
        <v>Reset&lt;br&gt;(초기화)</v>
      </c>
      <c r="Q247" s="15" t="str">
        <f>IF(O247&lt;&gt;"", VLOOKUP(O247, [1]Label!$A:$B, 2, FALSE), "")</f>
        <v>Reset</v>
      </c>
      <c r="R247" s="16" t="s">
        <v>35</v>
      </c>
      <c r="S247" s="15" t="s">
        <v>40</v>
      </c>
      <c r="T247" s="14" t="s">
        <v>50</v>
      </c>
      <c r="U247" s="15"/>
      <c r="V247" s="16"/>
      <c r="W247" s="16"/>
      <c r="X247" s="16"/>
      <c r="Y247" s="16"/>
      <c r="Z247" s="14"/>
      <c r="AA247" s="14"/>
      <c r="AB247" s="14"/>
      <c r="AC247" s="14" t="s">
        <v>291</v>
      </c>
      <c r="AD247" s="14" t="s">
        <v>291</v>
      </c>
      <c r="AE247" s="14" t="s">
        <v>291</v>
      </c>
      <c r="AF247" s="57"/>
    </row>
    <row r="248" spans="1:32" s="17" customFormat="1" ht="18.600000000000001" customHeight="1">
      <c r="A248" s="110" t="s">
        <v>287</v>
      </c>
      <c r="B248" s="15" t="str">
        <f>VLOOKUP(A248,[1]screen!$G:$J,2,FALSE)</f>
        <v>상각 환입 신청</v>
      </c>
      <c r="C248" s="15" t="str">
        <f t="shared" si="179"/>
        <v>Propose for Write Back(상각 환입 신청)</v>
      </c>
      <c r="D248" s="15" t="str">
        <f>IF(B248&lt;&gt;"", VLOOKUP(B248,[1]screen!$A:$E,2,FALSE), "" )</f>
        <v>Propose for Write Back</v>
      </c>
      <c r="E248" s="16"/>
      <c r="F248" s="15" t="str">
        <f t="shared" si="180"/>
        <v/>
      </c>
      <c r="G248" s="15" t="str">
        <f>IF(E248&lt;&gt;"",VLOOKUP(E248,[1]Label!$A:$B,2,FALSE),"")</f>
        <v/>
      </c>
      <c r="H248" s="16"/>
      <c r="I248" s="15" t="str">
        <f t="shared" si="181"/>
        <v/>
      </c>
      <c r="J248" s="15" t="str">
        <f>IF(H248&lt;&gt;"", VLOOKUP(H248,[1]Label!$A:$E,2,FALSE),"")</f>
        <v/>
      </c>
      <c r="K248" s="34"/>
      <c r="L248" s="15" t="str">
        <f t="shared" si="182"/>
        <v/>
      </c>
      <c r="M248" s="15" t="str">
        <f>IF(K248&lt;&gt;"",VLOOKUP(K248,[1]Label!$A:$B,2,FALSE),"")</f>
        <v/>
      </c>
      <c r="N248" s="16"/>
      <c r="O248" s="31" t="s">
        <v>38</v>
      </c>
      <c r="P248" s="15" t="str">
        <f t="shared" si="183"/>
        <v>Search&lt;br&gt;(조회)</v>
      </c>
      <c r="Q248" s="15" t="str">
        <f>IF(O248&lt;&gt;"", VLOOKUP(O248, [1]Label!$A:$B, 2, FALSE), "")</f>
        <v>Search</v>
      </c>
      <c r="R248" s="16" t="s">
        <v>35</v>
      </c>
      <c r="S248" s="15"/>
      <c r="T248" s="15" t="s">
        <v>8</v>
      </c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44" customFormat="1" ht="17.45" customHeight="1">
      <c r="A249" s="109" t="s">
        <v>287</v>
      </c>
      <c r="B249" s="40" t="str">
        <f>VLOOKUP(A249,[1]screen!$G:$J,2,FALSE)</f>
        <v>상각 환입 신청</v>
      </c>
      <c r="C249" s="40" t="str">
        <f t="shared" si="179"/>
        <v>Propose for Write Back(상각 환입 신청)</v>
      </c>
      <c r="D249" s="40" t="str">
        <f>IF(B249&lt;&gt;"", VLOOKUP(B249,[1]screen!$A:$E,2,FALSE), "" )</f>
        <v>Propose for Write Back</v>
      </c>
      <c r="E249" s="42"/>
      <c r="F249" s="40" t="str">
        <f t="shared" si="180"/>
        <v/>
      </c>
      <c r="G249" s="40" t="str">
        <f>IF(E249&lt;&gt;"",VLOOKUP(E249,[1]Label!$A:$B,2,FALSE),"")</f>
        <v/>
      </c>
      <c r="H249" s="42" t="s">
        <v>146</v>
      </c>
      <c r="I249" s="40" t="str">
        <f t="shared" si="181"/>
        <v>Taxpayer Information(납세자 정보)</v>
      </c>
      <c r="J249" s="40" t="str">
        <f>IF(H249&lt;&gt;"", VLOOKUP(H249,[1]Label!$A:$E,2,FALSE),"")</f>
        <v>Taxpayer Information</v>
      </c>
      <c r="K249" s="41"/>
      <c r="L249" s="40" t="str">
        <f t="shared" si="182"/>
        <v/>
      </c>
      <c r="M249" s="40" t="str">
        <f>IF(K249&lt;&gt;"",VLOOKUP(K249,[1]Label!$A:$B,2,FALSE),"")</f>
        <v/>
      </c>
      <c r="N249" s="42" t="s">
        <v>19</v>
      </c>
      <c r="O249" s="93" t="s">
        <v>190</v>
      </c>
      <c r="P249" s="40" t="str">
        <f t="shared" si="183"/>
        <v>TIN&lt;br&gt;(TIN)</v>
      </c>
      <c r="Q249" s="40" t="str">
        <f>IF(O249&lt;&gt;"", VLOOKUP(O249, [1]Label!$A:$B, 2, FALSE), "")</f>
        <v>TIN</v>
      </c>
      <c r="R249" s="42" t="s">
        <v>34</v>
      </c>
      <c r="S249" s="40"/>
      <c r="T249" s="40"/>
      <c r="U249" s="40"/>
      <c r="V249" s="42"/>
      <c r="W249" s="42"/>
      <c r="X249" s="42"/>
      <c r="Y249" s="42"/>
      <c r="Z249" s="39"/>
      <c r="AA249" s="39"/>
      <c r="AB249" s="39"/>
      <c r="AC249" s="50" t="s">
        <v>250</v>
      </c>
      <c r="AD249" s="50" t="s">
        <v>250</v>
      </c>
      <c r="AE249" s="50" t="s">
        <v>250</v>
      </c>
      <c r="AF249" s="61"/>
    </row>
    <row r="250" spans="1:32" s="44" customFormat="1" ht="18.600000000000001" customHeight="1">
      <c r="A250" s="109" t="s">
        <v>287</v>
      </c>
      <c r="B250" s="40" t="str">
        <f>VLOOKUP(A250,[1]screen!$G:$J,2,FALSE)</f>
        <v>상각 환입 신청</v>
      </c>
      <c r="C250" s="40" t="str">
        <f t="shared" si="179"/>
        <v>Propose for Write Back(상각 환입 신청)</v>
      </c>
      <c r="D250" s="40" t="str">
        <f>IF(B250&lt;&gt;"", VLOOKUP(B250,[1]screen!$A:$E,2,FALSE), "" )</f>
        <v>Propose for Write Back</v>
      </c>
      <c r="E250" s="42"/>
      <c r="F250" s="40" t="str">
        <f t="shared" si="180"/>
        <v/>
      </c>
      <c r="G250" s="40" t="str">
        <f>IF(E250&lt;&gt;"",VLOOKUP(E250,[1]Label!$A:$B,2,FALSE),"")</f>
        <v/>
      </c>
      <c r="H250" s="42" t="s">
        <v>146</v>
      </c>
      <c r="I250" s="40" t="str">
        <f t="shared" si="181"/>
        <v>Taxpayer Information(납세자 정보)</v>
      </c>
      <c r="J250" s="40" t="str">
        <f>IF(H250&lt;&gt;"", VLOOKUP(H250,[1]Label!$A:$E,2,FALSE),"")</f>
        <v>Taxpayer Information</v>
      </c>
      <c r="K250" s="41"/>
      <c r="L250" s="40" t="str">
        <f t="shared" si="182"/>
        <v/>
      </c>
      <c r="M250" s="40" t="str">
        <f>IF(K250&lt;&gt;"",VLOOKUP(K250,[1]Label!$A:$B,2,FALSE),"")</f>
        <v/>
      </c>
      <c r="N250" s="42" t="s">
        <v>19</v>
      </c>
      <c r="O250" s="43" t="s">
        <v>142</v>
      </c>
      <c r="P250" s="40" t="str">
        <f t="shared" si="183"/>
        <v>Taxpayer Name  &lt;br&gt;(납세자 성명)</v>
      </c>
      <c r="Q250" s="40" t="str">
        <f>IF(O250&lt;&gt;"", VLOOKUP(O250, [1]Label!$A:$B, 2, FALSE), "")</f>
        <v xml:space="preserve">Taxpayer Name  </v>
      </c>
      <c r="R250" s="42" t="s">
        <v>34</v>
      </c>
      <c r="S250" s="40"/>
      <c r="T250" s="40"/>
      <c r="U250" s="40"/>
      <c r="V250" s="42"/>
      <c r="W250" s="42"/>
      <c r="X250" s="42"/>
      <c r="Y250" s="42"/>
      <c r="Z250" s="39"/>
      <c r="AA250" s="39"/>
      <c r="AB250" s="39"/>
      <c r="AC250" s="39" t="s">
        <v>251</v>
      </c>
      <c r="AD250" s="39" t="s">
        <v>251</v>
      </c>
      <c r="AE250" s="39" t="s">
        <v>251</v>
      </c>
      <c r="AF250" s="62"/>
    </row>
    <row r="251" spans="1:32" s="44" customFormat="1" ht="18.600000000000001" customHeight="1">
      <c r="A251" s="109" t="s">
        <v>287</v>
      </c>
      <c r="B251" s="40" t="str">
        <f>VLOOKUP(A251,[1]screen!$G:$J,2,FALSE)</f>
        <v>상각 환입 신청</v>
      </c>
      <c r="C251" s="40" t="str">
        <f t="shared" si="179"/>
        <v>Propose for Write Back(상각 환입 신청)</v>
      </c>
      <c r="D251" s="40" t="str">
        <f>IF(B251&lt;&gt;"", VLOOKUP(B251,[1]screen!$A:$E,2,FALSE), "" )</f>
        <v>Propose for Write Back</v>
      </c>
      <c r="E251" s="42"/>
      <c r="F251" s="40" t="str">
        <f t="shared" si="180"/>
        <v/>
      </c>
      <c r="G251" s="40" t="str">
        <f>IF(E251&lt;&gt;"",VLOOKUP(E251,[1]Label!$A:$B,2,FALSE),"")</f>
        <v/>
      </c>
      <c r="H251" s="42" t="s">
        <v>146</v>
      </c>
      <c r="I251" s="40" t="str">
        <f t="shared" si="181"/>
        <v>Taxpayer Information(납세자 정보)</v>
      </c>
      <c r="J251" s="40" t="str">
        <f>IF(H251&lt;&gt;"", VLOOKUP(H251,[1]Label!$A:$E,2,FALSE),"")</f>
        <v>Taxpayer Information</v>
      </c>
      <c r="K251" s="41"/>
      <c r="L251" s="40" t="str">
        <f t="shared" si="182"/>
        <v/>
      </c>
      <c r="M251" s="40" t="str">
        <f>IF(K251&lt;&gt;"",VLOOKUP(K251,[1]Label!$A:$B,2,FALSE),"")</f>
        <v/>
      </c>
      <c r="N251" s="42" t="s">
        <v>19</v>
      </c>
      <c r="O251" s="43" t="s">
        <v>191</v>
      </c>
      <c r="P251" s="40" t="str">
        <f t="shared" si="183"/>
        <v>Trading Name&lt;br&gt;(상호명)</v>
      </c>
      <c r="Q251" s="40" t="str">
        <f>IF(O251&lt;&gt;"", VLOOKUP(O251, [1]Label!$A:$B, 2, FALSE), "")</f>
        <v>Trading Name</v>
      </c>
      <c r="R251" s="42" t="s">
        <v>34</v>
      </c>
      <c r="S251" s="40"/>
      <c r="T251" s="40"/>
      <c r="U251" s="40"/>
      <c r="V251" s="42"/>
      <c r="W251" s="42"/>
      <c r="X251" s="42"/>
      <c r="Y251" s="42"/>
      <c r="Z251" s="39"/>
      <c r="AA251" s="39"/>
      <c r="AB251" s="39"/>
      <c r="AC251" s="39"/>
      <c r="AD251" s="39"/>
      <c r="AE251" s="39"/>
      <c r="AF251" s="62"/>
    </row>
    <row r="252" spans="1:32" s="44" customFormat="1" ht="18.600000000000001" customHeight="1">
      <c r="A252" s="109" t="s">
        <v>287</v>
      </c>
      <c r="B252" s="40" t="str">
        <f>VLOOKUP(A252,[1]screen!$G:$J,2,FALSE)</f>
        <v>상각 환입 신청</v>
      </c>
      <c r="C252" s="40" t="str">
        <f t="shared" si="179"/>
        <v>Propose for Write Back(상각 환입 신청)</v>
      </c>
      <c r="D252" s="40" t="str">
        <f>IF(B252&lt;&gt;"", VLOOKUP(B252,[1]screen!$A:$E,2,FALSE), "" )</f>
        <v>Propose for Write Back</v>
      </c>
      <c r="E252" s="42"/>
      <c r="F252" s="40" t="str">
        <f t="shared" si="180"/>
        <v/>
      </c>
      <c r="G252" s="40" t="str">
        <f>IF(E252&lt;&gt;"",VLOOKUP(E252,[1]Label!$A:$B,2,FALSE),"")</f>
        <v/>
      </c>
      <c r="H252" s="42" t="s">
        <v>146</v>
      </c>
      <c r="I252" s="40" t="str">
        <f t="shared" si="181"/>
        <v>Taxpayer Information(납세자 정보)</v>
      </c>
      <c r="J252" s="40" t="str">
        <f>IF(H252&lt;&gt;"", VLOOKUP(H252,[1]Label!$A:$E,2,FALSE),"")</f>
        <v>Taxpayer Information</v>
      </c>
      <c r="K252" s="41"/>
      <c r="L252" s="40" t="str">
        <f t="shared" si="182"/>
        <v/>
      </c>
      <c r="M252" s="40" t="str">
        <f>IF(K252&lt;&gt;"",VLOOKUP(K252,[1]Label!$A:$B,2,FALSE),"")</f>
        <v/>
      </c>
      <c r="N252" s="42" t="s">
        <v>19</v>
      </c>
      <c r="O252" s="43" t="s">
        <v>192</v>
      </c>
      <c r="P252" s="40" t="str">
        <f t="shared" si="183"/>
        <v>Tax Region&lt;br&gt;(세무 관할 지역)</v>
      </c>
      <c r="Q252" s="40" t="str">
        <f>IF(O252&lt;&gt;"", VLOOKUP(O252, [1]Label!$A:$B, 2, FALSE), "")</f>
        <v>Tax Region</v>
      </c>
      <c r="R252" s="42" t="s">
        <v>34</v>
      </c>
      <c r="S252" s="40"/>
      <c r="T252" s="40"/>
      <c r="U252" s="40"/>
      <c r="V252" s="42"/>
      <c r="W252" s="42"/>
      <c r="X252" s="42"/>
      <c r="Y252" s="42"/>
      <c r="Z252" s="39"/>
      <c r="AA252" s="39"/>
      <c r="AB252" s="39"/>
      <c r="AC252" s="39" t="s">
        <v>252</v>
      </c>
      <c r="AD252" s="39" t="s">
        <v>252</v>
      </c>
      <c r="AE252" s="39" t="s">
        <v>252</v>
      </c>
      <c r="AF252" s="62"/>
    </row>
    <row r="253" spans="1:32" s="44" customFormat="1" ht="18.600000000000001" customHeight="1">
      <c r="A253" s="109" t="s">
        <v>287</v>
      </c>
      <c r="B253" s="40" t="str">
        <f>VLOOKUP(A253,[1]screen!$G:$J,2,FALSE)</f>
        <v>상각 환입 신청</v>
      </c>
      <c r="C253" s="40" t="str">
        <f t="shared" si="179"/>
        <v>Propose for Write Back(상각 환입 신청)</v>
      </c>
      <c r="D253" s="40" t="str">
        <f>IF(B253&lt;&gt;"", VLOOKUP(B253,[1]screen!$A:$E,2,FALSE), "" )</f>
        <v>Propose for Write Back</v>
      </c>
      <c r="E253" s="42"/>
      <c r="F253" s="40" t="str">
        <f t="shared" si="180"/>
        <v/>
      </c>
      <c r="G253" s="40" t="str">
        <f>IF(E253&lt;&gt;"",VLOOKUP(E253,[1]Label!$A:$B,2,FALSE),"")</f>
        <v/>
      </c>
      <c r="H253" s="42" t="s">
        <v>146</v>
      </c>
      <c r="I253" s="40" t="str">
        <f t="shared" si="181"/>
        <v>Taxpayer Information(납세자 정보)</v>
      </c>
      <c r="J253" s="40" t="str">
        <f>IF(H253&lt;&gt;"", VLOOKUP(H253,[1]Label!$A:$E,2,FALSE),"")</f>
        <v>Taxpayer Information</v>
      </c>
      <c r="K253" s="41"/>
      <c r="L253" s="40" t="str">
        <f t="shared" si="182"/>
        <v/>
      </c>
      <c r="M253" s="40" t="str">
        <f>IF(K253&lt;&gt;"",VLOOKUP(K253,[1]Label!$A:$B,2,FALSE),"")</f>
        <v/>
      </c>
      <c r="N253" s="42" t="s">
        <v>19</v>
      </c>
      <c r="O253" s="43" t="s">
        <v>195</v>
      </c>
      <c r="P253" s="40" t="str">
        <f t="shared" si="183"/>
        <v>Postal Address&lt;br&gt;(우편 주소)</v>
      </c>
      <c r="Q253" s="40" t="str">
        <f>IF(O253&lt;&gt;"", VLOOKUP(O253, [1]Label!$A:$B, 2, FALSE), "")</f>
        <v>Postal Address</v>
      </c>
      <c r="R253" s="42" t="s">
        <v>34</v>
      </c>
      <c r="S253" s="40"/>
      <c r="T253" s="40"/>
      <c r="U253" s="40"/>
      <c r="V253" s="42" t="s">
        <v>62</v>
      </c>
      <c r="W253" s="42"/>
      <c r="X253" s="42"/>
      <c r="Y253" s="42"/>
      <c r="Z253" s="39"/>
      <c r="AA253" s="39"/>
      <c r="AB253" s="39"/>
      <c r="AC253" s="39" t="s">
        <v>254</v>
      </c>
      <c r="AD253" s="39" t="s">
        <v>254</v>
      </c>
      <c r="AE253" s="39" t="s">
        <v>254</v>
      </c>
      <c r="AF253" s="62"/>
    </row>
    <row r="254" spans="1:32" s="22" customFormat="1" ht="18.600000000000001" customHeight="1">
      <c r="A254" s="109" t="s">
        <v>287</v>
      </c>
      <c r="B254" s="46" t="str">
        <f>VLOOKUP(A254,[1]screen!$G:$J,2,FALSE)</f>
        <v>상각 환입 신청</v>
      </c>
      <c r="C254" s="46" t="str">
        <f t="shared" si="179"/>
        <v>Propose for Write Back(상각 환입 신청)</v>
      </c>
      <c r="D254" s="46" t="str">
        <f>IF(B254&lt;&gt;"", VLOOKUP(B254,[1]screen!$A:$E,2,FALSE), "" )</f>
        <v>Propose for Write Back</v>
      </c>
      <c r="E254" s="20"/>
      <c r="F254" s="46" t="str">
        <f t="shared" si="180"/>
        <v/>
      </c>
      <c r="G254" s="46" t="str">
        <f>IF(E254&lt;&gt;"",VLOOKUP(E254,[1]Label!$A:$B,2,FALSE),"")</f>
        <v/>
      </c>
      <c r="H254" s="20"/>
      <c r="I254" s="46" t="str">
        <f t="shared" si="181"/>
        <v/>
      </c>
      <c r="J254" s="46" t="str">
        <f>IF(H254&lt;&gt;"", VLOOKUP(H254,[1]Label!$A:$E,2,FALSE),"")</f>
        <v/>
      </c>
      <c r="K254" s="35"/>
      <c r="L254" s="19" t="str">
        <f t="shared" si="182"/>
        <v/>
      </c>
      <c r="M254" s="24" t="str">
        <f>IF(K254&lt;&gt;"",VLOOKUP(K254,[1]Label!$A:$B,2,FALSE),"")</f>
        <v/>
      </c>
      <c r="N254" s="20"/>
      <c r="O254" s="38"/>
      <c r="P254" s="19"/>
      <c r="Q254" s="46" t="str">
        <f>IF(O254&lt;&gt;"", VLOOKUP(O254, [1]Label!$A:$B, 2, FALSE), "")</f>
        <v/>
      </c>
      <c r="R254" s="20" t="s">
        <v>34</v>
      </c>
      <c r="S254" s="19" t="s">
        <v>42</v>
      </c>
      <c r="T254" s="19"/>
      <c r="U254" s="19"/>
      <c r="V254" s="20"/>
      <c r="W254" s="20"/>
      <c r="X254" s="20"/>
      <c r="Y254" s="20"/>
      <c r="Z254" s="18"/>
      <c r="AA254" s="18"/>
      <c r="AB254" s="18"/>
      <c r="AC254" s="18"/>
      <c r="AD254" s="18"/>
      <c r="AE254" s="18"/>
      <c r="AF254" s="60"/>
    </row>
    <row r="255" spans="1:32" s="22" customFormat="1" ht="18.600000000000001" customHeight="1">
      <c r="A255" s="109" t="s">
        <v>287</v>
      </c>
      <c r="B255" s="46" t="str">
        <f>VLOOKUP(A255,[1]screen!$G:$J,2,FALSE)</f>
        <v>상각 환입 신청</v>
      </c>
      <c r="C255" s="46" t="str">
        <f t="shared" si="179"/>
        <v>Propose for Write Back(상각 환입 신청)</v>
      </c>
      <c r="D255" s="46" t="str">
        <f>IF(B255&lt;&gt;"", VLOOKUP(B255,[1]screen!$A:$E,2,FALSE), "" )</f>
        <v>Propose for Write Back</v>
      </c>
      <c r="E255" s="20"/>
      <c r="F255" s="46" t="str">
        <f t="shared" si="180"/>
        <v/>
      </c>
      <c r="G255" s="46" t="str">
        <f>IF(E255&lt;&gt;"",VLOOKUP(E255,[1]Label!$A:$B,2,FALSE),"")</f>
        <v/>
      </c>
      <c r="H255" s="20" t="s">
        <v>292</v>
      </c>
      <c r="I255" s="46" t="str">
        <f t="shared" si="181"/>
        <v>List of Outstanding Tax Liabilities Written Off(상각 처리된 미납세액 목록)</v>
      </c>
      <c r="J255" s="46" t="str">
        <f>IF(H255&lt;&gt;"", VLOOKUP(H255,[1]Label!$A:$E,2,FALSE),"")</f>
        <v>List of Outstanding Tax Liabilities Written Off</v>
      </c>
      <c r="K255" s="35"/>
      <c r="L255" s="19" t="str">
        <f t="shared" si="182"/>
        <v/>
      </c>
      <c r="M255" s="24" t="str">
        <f>IF(K255&lt;&gt;"",VLOOKUP(K255,[1]Label!$A:$B,2,FALSE),"")</f>
        <v/>
      </c>
      <c r="N255" s="20" t="s">
        <v>13</v>
      </c>
      <c r="O255" s="49"/>
      <c r="P255" s="40" t="str">
        <f t="shared" ref="P255:P263" si="189">IF(O255&lt;&gt;"",Q255&amp;"&lt;br&gt;("&amp;O255&amp;")","")</f>
        <v/>
      </c>
      <c r="Q255" s="46" t="str">
        <f>IF(O255&lt;&gt;"", VLOOKUP(O255, [1]Label!$A:$B, 2, FALSE), "")</f>
        <v/>
      </c>
      <c r="R255" s="20" t="s">
        <v>265</v>
      </c>
      <c r="S255" s="19"/>
      <c r="T255" s="19"/>
      <c r="U255" s="19"/>
      <c r="V255" s="20"/>
      <c r="W255" s="20"/>
      <c r="X255" s="20"/>
      <c r="Y255" s="20"/>
      <c r="Z255" s="18"/>
      <c r="AA255" s="18"/>
      <c r="AB255" s="18"/>
      <c r="AC255" s="18"/>
      <c r="AD255" s="18"/>
      <c r="AE255" s="18"/>
      <c r="AF255" s="60"/>
    </row>
    <row r="256" spans="1:32" s="22" customFormat="1" ht="18.600000000000001" customHeight="1">
      <c r="A256" s="109" t="s">
        <v>287</v>
      </c>
      <c r="B256" s="46" t="str">
        <f>VLOOKUP(A256,[1]screen!$G:$J,2,FALSE)</f>
        <v>상각 환입 신청</v>
      </c>
      <c r="C256" s="46" t="str">
        <f t="shared" si="179"/>
        <v>Propose for Write Back(상각 환입 신청)</v>
      </c>
      <c r="D256" s="46" t="str">
        <f>IF(B256&lt;&gt;"", VLOOKUP(B256,[1]screen!$A:$E,2,FALSE), "" )</f>
        <v>Propose for Write Back</v>
      </c>
      <c r="E256" s="20"/>
      <c r="F256" s="46" t="str">
        <f t="shared" si="180"/>
        <v/>
      </c>
      <c r="G256" s="46" t="str">
        <f>IF(E256&lt;&gt;"",VLOOKUP(E256,[1]Label!$A:$B,2,FALSE),"")</f>
        <v/>
      </c>
      <c r="H256" s="20" t="s">
        <v>292</v>
      </c>
      <c r="I256" s="46" t="str">
        <f t="shared" si="181"/>
        <v>List of Outstanding Tax Liabilities Written Off(상각 처리된 미납세액 목록)</v>
      </c>
      <c r="J256" s="46" t="str">
        <f>IF(H256&lt;&gt;"", VLOOKUP(H256,[1]Label!$A:$E,2,FALSE),"")</f>
        <v>List of Outstanding Tax Liabilities Written Off</v>
      </c>
      <c r="K256" s="35"/>
      <c r="L256" s="19" t="str">
        <f t="shared" si="182"/>
        <v/>
      </c>
      <c r="M256" s="24" t="str">
        <f>IF(K256&lt;&gt;"",VLOOKUP(K256,[1]Label!$A:$B,2,FALSE),"")</f>
        <v/>
      </c>
      <c r="N256" s="20" t="s">
        <v>13</v>
      </c>
      <c r="O256" s="49" t="s">
        <v>208</v>
      </c>
      <c r="P256" s="40" t="str">
        <f t="shared" si="189"/>
        <v>Tax Type&lt;br&gt;(세목)</v>
      </c>
      <c r="Q256" s="46" t="str">
        <f>IF(O256&lt;&gt;"", VLOOKUP(O256, [1]Label!$A:$B, 2, FALSE), "")</f>
        <v>Tax Type</v>
      </c>
      <c r="R256" s="20" t="s">
        <v>34</v>
      </c>
      <c r="S256" s="19" t="s">
        <v>42</v>
      </c>
      <c r="T256" s="19"/>
      <c r="U256" s="19"/>
      <c r="V256" s="20"/>
      <c r="W256" s="20"/>
      <c r="X256" s="20"/>
      <c r="Y256" s="20"/>
      <c r="Z256" s="18"/>
      <c r="AA256" s="18"/>
      <c r="AB256" s="18"/>
      <c r="AC256" s="18" t="s">
        <v>258</v>
      </c>
      <c r="AD256" s="18" t="s">
        <v>258</v>
      </c>
      <c r="AE256" s="18" t="s">
        <v>258</v>
      </c>
      <c r="AF256" s="60"/>
    </row>
    <row r="257" spans="1:32" s="22" customFormat="1" ht="18.600000000000001" customHeight="1">
      <c r="A257" s="109" t="s">
        <v>287</v>
      </c>
      <c r="B257" s="46" t="str">
        <f>VLOOKUP(A257,[1]screen!$G:$J,2,FALSE)</f>
        <v>상각 환입 신청</v>
      </c>
      <c r="C257" s="46" t="str">
        <f t="shared" si="179"/>
        <v>Propose for Write Back(상각 환입 신청)</v>
      </c>
      <c r="D257" s="46" t="str">
        <f>IF(B257&lt;&gt;"", VLOOKUP(B257,[1]screen!$A:$E,2,FALSE), "" )</f>
        <v>Propose for Write Back</v>
      </c>
      <c r="E257" s="20"/>
      <c r="F257" s="46" t="str">
        <f t="shared" si="180"/>
        <v/>
      </c>
      <c r="G257" s="46" t="str">
        <f>IF(E257&lt;&gt;"",VLOOKUP(E257,[1]Label!$A:$B,2,FALSE),"")</f>
        <v/>
      </c>
      <c r="H257" s="20" t="s">
        <v>292</v>
      </c>
      <c r="I257" s="46" t="str">
        <f t="shared" si="181"/>
        <v>List of Outstanding Tax Liabilities Written Off(상각 처리된 미납세액 목록)</v>
      </c>
      <c r="J257" s="46" t="str">
        <f>IF(H257&lt;&gt;"", VLOOKUP(H257,[1]Label!$A:$E,2,FALSE),"")</f>
        <v>List of Outstanding Tax Liabilities Written Off</v>
      </c>
      <c r="K257" s="35"/>
      <c r="L257" s="19" t="str">
        <f t="shared" si="182"/>
        <v/>
      </c>
      <c r="M257" s="24" t="str">
        <f>IF(K257&lt;&gt;"",VLOOKUP(K257,[1]Label!$A:$B,2,FALSE),"")</f>
        <v/>
      </c>
      <c r="N257" s="20" t="s">
        <v>13</v>
      </c>
      <c r="O257" s="49" t="s">
        <v>209</v>
      </c>
      <c r="P257" s="40" t="str">
        <f t="shared" si="189"/>
        <v>Debit No&lt;br&gt;(차변 번호)</v>
      </c>
      <c r="Q257" s="46" t="str">
        <f>IF(O257&lt;&gt;"", VLOOKUP(O257, [1]Label!$A:$B, 2, FALSE), "")</f>
        <v>Debit No</v>
      </c>
      <c r="R257" s="20" t="s">
        <v>34</v>
      </c>
      <c r="S257" s="19" t="s">
        <v>42</v>
      </c>
      <c r="T257" s="19"/>
      <c r="U257" s="19"/>
      <c r="V257" s="20"/>
      <c r="W257" s="20"/>
      <c r="X257" s="20"/>
      <c r="Y257" s="20"/>
      <c r="Z257" s="18"/>
      <c r="AA257" s="18"/>
      <c r="AB257" s="18"/>
      <c r="AC257" s="18" t="s">
        <v>259</v>
      </c>
      <c r="AD257" s="18" t="s">
        <v>259</v>
      </c>
      <c r="AE257" s="18" t="s">
        <v>259</v>
      </c>
      <c r="AF257" s="60"/>
    </row>
    <row r="258" spans="1:32" s="22" customFormat="1" ht="18.600000000000001" customHeight="1">
      <c r="A258" s="109" t="s">
        <v>287</v>
      </c>
      <c r="B258" s="46" t="str">
        <f>VLOOKUP(A258,[1]screen!$G:$J,2,FALSE)</f>
        <v>상각 환입 신청</v>
      </c>
      <c r="C258" s="46" t="str">
        <f t="shared" si="179"/>
        <v>Propose for Write Back(상각 환입 신청)</v>
      </c>
      <c r="D258" s="46" t="str">
        <f>IF(B258&lt;&gt;"", VLOOKUP(B258,[1]screen!$A:$E,2,FALSE), "" )</f>
        <v>Propose for Write Back</v>
      </c>
      <c r="E258" s="20"/>
      <c r="F258" s="46" t="str">
        <f t="shared" si="180"/>
        <v/>
      </c>
      <c r="G258" s="46" t="str">
        <f>IF(E258&lt;&gt;"",VLOOKUP(E258,[1]Label!$A:$B,2,FALSE),"")</f>
        <v/>
      </c>
      <c r="H258" s="20" t="s">
        <v>292</v>
      </c>
      <c r="I258" s="46" t="str">
        <f t="shared" si="181"/>
        <v>List of Outstanding Tax Liabilities Written Off(상각 처리된 미납세액 목록)</v>
      </c>
      <c r="J258" s="46" t="str">
        <f>IF(H258&lt;&gt;"", VLOOKUP(H258,[1]Label!$A:$E,2,FALSE),"")</f>
        <v>List of Outstanding Tax Liabilities Written Off</v>
      </c>
      <c r="K258" s="35"/>
      <c r="L258" s="19" t="str">
        <f t="shared" si="182"/>
        <v/>
      </c>
      <c r="M258" s="24" t="str">
        <f>IF(K258&lt;&gt;"",VLOOKUP(K258,[1]Label!$A:$B,2,FALSE),"")</f>
        <v/>
      </c>
      <c r="N258" s="20" t="s">
        <v>13</v>
      </c>
      <c r="O258" s="49" t="s">
        <v>293</v>
      </c>
      <c r="P258" s="40" t="str">
        <f t="shared" si="189"/>
        <v>Year&lt;br&gt;(연도)</v>
      </c>
      <c r="Q258" s="46" t="str">
        <f>IF(O258&lt;&gt;"", VLOOKUP(O258, [1]Label!$A:$B, 2, FALSE), "")</f>
        <v>Year</v>
      </c>
      <c r="R258" s="20" t="s">
        <v>34</v>
      </c>
      <c r="S258" s="19" t="s">
        <v>42</v>
      </c>
      <c r="T258" s="19"/>
      <c r="U258" s="19"/>
      <c r="V258" s="20"/>
      <c r="W258" s="20"/>
      <c r="X258" s="20"/>
      <c r="Y258" s="20"/>
      <c r="Z258" s="18"/>
      <c r="AA258" s="18"/>
      <c r="AB258" s="18"/>
      <c r="AC258" s="18" t="s">
        <v>260</v>
      </c>
      <c r="AD258" s="18" t="s">
        <v>260</v>
      </c>
      <c r="AE258" s="18" t="s">
        <v>260</v>
      </c>
      <c r="AF258" s="60"/>
    </row>
    <row r="259" spans="1:32" s="22" customFormat="1" ht="18.600000000000001" customHeight="1">
      <c r="A259" s="109" t="s">
        <v>287</v>
      </c>
      <c r="B259" s="46" t="str">
        <f>VLOOKUP(A259,[1]screen!$G:$J,2,FALSE)</f>
        <v>상각 환입 신청</v>
      </c>
      <c r="C259" s="46" t="str">
        <f t="shared" si="179"/>
        <v>Propose for Write Back(상각 환입 신청)</v>
      </c>
      <c r="D259" s="46" t="str">
        <f>IF(B259&lt;&gt;"", VLOOKUP(B259,[1]screen!$A:$E,2,FALSE), "" )</f>
        <v>Propose for Write Back</v>
      </c>
      <c r="E259" s="20"/>
      <c r="F259" s="46" t="str">
        <f t="shared" si="180"/>
        <v/>
      </c>
      <c r="G259" s="46" t="str">
        <f>IF(E259&lt;&gt;"",VLOOKUP(E259,[1]Label!$A:$B,2,FALSE),"")</f>
        <v/>
      </c>
      <c r="H259" s="20" t="s">
        <v>292</v>
      </c>
      <c r="I259" s="46" t="str">
        <f t="shared" si="181"/>
        <v>List of Outstanding Tax Liabilities Written Off(상각 처리된 미납세액 목록)</v>
      </c>
      <c r="J259" s="46" t="str">
        <f>IF(H259&lt;&gt;"", VLOOKUP(H259,[1]Label!$A:$E,2,FALSE),"")</f>
        <v>List of Outstanding Tax Liabilities Written Off</v>
      </c>
      <c r="K259" s="35"/>
      <c r="L259" s="19" t="str">
        <f t="shared" si="182"/>
        <v/>
      </c>
      <c r="M259" s="24" t="str">
        <f>IF(K259&lt;&gt;"",VLOOKUP(K259,[1]Label!$A:$B,2,FALSE),"")</f>
        <v/>
      </c>
      <c r="N259" s="20" t="s">
        <v>13</v>
      </c>
      <c r="O259" s="49" t="s">
        <v>211</v>
      </c>
      <c r="P259" s="40" t="str">
        <f t="shared" si="189"/>
        <v>Period&lt;br&gt;(과세 기간)</v>
      </c>
      <c r="Q259" s="46" t="str">
        <f>IF(O259&lt;&gt;"", VLOOKUP(O259, [1]Label!$A:$B, 2, FALSE), "")</f>
        <v>Period</v>
      </c>
      <c r="R259" s="20" t="s">
        <v>34</v>
      </c>
      <c r="S259" s="19" t="s">
        <v>42</v>
      </c>
      <c r="T259" s="19"/>
      <c r="U259" s="19"/>
      <c r="V259" s="20"/>
      <c r="W259" s="20"/>
      <c r="X259" s="20"/>
      <c r="Y259" s="20"/>
      <c r="Z259" s="18"/>
      <c r="AA259" s="18"/>
      <c r="AB259" s="18"/>
      <c r="AC259" s="18" t="s">
        <v>261</v>
      </c>
      <c r="AD259" s="18" t="s">
        <v>261</v>
      </c>
      <c r="AE259" s="18" t="s">
        <v>261</v>
      </c>
      <c r="AF259" s="60"/>
    </row>
    <row r="260" spans="1:32" s="22" customFormat="1" ht="18.600000000000001" customHeight="1">
      <c r="A260" s="109" t="s">
        <v>287</v>
      </c>
      <c r="B260" s="46" t="str">
        <f>VLOOKUP(A260,[1]screen!$G:$J,2,FALSE)</f>
        <v>상각 환입 신청</v>
      </c>
      <c r="C260" s="46" t="str">
        <f t="shared" si="179"/>
        <v>Propose for Write Back(상각 환입 신청)</v>
      </c>
      <c r="D260" s="46" t="str">
        <f>IF(B260&lt;&gt;"", VLOOKUP(B260,[1]screen!$A:$E,2,FALSE), "" )</f>
        <v>Propose for Write Back</v>
      </c>
      <c r="E260" s="20"/>
      <c r="F260" s="46" t="str">
        <f t="shared" si="180"/>
        <v/>
      </c>
      <c r="G260" s="46" t="str">
        <f>IF(E260&lt;&gt;"",VLOOKUP(E260,[1]Label!$A:$B,2,FALSE),"")</f>
        <v/>
      </c>
      <c r="H260" s="20" t="s">
        <v>292</v>
      </c>
      <c r="I260" s="46" t="str">
        <f t="shared" si="181"/>
        <v>List of Outstanding Tax Liabilities Written Off(상각 처리된 미납세액 목록)</v>
      </c>
      <c r="J260" s="46" t="str">
        <f>IF(H260&lt;&gt;"", VLOOKUP(H260,[1]Label!$A:$E,2,FALSE),"")</f>
        <v>List of Outstanding Tax Liabilities Written Off</v>
      </c>
      <c r="K260" s="35"/>
      <c r="L260" s="19" t="str">
        <f t="shared" si="182"/>
        <v/>
      </c>
      <c r="M260" s="24" t="str">
        <f>IF(K260&lt;&gt;"",VLOOKUP(K260,[1]Label!$A:$B,2,FALSE),"")</f>
        <v/>
      </c>
      <c r="N260" s="20" t="s">
        <v>13</v>
      </c>
      <c r="O260" s="49" t="s">
        <v>212</v>
      </c>
      <c r="P260" s="40" t="str">
        <f t="shared" si="189"/>
        <v>Case Type&lt;br&gt;(사건 유형)</v>
      </c>
      <c r="Q260" s="46" t="str">
        <f>IF(O260&lt;&gt;"", VLOOKUP(O260, [1]Label!$A:$B, 2, FALSE), "")</f>
        <v>Case Type</v>
      </c>
      <c r="R260" s="20" t="s">
        <v>34</v>
      </c>
      <c r="S260" s="19" t="s">
        <v>42</v>
      </c>
      <c r="T260" s="19"/>
      <c r="U260" s="19"/>
      <c r="V260" s="20"/>
      <c r="W260" s="20"/>
      <c r="X260" s="20"/>
      <c r="Y260" s="20"/>
      <c r="Z260" s="18"/>
      <c r="AA260" s="18"/>
      <c r="AB260" s="18"/>
      <c r="AC260" s="18" t="s">
        <v>262</v>
      </c>
      <c r="AD260" s="18" t="s">
        <v>262</v>
      </c>
      <c r="AE260" s="18" t="s">
        <v>262</v>
      </c>
      <c r="AF260" s="60"/>
    </row>
    <row r="261" spans="1:32" s="22" customFormat="1" ht="18.600000000000001" customHeight="1">
      <c r="A261" s="109" t="s">
        <v>287</v>
      </c>
      <c r="B261" s="46" t="str">
        <f>VLOOKUP(A261,[1]screen!$G:$J,2,FALSE)</f>
        <v>상각 환입 신청</v>
      </c>
      <c r="C261" s="46" t="str">
        <f t="shared" si="179"/>
        <v>Propose for Write Back(상각 환입 신청)</v>
      </c>
      <c r="D261" s="46" t="str">
        <f>IF(B261&lt;&gt;"", VLOOKUP(B261,[1]screen!$A:$E,2,FALSE), "" )</f>
        <v>Propose for Write Back</v>
      </c>
      <c r="E261" s="20"/>
      <c r="F261" s="46" t="str">
        <f t="shared" si="180"/>
        <v/>
      </c>
      <c r="G261" s="46" t="str">
        <f>IF(E261&lt;&gt;"",VLOOKUP(E261,[1]Label!$A:$B,2,FALSE),"")</f>
        <v/>
      </c>
      <c r="H261" s="20" t="s">
        <v>292</v>
      </c>
      <c r="I261" s="46" t="str">
        <f t="shared" si="181"/>
        <v>List of Outstanding Tax Liabilities Written Off(상각 처리된 미납세액 목록)</v>
      </c>
      <c r="J261" s="46" t="str">
        <f>IF(H261&lt;&gt;"", VLOOKUP(H261,[1]Label!$A:$E,2,FALSE),"")</f>
        <v>List of Outstanding Tax Liabilities Written Off</v>
      </c>
      <c r="K261" s="35"/>
      <c r="L261" s="19" t="str">
        <f t="shared" si="182"/>
        <v/>
      </c>
      <c r="M261" s="24" t="str">
        <f>IF(K261&lt;&gt;"",VLOOKUP(K261,[1]Label!$A:$B,2,FALSE),"")</f>
        <v/>
      </c>
      <c r="N261" s="20" t="s">
        <v>13</v>
      </c>
      <c r="O261" s="49" t="s">
        <v>213</v>
      </c>
      <c r="P261" s="40" t="str">
        <f t="shared" si="189"/>
        <v>Due Date&lt;br&gt;(납부 기한)</v>
      </c>
      <c r="Q261" s="46" t="str">
        <f>IF(O261&lt;&gt;"", VLOOKUP(O261, [1]Label!$A:$B, 2, FALSE), "")</f>
        <v>Due Date</v>
      </c>
      <c r="R261" s="20" t="s">
        <v>34</v>
      </c>
      <c r="S261" s="19" t="s">
        <v>42</v>
      </c>
      <c r="T261" s="19"/>
      <c r="U261" s="19"/>
      <c r="V261" s="20"/>
      <c r="W261" s="20"/>
      <c r="X261" s="20"/>
      <c r="Y261" s="20"/>
      <c r="Z261" s="18"/>
      <c r="AA261" s="18"/>
      <c r="AB261" s="18"/>
      <c r="AC261" s="18" t="s">
        <v>263</v>
      </c>
      <c r="AD261" s="18" t="s">
        <v>263</v>
      </c>
      <c r="AE261" s="18" t="s">
        <v>263</v>
      </c>
      <c r="AF261" s="60"/>
    </row>
    <row r="262" spans="1:32" s="22" customFormat="1" ht="18.600000000000001" customHeight="1">
      <c r="A262" s="109" t="s">
        <v>287</v>
      </c>
      <c r="B262" s="46" t="str">
        <f>VLOOKUP(A262,[1]screen!$G:$J,2,FALSE)</f>
        <v>상각 환입 신청</v>
      </c>
      <c r="C262" s="46" t="str">
        <f t="shared" si="179"/>
        <v>Propose for Write Back(상각 환입 신청)</v>
      </c>
      <c r="D262" s="46" t="str">
        <f>IF(B262&lt;&gt;"", VLOOKUP(B262,[1]screen!$A:$E,2,FALSE), "" )</f>
        <v>Propose for Write Back</v>
      </c>
      <c r="E262" s="20"/>
      <c r="F262" s="46" t="str">
        <f t="shared" si="180"/>
        <v/>
      </c>
      <c r="G262" s="46" t="str">
        <f>IF(E262&lt;&gt;"",VLOOKUP(E262,[1]Label!$A:$B,2,FALSE),"")</f>
        <v/>
      </c>
      <c r="H262" s="20" t="s">
        <v>292</v>
      </c>
      <c r="I262" s="46" t="str">
        <f t="shared" si="181"/>
        <v>List of Outstanding Tax Liabilities Written Off(상각 처리된 미납세액 목록)</v>
      </c>
      <c r="J262" s="46" t="str">
        <f>IF(H262&lt;&gt;"", VLOOKUP(H262,[1]Label!$A:$E,2,FALSE),"")</f>
        <v>List of Outstanding Tax Liabilities Written Off</v>
      </c>
      <c r="K262" s="35"/>
      <c r="L262" s="19" t="str">
        <f t="shared" si="182"/>
        <v/>
      </c>
      <c r="M262" s="24" t="str">
        <f>IF(K262&lt;&gt;"",VLOOKUP(K262,[1]Label!$A:$B,2,FALSE),"")</f>
        <v/>
      </c>
      <c r="N262" s="20" t="s">
        <v>13</v>
      </c>
      <c r="O262" s="49" t="s">
        <v>223</v>
      </c>
      <c r="P262" s="40" t="str">
        <f t="shared" si="189"/>
        <v>Write Off Amount&lt;br&gt;(상각 금액)</v>
      </c>
      <c r="Q262" s="46" t="str">
        <f>IF(O262&lt;&gt;"", VLOOKUP(O262, [1]Label!$A:$B, 2, FALSE), "")</f>
        <v>Write Off Amount</v>
      </c>
      <c r="R262" s="20" t="s">
        <v>34</v>
      </c>
      <c r="S262" s="19" t="s">
        <v>42</v>
      </c>
      <c r="T262" s="19"/>
      <c r="U262" s="19"/>
      <c r="V262" s="20"/>
      <c r="W262" s="20"/>
      <c r="X262" s="20"/>
      <c r="Y262" s="20"/>
      <c r="Z262" s="18"/>
      <c r="AA262" s="18"/>
      <c r="AB262" s="18"/>
      <c r="AC262" s="18" t="s">
        <v>264</v>
      </c>
      <c r="AD262" s="18" t="s">
        <v>264</v>
      </c>
      <c r="AE262" s="18" t="s">
        <v>264</v>
      </c>
      <c r="AF262" s="60"/>
    </row>
    <row r="263" spans="1:32" s="44" customFormat="1" ht="18.600000000000001" customHeight="1">
      <c r="A263" s="111" t="s">
        <v>287</v>
      </c>
      <c r="B263" s="40" t="str">
        <f>VLOOKUP(A263,[1]screen!$G:$J,2,FALSE)</f>
        <v>상각 환입 신청</v>
      </c>
      <c r="C263" s="40" t="str">
        <f t="shared" ref="C263" si="190">IF(B263&lt;&gt;"",D263&amp;"("&amp;B263&amp;")","")</f>
        <v>Propose for Write Back(상각 환입 신청)</v>
      </c>
      <c r="D263" s="40" t="str">
        <f>IF(B263&lt;&gt;"", VLOOKUP(B263,[1]screen!$A:$E,2,FALSE), "" )</f>
        <v>Propose for Write Back</v>
      </c>
      <c r="E263" s="42"/>
      <c r="F263" s="40" t="str">
        <f t="shared" ref="F263" si="191">IF(E263&lt;&gt;"",G263&amp;"("&amp;E263&amp;")","")</f>
        <v/>
      </c>
      <c r="G263" s="40" t="str">
        <f>IF(E263&lt;&gt;"",VLOOKUP(E263,[1]Label!$A:$B,2,FALSE),"")</f>
        <v/>
      </c>
      <c r="H263" s="42"/>
      <c r="I263" s="40" t="str">
        <f t="shared" ref="I263" si="192">IF(H263&lt;&gt;"",J263&amp;"("&amp;H263&amp;")","")</f>
        <v/>
      </c>
      <c r="J263" s="40" t="str">
        <f>IF(H263&lt;&gt;"", VLOOKUP(H263,[1]Label!$A:$E,2,FALSE),"")</f>
        <v/>
      </c>
      <c r="K263" s="41"/>
      <c r="L263" s="40" t="str">
        <f t="shared" ref="L263" si="193">IF(K263&lt;&gt;"",M263&amp;"("&amp;K263&amp;")","")</f>
        <v/>
      </c>
      <c r="M263" s="40" t="str">
        <f>IF(K263&lt;&gt;"",VLOOKUP(K263,[1]Label!$A:$B,2,FALSE),"")</f>
        <v/>
      </c>
      <c r="N263" s="42"/>
      <c r="O263" s="93" t="s">
        <v>44</v>
      </c>
      <c r="P263" s="40" t="str">
        <f t="shared" si="189"/>
        <v>Save&lt;br&gt;(저장)</v>
      </c>
      <c r="Q263" s="40" t="str">
        <f>IF(O263&lt;&gt;"", VLOOKUP(O263, [1]Label!$A:$B, 2, FALSE), "")</f>
        <v>Save</v>
      </c>
      <c r="R263" s="42" t="s">
        <v>35</v>
      </c>
      <c r="S263" s="108" t="s">
        <v>43</v>
      </c>
      <c r="T263" s="40"/>
      <c r="U263" s="40"/>
      <c r="V263" s="42"/>
      <c r="W263" s="42"/>
      <c r="X263" s="42"/>
      <c r="Y263" s="42"/>
      <c r="Z263" s="39"/>
      <c r="AA263" s="39"/>
      <c r="AB263" s="39"/>
      <c r="AC263" s="39"/>
      <c r="AD263" s="39"/>
      <c r="AE263" s="39"/>
      <c r="AF263" s="62"/>
    </row>
    <row r="264" spans="1:32" s="17" customFormat="1" ht="18.600000000000001" customHeight="1">
      <c r="A264" s="110" t="s">
        <v>287</v>
      </c>
      <c r="B264" s="15" t="str">
        <f>VLOOKUP(A264,[1]screen!$G:$J,2,FALSE)</f>
        <v>상각 환입 신청</v>
      </c>
      <c r="C264" s="15" t="str">
        <f t="shared" si="179"/>
        <v>Propose for Write Back(상각 환입 신청)</v>
      </c>
      <c r="D264" s="15" t="str">
        <f>IF(B264&lt;&gt;"", VLOOKUP(B264,[1]screen!$A:$E,2,FALSE), "" )</f>
        <v>Propose for Write Back</v>
      </c>
      <c r="E264" s="16"/>
      <c r="F264" s="15" t="str">
        <f t="shared" si="180"/>
        <v/>
      </c>
      <c r="G264" s="15" t="str">
        <f>IF(E264&lt;&gt;"",VLOOKUP(E264,[1]Label!$A:$B,2,FALSE),"")</f>
        <v/>
      </c>
      <c r="H264" s="52"/>
      <c r="I264" s="15" t="str">
        <f t="shared" si="181"/>
        <v/>
      </c>
      <c r="J264" s="15" t="str">
        <f>IF(H264&lt;&gt;"", VLOOKUP(H264,[1]Label!$A:$E,2,FALSE),"")</f>
        <v/>
      </c>
      <c r="K264" s="34"/>
      <c r="L264" s="15" t="str">
        <f t="shared" si="182"/>
        <v/>
      </c>
      <c r="M264" s="15" t="str">
        <f>IF(K264&lt;&gt;"",VLOOKUP(K264,[1]Label!$A:$B,2,FALSE),"")</f>
        <v/>
      </c>
      <c r="N264" s="16"/>
      <c r="O264" s="52"/>
      <c r="P264" s="15" t="str">
        <f t="shared" ref="P264:P299" si="194">IF(O264&lt;&gt;"",Q264&amp;"&lt;br&gt;("&amp;O264&amp;")","")</f>
        <v/>
      </c>
      <c r="Q264" s="15" t="str">
        <f>IF(O264&lt;&gt;"", VLOOKUP(O264, [1]Label!$A:$B, 2, FALSE), "")</f>
        <v/>
      </c>
      <c r="R264" s="16" t="s">
        <v>34</v>
      </c>
      <c r="S264" s="15" t="s">
        <v>42</v>
      </c>
      <c r="T264" s="15"/>
      <c r="U264" s="15"/>
      <c r="V264" s="16"/>
      <c r="W264" s="16"/>
      <c r="X264" s="16"/>
      <c r="Y264" s="16"/>
      <c r="Z264" s="14"/>
      <c r="AA264" s="14"/>
      <c r="AB264" s="14"/>
      <c r="AC264" s="14"/>
      <c r="AD264" s="14"/>
      <c r="AE264" s="14"/>
      <c r="AF264" s="57"/>
    </row>
    <row r="265" spans="1:32" s="26" customFormat="1" ht="17.45" customHeight="1">
      <c r="A265" s="113" t="s">
        <v>288</v>
      </c>
      <c r="B265" s="46" t="str">
        <f>VLOOKUP(A265,[1]screen!$G:$J,2,FALSE)</f>
        <v>상각 환입 신청 목록</v>
      </c>
      <c r="C265" s="46" t="str">
        <f t="shared" si="179"/>
        <v>List of Submitted Write Back Applications(상각 환입 신청 목록)</v>
      </c>
      <c r="D265" s="46" t="str">
        <f>IF(B265&lt;&gt;"", VLOOKUP(B265,[1]screen!$A:$E,2,FALSE), "" )</f>
        <v>List of Submitted Write Back Applications</v>
      </c>
      <c r="E265" s="25"/>
      <c r="F265" s="46" t="str">
        <f t="shared" si="180"/>
        <v/>
      </c>
      <c r="G265" s="46" t="str">
        <f>IF(E265&lt;&gt;"",VLOOKUP(E265,[1]Label!$A:$B,2,FALSE),"")</f>
        <v/>
      </c>
      <c r="H265" s="25"/>
      <c r="I265" s="46" t="str">
        <f t="shared" si="181"/>
        <v/>
      </c>
      <c r="J265" s="46" t="str">
        <f>IF(H265&lt;&gt;"", VLOOKUP(H265,[1]Label!$A:$E,2,FALSE),"")</f>
        <v/>
      </c>
      <c r="K265" s="33"/>
      <c r="L265" s="24" t="str">
        <f t="shared" si="182"/>
        <v/>
      </c>
      <c r="M265" s="24" t="str">
        <f>IF(K265&lt;&gt;"",VLOOKUP(K265,[1]Label!$A:$B,2,FALSE),"")</f>
        <v/>
      </c>
      <c r="N265" s="25" t="s">
        <v>19</v>
      </c>
      <c r="O265" s="38" t="s">
        <v>248</v>
      </c>
      <c r="P265" s="24" t="str">
        <f t="shared" si="194"/>
        <v>Submission Date&lt;br&gt;(제출 일자)</v>
      </c>
      <c r="Q265" s="46" t="str">
        <f>IF(O265&lt;&gt;"", VLOOKUP(O265, [1]Label!$A:$B, 2, FALSE), "")</f>
        <v>Submission Date</v>
      </c>
      <c r="R265" s="25" t="s">
        <v>96</v>
      </c>
      <c r="S265" s="24" t="s">
        <v>97</v>
      </c>
      <c r="T265" s="24"/>
      <c r="U265" s="24"/>
      <c r="V265" s="25"/>
      <c r="W265" s="25"/>
      <c r="X265" s="25"/>
      <c r="Y265" s="25"/>
      <c r="Z265" s="23"/>
      <c r="AA265" s="23"/>
      <c r="AB265" s="23"/>
      <c r="AC265" s="27"/>
      <c r="AD265" s="27"/>
      <c r="AE265" s="27"/>
      <c r="AF265" s="56"/>
    </row>
    <row r="266" spans="1:32" s="26" customFormat="1" ht="17.45" customHeight="1">
      <c r="A266" s="113" t="s">
        <v>288</v>
      </c>
      <c r="B266" s="46" t="str">
        <f>VLOOKUP(A266,[1]screen!$G:$J,2,FALSE)</f>
        <v>상각 환입 신청 목록</v>
      </c>
      <c r="C266" s="46" t="str">
        <f t="shared" si="179"/>
        <v>List of Submitted Write Back Applications(상각 환입 신청 목록)</v>
      </c>
      <c r="D266" s="46" t="str">
        <f>IF(B266&lt;&gt;"", VLOOKUP(B266,[1]screen!$A:$E,2,FALSE), "" )</f>
        <v>List of Submitted Write Back Applications</v>
      </c>
      <c r="E266" s="25"/>
      <c r="F266" s="46" t="str">
        <f t="shared" si="180"/>
        <v/>
      </c>
      <c r="G266" s="46" t="str">
        <f>IF(E266&lt;&gt;"",VLOOKUP(E266,[1]Label!$A:$B,2,FALSE),"")</f>
        <v/>
      </c>
      <c r="H266" s="25"/>
      <c r="I266" s="46" t="str">
        <f t="shared" si="181"/>
        <v/>
      </c>
      <c r="J266" s="46" t="str">
        <f>IF(H266&lt;&gt;"", VLOOKUP(H266,[1]Label!$A:$E,2,FALSE),"")</f>
        <v/>
      </c>
      <c r="K266" s="33"/>
      <c r="L266" s="24" t="str">
        <f t="shared" si="182"/>
        <v/>
      </c>
      <c r="M266" s="24" t="str">
        <f>IF(K266&lt;&gt;"",VLOOKUP(K266,[1]Label!$A:$B,2,FALSE),"")</f>
        <v/>
      </c>
      <c r="N266" s="25" t="s">
        <v>19</v>
      </c>
      <c r="O266" s="38" t="s">
        <v>107</v>
      </c>
      <c r="P266" s="24" t="str">
        <f t="shared" si="194"/>
        <v>Processing Status&lt;br&gt;(처리 상태)</v>
      </c>
      <c r="Q266" s="46" t="str">
        <f>IF(O266&lt;&gt;"", VLOOKUP(O266, [1]Label!$A:$B, 2, FALSE), "")</f>
        <v>Processing Status</v>
      </c>
      <c r="R266" s="25" t="s">
        <v>37</v>
      </c>
      <c r="S266" s="24"/>
      <c r="T266" s="24"/>
      <c r="U266" s="24"/>
      <c r="V266" s="25"/>
      <c r="W266" s="25"/>
      <c r="X266" s="25"/>
      <c r="Y266" s="25"/>
      <c r="Z266" s="23"/>
      <c r="AA266" s="23"/>
      <c r="AB266" s="23"/>
      <c r="AC266" s="27"/>
      <c r="AD266" s="27"/>
      <c r="AE266" s="27"/>
      <c r="AF266" s="56"/>
    </row>
    <row r="267" spans="1:32" s="26" customFormat="1" ht="17.45" customHeight="1">
      <c r="A267" s="113" t="s">
        <v>288</v>
      </c>
      <c r="B267" s="46" t="str">
        <f>VLOOKUP(A267,[1]screen!$G:$J,2,FALSE)</f>
        <v>상각 환입 신청 목록</v>
      </c>
      <c r="C267" s="46" t="str">
        <f>IF(B267&lt;&gt;"",D267&amp;"("&amp;B267&amp;")","")</f>
        <v>List of Submitted Write Back Applications(상각 환입 신청 목록)</v>
      </c>
      <c r="D267" s="46" t="str">
        <f>IF(B267&lt;&gt;"", VLOOKUP(B267,[1]screen!$A:$E,2,FALSE), "" )</f>
        <v>List of Submitted Write Back Applications</v>
      </c>
      <c r="E267" s="25"/>
      <c r="F267" s="46" t="str">
        <f>IF(E267&lt;&gt;"",G267&amp;"("&amp;E267&amp;")","")</f>
        <v/>
      </c>
      <c r="G267" s="46" t="str">
        <f>IF(E267&lt;&gt;"",VLOOKUP(E267,[1]Label!$A:$B,2,FALSE),"")</f>
        <v/>
      </c>
      <c r="H267" s="25"/>
      <c r="I267" s="46" t="str">
        <f>IF(H267&lt;&gt;"",J267&amp;"("&amp;H267&amp;")","")</f>
        <v/>
      </c>
      <c r="J267" s="46" t="str">
        <f>IF(H267&lt;&gt;"", VLOOKUP(H267,[1]Label!$A:$E,2,FALSE),"")</f>
        <v/>
      </c>
      <c r="K267" s="33"/>
      <c r="L267" s="24" t="str">
        <f>IF(K267&lt;&gt;"",M267&amp;"("&amp;K267&amp;")","")</f>
        <v/>
      </c>
      <c r="M267" s="24" t="str">
        <f>IF(K267&lt;&gt;"",VLOOKUP(K267,[1]Label!$A:$B,2,FALSE),"")</f>
        <v/>
      </c>
      <c r="N267" s="25" t="s">
        <v>19</v>
      </c>
      <c r="O267" s="29" t="s">
        <v>190</v>
      </c>
      <c r="P267" s="24" t="str">
        <f>IF(O267&lt;&gt;"",Q267&amp;"&lt;br&gt;("&amp;O267&amp;")","")</f>
        <v>TIN&lt;br&gt;(TIN)</v>
      </c>
      <c r="Q267" s="46" t="str">
        <f>IF(O267&lt;&gt;"", VLOOKUP(O267, [1]Label!$A:$B, 2, FALSE), "")</f>
        <v>TIN</v>
      </c>
      <c r="R267" s="25" t="s">
        <v>36</v>
      </c>
      <c r="S267" s="24"/>
      <c r="T267" s="24"/>
      <c r="U267" s="24"/>
      <c r="V267" s="25"/>
      <c r="W267" s="25"/>
      <c r="X267" s="25"/>
      <c r="Y267" s="25"/>
      <c r="Z267" s="23"/>
      <c r="AA267" s="23"/>
      <c r="AB267" s="23"/>
      <c r="AC267" s="27"/>
      <c r="AD267" s="27"/>
      <c r="AE267" s="27"/>
      <c r="AF267" s="56"/>
    </row>
    <row r="268" spans="1:32" s="26" customFormat="1" ht="17.45" customHeight="1">
      <c r="A268" s="113" t="s">
        <v>288</v>
      </c>
      <c r="B268" s="46" t="str">
        <f>VLOOKUP(A268,[1]screen!$G:$J,2,FALSE)</f>
        <v>상각 환입 신청 목록</v>
      </c>
      <c r="C268" s="46" t="str">
        <f>IF(B268&lt;&gt;"",D268&amp;"("&amp;B268&amp;")","")</f>
        <v>List of Submitted Write Back Applications(상각 환입 신청 목록)</v>
      </c>
      <c r="D268" s="46" t="str">
        <f>IF(B268&lt;&gt;"", VLOOKUP(B268,[1]screen!$A:$E,2,FALSE), "" )</f>
        <v>List of Submitted Write Back Applications</v>
      </c>
      <c r="E268" s="25"/>
      <c r="F268" s="46" t="str">
        <f>IF(E268&lt;&gt;"",G268&amp;"("&amp;E268&amp;")","")</f>
        <v/>
      </c>
      <c r="G268" s="46" t="str">
        <f>IF(E268&lt;&gt;"",VLOOKUP(E268,[1]Label!$A:$B,2,FALSE),"")</f>
        <v/>
      </c>
      <c r="H268" s="25"/>
      <c r="I268" s="46" t="str">
        <f>IF(H268&lt;&gt;"",J268&amp;"("&amp;H268&amp;")","")</f>
        <v/>
      </c>
      <c r="J268" s="46" t="str">
        <f>IF(H268&lt;&gt;"", VLOOKUP(H268,[1]Label!$A:$E,2,FALSE),"")</f>
        <v/>
      </c>
      <c r="K268" s="33"/>
      <c r="L268" s="24" t="str">
        <f>IF(K268&lt;&gt;"",M268&amp;"("&amp;K268&amp;")","")</f>
        <v/>
      </c>
      <c r="M268" s="24" t="str">
        <f>IF(K268&lt;&gt;"",VLOOKUP(K268,[1]Label!$A:$B,2,FALSE),"")</f>
        <v/>
      </c>
      <c r="N268" s="25" t="s">
        <v>19</v>
      </c>
      <c r="O268" s="38" t="s">
        <v>142</v>
      </c>
      <c r="P268" s="24" t="str">
        <f>IF(O268&lt;&gt;"",Q268&amp;"&lt;br&gt;("&amp;O268&amp;")","")</f>
        <v>Taxpayer Name  &lt;br&gt;(납세자 성명)</v>
      </c>
      <c r="Q268" s="46" t="str">
        <f>IF(O268&lt;&gt;"", VLOOKUP(O268, [1]Label!$A:$B, 2, FALSE), "")</f>
        <v xml:space="preserve">Taxpayer Name  </v>
      </c>
      <c r="R268" s="25" t="s">
        <v>36</v>
      </c>
      <c r="S268" s="24"/>
      <c r="T268" s="24"/>
      <c r="U268" s="24"/>
      <c r="V268" s="25"/>
      <c r="W268" s="25"/>
      <c r="X268" s="25"/>
      <c r="Y268" s="25"/>
      <c r="Z268" s="23"/>
      <c r="AA268" s="23"/>
      <c r="AB268" s="23"/>
      <c r="AC268" s="27"/>
      <c r="AD268" s="27"/>
      <c r="AE268" s="27"/>
      <c r="AF268" s="56"/>
    </row>
    <row r="269" spans="1:32" s="17" customFormat="1" ht="18.600000000000001" customHeight="1">
      <c r="A269" s="113" t="s">
        <v>288</v>
      </c>
      <c r="B269" s="15" t="str">
        <f>VLOOKUP(A269,[1]screen!$G:$J,2,FALSE)</f>
        <v>상각 환입 신청 목록</v>
      </c>
      <c r="C269" s="15" t="str">
        <f t="shared" ref="C269:C284" si="195">IF(B269&lt;&gt;"",D269&amp;"("&amp;B269&amp;")","")</f>
        <v>List of Submitted Write Back Applications(상각 환입 신청 목록)</v>
      </c>
      <c r="D269" s="15" t="str">
        <f>IF(B269&lt;&gt;"", VLOOKUP(B269,[1]screen!$A:$E,2,FALSE), "" )</f>
        <v>List of Submitted Write Back Applications</v>
      </c>
      <c r="E269" s="16"/>
      <c r="F269" s="15" t="str">
        <f t="shared" ref="F269:F284" si="196">IF(E269&lt;&gt;"",G269&amp;"("&amp;E269&amp;")","")</f>
        <v/>
      </c>
      <c r="G269" s="15" t="str">
        <f>IF(E269&lt;&gt;"",VLOOKUP(E269,[1]Label!$A:$B,2,FALSE),"")</f>
        <v/>
      </c>
      <c r="H269" s="16"/>
      <c r="I269" s="15" t="str">
        <f t="shared" ref="I269:I284" si="197">IF(H269&lt;&gt;"",J269&amp;"("&amp;H269&amp;")","")</f>
        <v/>
      </c>
      <c r="J269" s="15" t="str">
        <f>IF(H269&lt;&gt;"", VLOOKUP(H269,[1]Label!$A:$E,2,FALSE),"")</f>
        <v/>
      </c>
      <c r="K269" s="34"/>
      <c r="L269" s="15" t="str">
        <f t="shared" ref="L269:L284" si="198">IF(K269&lt;&gt;"",M269&amp;"("&amp;K269&amp;")","")</f>
        <v/>
      </c>
      <c r="M269" s="15" t="str">
        <f>IF(K269&lt;&gt;"",VLOOKUP(K269,[1]Label!$A:$B,2,FALSE),"")</f>
        <v/>
      </c>
      <c r="N269" s="16"/>
      <c r="O269" s="30" t="s">
        <v>47</v>
      </c>
      <c r="P269" s="15" t="str">
        <f t="shared" ref="P269:P277" si="199">IF(O269&lt;&gt;"",Q269&amp;"&lt;br&gt;("&amp;O269&amp;")","")</f>
        <v>Reset&lt;br&gt;(초기화)</v>
      </c>
      <c r="Q269" s="15" t="str">
        <f>IF(O269&lt;&gt;"", VLOOKUP(O269, [1]Label!$A:$B, 2, FALSE), "")</f>
        <v>Reset</v>
      </c>
      <c r="R269" s="16" t="s">
        <v>35</v>
      </c>
      <c r="S269" s="15" t="s">
        <v>40</v>
      </c>
      <c r="T269" s="14" t="s">
        <v>50</v>
      </c>
      <c r="U269" s="15"/>
      <c r="V269" s="16"/>
      <c r="W269" s="16"/>
      <c r="X269" s="16"/>
      <c r="Y269" s="16"/>
      <c r="Z269" s="14"/>
      <c r="AA269" s="14"/>
      <c r="AB269" s="14"/>
      <c r="AC269" s="14" t="s">
        <v>291</v>
      </c>
      <c r="AD269" s="14" t="s">
        <v>291</v>
      </c>
      <c r="AE269" s="14" t="s">
        <v>291</v>
      </c>
      <c r="AF269" s="57"/>
    </row>
    <row r="270" spans="1:32" s="17" customFormat="1" ht="18.600000000000001" customHeight="1">
      <c r="A270" s="113" t="s">
        <v>288</v>
      </c>
      <c r="B270" s="15" t="str">
        <f>VLOOKUP(A270,[1]screen!$G:$J,2,FALSE)</f>
        <v>상각 환입 신청 목록</v>
      </c>
      <c r="C270" s="15" t="str">
        <f t="shared" si="195"/>
        <v>List of Submitted Write Back Applications(상각 환입 신청 목록)</v>
      </c>
      <c r="D270" s="15" t="str">
        <f>IF(B270&lt;&gt;"", VLOOKUP(B270,[1]screen!$A:$E,2,FALSE), "" )</f>
        <v>List of Submitted Write Back Applications</v>
      </c>
      <c r="E270" s="16"/>
      <c r="F270" s="15" t="str">
        <f t="shared" si="196"/>
        <v/>
      </c>
      <c r="G270" s="15" t="str">
        <f>IF(E270&lt;&gt;"",VLOOKUP(E270,[1]Label!$A:$B,2,FALSE),"")</f>
        <v/>
      </c>
      <c r="H270" s="16"/>
      <c r="I270" s="15" t="str">
        <f t="shared" si="197"/>
        <v/>
      </c>
      <c r="J270" s="15" t="str">
        <f>IF(H270&lt;&gt;"", VLOOKUP(H270,[1]Label!$A:$E,2,FALSE),"")</f>
        <v/>
      </c>
      <c r="K270" s="34"/>
      <c r="L270" s="15" t="str">
        <f t="shared" si="198"/>
        <v/>
      </c>
      <c r="M270" s="15" t="str">
        <f>IF(K270&lt;&gt;"",VLOOKUP(K270,[1]Label!$A:$B,2,FALSE),"")</f>
        <v/>
      </c>
      <c r="N270" s="16"/>
      <c r="O270" s="31" t="s">
        <v>38</v>
      </c>
      <c r="P270" s="15" t="str">
        <f t="shared" si="199"/>
        <v>Search&lt;br&gt;(조회)</v>
      </c>
      <c r="Q270" s="15" t="str">
        <f>IF(O270&lt;&gt;"", VLOOKUP(O270, [1]Label!$A:$B, 2, FALSE), "")</f>
        <v>Search</v>
      </c>
      <c r="R270" s="16" t="s">
        <v>35</v>
      </c>
      <c r="S270" s="15"/>
      <c r="T270" s="15" t="s">
        <v>8</v>
      </c>
      <c r="U270" s="15"/>
      <c r="V270" s="16"/>
      <c r="W270" s="16"/>
      <c r="X270" s="16"/>
      <c r="Y270" s="16"/>
      <c r="Z270" s="14"/>
      <c r="AA270" s="14"/>
      <c r="AB270" s="14"/>
      <c r="AC270" s="14"/>
      <c r="AD270" s="14"/>
      <c r="AE270" s="14"/>
      <c r="AF270" s="57"/>
    </row>
    <row r="271" spans="1:32" s="26" customFormat="1" ht="17.45" customHeight="1">
      <c r="A271" s="113" t="s">
        <v>288</v>
      </c>
      <c r="B271" s="46" t="str">
        <f>VLOOKUP(A271,[1]screen!$G:$J,2,FALSE)</f>
        <v>상각 환입 신청 목록</v>
      </c>
      <c r="C271" s="46" t="str">
        <f t="shared" si="195"/>
        <v>List of Submitted Write Back Applications(상각 환입 신청 목록)</v>
      </c>
      <c r="D271" s="46" t="str">
        <f>IF(B271&lt;&gt;"", VLOOKUP(B271,[1]screen!$A:$E,2,FALSE), "" )</f>
        <v>List of Submitted Write Back Applications</v>
      </c>
      <c r="E271" s="25"/>
      <c r="F271" s="46" t="str">
        <f t="shared" si="196"/>
        <v/>
      </c>
      <c r="G271" s="46" t="str">
        <f>IF(E271&lt;&gt;"",VLOOKUP(E271,[1]Label!$A:$B,2,FALSE),"")</f>
        <v/>
      </c>
      <c r="H271" s="25"/>
      <c r="I271" s="46" t="str">
        <f t="shared" si="197"/>
        <v/>
      </c>
      <c r="J271" s="46" t="str">
        <f>IF(H271&lt;&gt;"", VLOOKUP(H271,[1]Label!$A:$E,2,FALSE),"")</f>
        <v/>
      </c>
      <c r="K271" s="33"/>
      <c r="L271" s="24" t="str">
        <f t="shared" si="198"/>
        <v/>
      </c>
      <c r="M271" s="24" t="str">
        <f>IF(K271&lt;&gt;"",VLOOKUP(K271,[1]Label!$A:$B,2,FALSE),"")</f>
        <v/>
      </c>
      <c r="N271" s="25" t="s">
        <v>13</v>
      </c>
      <c r="O271" s="38" t="s">
        <v>267</v>
      </c>
      <c r="P271" s="24" t="str">
        <f t="shared" si="199"/>
        <v>Application No&lt;br&gt;(신청 번호)</v>
      </c>
      <c r="Q271" s="46" t="str">
        <f>IF(O271&lt;&gt;"", VLOOKUP(O271, [1]Label!$A:$B, 2, FALSE), "")</f>
        <v>Application No</v>
      </c>
      <c r="R271" s="25" t="s">
        <v>34</v>
      </c>
      <c r="S271" s="24"/>
      <c r="T271" s="24"/>
      <c r="U271" s="24"/>
      <c r="V271" s="25"/>
      <c r="W271" s="25"/>
      <c r="X271" s="25"/>
      <c r="Y271" s="25"/>
      <c r="Z271" s="23"/>
      <c r="AA271" s="23"/>
      <c r="AB271" s="23"/>
      <c r="AC271" s="27" t="s">
        <v>275</v>
      </c>
      <c r="AD271" s="27" t="s">
        <v>275</v>
      </c>
      <c r="AE271" s="27" t="s">
        <v>275</v>
      </c>
      <c r="AF271" s="56"/>
    </row>
    <row r="272" spans="1:32" s="26" customFormat="1" ht="17.45" customHeight="1">
      <c r="A272" s="113" t="s">
        <v>288</v>
      </c>
      <c r="B272" s="46" t="str">
        <f>VLOOKUP(A272,[1]screen!$G:$J,2,FALSE)</f>
        <v>상각 환입 신청 목록</v>
      </c>
      <c r="C272" s="46" t="str">
        <f t="shared" si="195"/>
        <v>List of Submitted Write Back Applications(상각 환입 신청 목록)</v>
      </c>
      <c r="D272" s="46" t="str">
        <f>IF(B272&lt;&gt;"", VLOOKUP(B272,[1]screen!$A:$E,2,FALSE), "" )</f>
        <v>List of Submitted Write Back Applications</v>
      </c>
      <c r="E272" s="25"/>
      <c r="F272" s="46" t="str">
        <f t="shared" si="196"/>
        <v/>
      </c>
      <c r="G272" s="46" t="str">
        <f>IF(E272&lt;&gt;"",VLOOKUP(E272,[1]Label!$A:$B,2,FALSE),"")</f>
        <v/>
      </c>
      <c r="H272" s="25"/>
      <c r="I272" s="46" t="str">
        <f t="shared" si="197"/>
        <v/>
      </c>
      <c r="J272" s="46" t="str">
        <f>IF(H272&lt;&gt;"", VLOOKUP(H272,[1]Label!$A:$E,2,FALSE),"")</f>
        <v/>
      </c>
      <c r="K272" s="33"/>
      <c r="L272" s="24" t="str">
        <f t="shared" si="198"/>
        <v/>
      </c>
      <c r="M272" s="24" t="str">
        <f>IF(K272&lt;&gt;"",VLOOKUP(K272,[1]Label!$A:$B,2,FALSE),"")</f>
        <v/>
      </c>
      <c r="N272" s="25" t="s">
        <v>13</v>
      </c>
      <c r="O272" s="38" t="s">
        <v>268</v>
      </c>
      <c r="P272" s="24" t="str">
        <f t="shared" si="199"/>
        <v>TIN&lt;br&gt;(TIN)</v>
      </c>
      <c r="Q272" s="46" t="str">
        <f>IF(O272&lt;&gt;"", VLOOKUP(O272, [1]Label!$A:$B, 2, FALSE), "")</f>
        <v>TIN</v>
      </c>
      <c r="R272" s="25" t="s">
        <v>34</v>
      </c>
      <c r="S272" s="24"/>
      <c r="T272" s="24"/>
      <c r="U272" s="24"/>
      <c r="V272" s="25"/>
      <c r="W272" s="25"/>
      <c r="X272" s="25"/>
      <c r="Y272" s="25"/>
      <c r="Z272" s="23"/>
      <c r="AA272" s="23"/>
      <c r="AB272" s="23"/>
      <c r="AC272" s="27" t="s">
        <v>276</v>
      </c>
      <c r="AD272" s="27" t="s">
        <v>276</v>
      </c>
      <c r="AE272" s="27" t="s">
        <v>276</v>
      </c>
      <c r="AF272" s="56"/>
    </row>
    <row r="273" spans="1:32" s="26" customFormat="1" ht="17.45" customHeight="1">
      <c r="A273" s="113" t="s">
        <v>288</v>
      </c>
      <c r="B273" s="46" t="str">
        <f>VLOOKUP(A273,[1]screen!$G:$J,2,FALSE)</f>
        <v>상각 환입 신청 목록</v>
      </c>
      <c r="C273" s="46" t="str">
        <f t="shared" si="195"/>
        <v>List of Submitted Write Back Applications(상각 환입 신청 목록)</v>
      </c>
      <c r="D273" s="46" t="str">
        <f>IF(B273&lt;&gt;"", VLOOKUP(B273,[1]screen!$A:$E,2,FALSE), "" )</f>
        <v>List of Submitted Write Back Applications</v>
      </c>
      <c r="E273" s="25"/>
      <c r="F273" s="46" t="str">
        <f t="shared" si="196"/>
        <v/>
      </c>
      <c r="G273" s="46" t="str">
        <f>IF(E273&lt;&gt;"",VLOOKUP(E273,[1]Label!$A:$B,2,FALSE),"")</f>
        <v/>
      </c>
      <c r="H273" s="25"/>
      <c r="I273" s="46" t="str">
        <f t="shared" si="197"/>
        <v/>
      </c>
      <c r="J273" s="46" t="str">
        <f>IF(H273&lt;&gt;"", VLOOKUP(H273,[1]Label!$A:$E,2,FALSE),"")</f>
        <v/>
      </c>
      <c r="K273" s="33"/>
      <c r="L273" s="24" t="str">
        <f t="shared" si="198"/>
        <v/>
      </c>
      <c r="M273" s="24" t="str">
        <f>IF(K273&lt;&gt;"",VLOOKUP(K273,[1]Label!$A:$B,2,FALSE),"")</f>
        <v/>
      </c>
      <c r="N273" s="25" t="s">
        <v>13</v>
      </c>
      <c r="O273" s="38" t="s">
        <v>269</v>
      </c>
      <c r="P273" s="24" t="str">
        <f t="shared" si="199"/>
        <v>Taxpayer Name  &lt;br&gt;(납세자 성명)</v>
      </c>
      <c r="Q273" s="46" t="str">
        <f>IF(O273&lt;&gt;"", VLOOKUP(O273, [1]Label!$A:$B, 2, FALSE), "")</f>
        <v xml:space="preserve">Taxpayer Name  </v>
      </c>
      <c r="R273" s="25" t="s">
        <v>34</v>
      </c>
      <c r="S273" s="24"/>
      <c r="T273" s="24"/>
      <c r="U273" s="24"/>
      <c r="V273" s="25"/>
      <c r="W273" s="25"/>
      <c r="X273" s="25"/>
      <c r="Y273" s="25"/>
      <c r="Z273" s="23"/>
      <c r="AA273" s="23"/>
      <c r="AB273" s="23"/>
      <c r="AC273" s="27" t="s">
        <v>277</v>
      </c>
      <c r="AD273" s="27" t="s">
        <v>277</v>
      </c>
      <c r="AE273" s="27" t="s">
        <v>277</v>
      </c>
      <c r="AF273" s="56"/>
    </row>
    <row r="274" spans="1:32" s="26" customFormat="1" ht="17.45" customHeight="1">
      <c r="A274" s="113" t="s">
        <v>288</v>
      </c>
      <c r="B274" s="46" t="str">
        <f>VLOOKUP(A274,[1]screen!$G:$J,2,FALSE)</f>
        <v>상각 환입 신청 목록</v>
      </c>
      <c r="C274" s="46" t="str">
        <f t="shared" si="195"/>
        <v>List of Submitted Write Back Applications(상각 환입 신청 목록)</v>
      </c>
      <c r="D274" s="46" t="str">
        <f>IF(B274&lt;&gt;"", VLOOKUP(B274,[1]screen!$A:$E,2,FALSE), "" )</f>
        <v>List of Submitted Write Back Applications</v>
      </c>
      <c r="E274" s="25"/>
      <c r="F274" s="46" t="str">
        <f t="shared" si="196"/>
        <v/>
      </c>
      <c r="G274" s="46" t="str">
        <f>IF(E274&lt;&gt;"",VLOOKUP(E274,[1]Label!$A:$B,2,FALSE),"")</f>
        <v/>
      </c>
      <c r="H274" s="25"/>
      <c r="I274" s="46" t="str">
        <f t="shared" si="197"/>
        <v/>
      </c>
      <c r="J274" s="46" t="str">
        <f>IF(H274&lt;&gt;"", VLOOKUP(H274,[1]Label!$A:$E,2,FALSE),"")</f>
        <v/>
      </c>
      <c r="K274" s="33"/>
      <c r="L274" s="24" t="str">
        <f t="shared" si="198"/>
        <v/>
      </c>
      <c r="M274" s="24" t="str">
        <f>IF(K274&lt;&gt;"",VLOOKUP(K274,[1]Label!$A:$B,2,FALSE),"")</f>
        <v/>
      </c>
      <c r="N274" s="25" t="s">
        <v>13</v>
      </c>
      <c r="O274" s="38" t="s">
        <v>271</v>
      </c>
      <c r="P274" s="24" t="str">
        <f t="shared" si="199"/>
        <v>Write Off Amount&lt;br&gt;(상각 금액)</v>
      </c>
      <c r="Q274" s="46" t="str">
        <f>IF(O274&lt;&gt;"", VLOOKUP(O274, [1]Label!$A:$B, 2, FALSE), "")</f>
        <v>Write Off Amount</v>
      </c>
      <c r="R274" s="25" t="s">
        <v>34</v>
      </c>
      <c r="S274" s="24"/>
      <c r="T274" s="24"/>
      <c r="U274" s="24"/>
      <c r="V274" s="25"/>
      <c r="W274" s="25"/>
      <c r="X274" s="25"/>
      <c r="Y274" s="25"/>
      <c r="Z274" s="23"/>
      <c r="AA274" s="23"/>
      <c r="AB274" s="23"/>
      <c r="AC274" s="27" t="s">
        <v>279</v>
      </c>
      <c r="AD274" s="27" t="s">
        <v>279</v>
      </c>
      <c r="AE274" s="27" t="s">
        <v>279</v>
      </c>
      <c r="AF274" s="56"/>
    </row>
    <row r="275" spans="1:32" s="26" customFormat="1" ht="17.45" customHeight="1">
      <c r="A275" s="113" t="s">
        <v>288</v>
      </c>
      <c r="B275" s="46" t="str">
        <f>VLOOKUP(A275,[1]screen!$G:$J,2,FALSE)</f>
        <v>상각 환입 신청 목록</v>
      </c>
      <c r="C275" s="46" t="str">
        <f t="shared" si="195"/>
        <v>List of Submitted Write Back Applications(상각 환입 신청 목록)</v>
      </c>
      <c r="D275" s="46" t="str">
        <f>IF(B275&lt;&gt;"", VLOOKUP(B275,[1]screen!$A:$E,2,FALSE), "" )</f>
        <v>List of Submitted Write Back Applications</v>
      </c>
      <c r="E275" s="25"/>
      <c r="F275" s="46" t="str">
        <f t="shared" si="196"/>
        <v/>
      </c>
      <c r="G275" s="46" t="str">
        <f>IF(E275&lt;&gt;"",VLOOKUP(E275,[1]Label!$A:$B,2,FALSE),"")</f>
        <v/>
      </c>
      <c r="H275" s="25"/>
      <c r="I275" s="46" t="str">
        <f t="shared" si="197"/>
        <v/>
      </c>
      <c r="J275" s="46" t="str">
        <f>IF(H275&lt;&gt;"", VLOOKUP(H275,[1]Label!$A:$E,2,FALSE),"")</f>
        <v/>
      </c>
      <c r="K275" s="33"/>
      <c r="L275" s="24" t="str">
        <f t="shared" si="198"/>
        <v/>
      </c>
      <c r="M275" s="24" t="str">
        <f>IF(K275&lt;&gt;"",VLOOKUP(K275,[1]Label!$A:$B,2,FALSE),"")</f>
        <v/>
      </c>
      <c r="N275" s="25" t="s">
        <v>13</v>
      </c>
      <c r="O275" s="38" t="s">
        <v>294</v>
      </c>
      <c r="P275" s="24" t="str">
        <f t="shared" si="199"/>
        <v>Status&lt;br&gt;(상태)</v>
      </c>
      <c r="Q275" s="46" t="str">
        <f>IF(O275&lt;&gt;"", VLOOKUP(O275, [1]Label!$A:$B, 2, FALSE), "")</f>
        <v>Status</v>
      </c>
      <c r="R275" s="25" t="s">
        <v>34</v>
      </c>
      <c r="S275" s="24"/>
      <c r="T275" s="24"/>
      <c r="U275" s="24"/>
      <c r="V275" s="25"/>
      <c r="W275" s="25"/>
      <c r="X275" s="25"/>
      <c r="Y275" s="25"/>
      <c r="Z275" s="23"/>
      <c r="AA275" s="23"/>
      <c r="AB275" s="23"/>
      <c r="AC275" s="27" t="s">
        <v>280</v>
      </c>
      <c r="AD275" s="27" t="s">
        <v>280</v>
      </c>
      <c r="AE275" s="27" t="s">
        <v>280</v>
      </c>
      <c r="AF275" s="56"/>
    </row>
    <row r="276" spans="1:32" s="26" customFormat="1" ht="17.45" customHeight="1">
      <c r="A276" s="113" t="s">
        <v>288</v>
      </c>
      <c r="B276" s="46" t="str">
        <f>VLOOKUP(A276,[1]screen!$G:$J,2,FALSE)</f>
        <v>상각 환입 신청 목록</v>
      </c>
      <c r="C276" s="46" t="str">
        <f t="shared" si="195"/>
        <v>List of Submitted Write Back Applications(상각 환입 신청 목록)</v>
      </c>
      <c r="D276" s="46" t="str">
        <f>IF(B276&lt;&gt;"", VLOOKUP(B276,[1]screen!$A:$E,2,FALSE), "" )</f>
        <v>List of Submitted Write Back Applications</v>
      </c>
      <c r="E276" s="25"/>
      <c r="F276" s="46" t="str">
        <f t="shared" si="196"/>
        <v/>
      </c>
      <c r="G276" s="46" t="str">
        <f>IF(E276&lt;&gt;"",VLOOKUP(E276,[1]Label!$A:$B,2,FALSE),"")</f>
        <v/>
      </c>
      <c r="H276" s="25"/>
      <c r="I276" s="46" t="str">
        <f t="shared" si="197"/>
        <v/>
      </c>
      <c r="J276" s="46" t="str">
        <f>IF(H276&lt;&gt;"", VLOOKUP(H276,[1]Label!$A:$E,2,FALSE),"")</f>
        <v/>
      </c>
      <c r="K276" s="33"/>
      <c r="L276" s="24" t="str">
        <f t="shared" si="198"/>
        <v/>
      </c>
      <c r="M276" s="24" t="str">
        <f>IF(K276&lt;&gt;"",VLOOKUP(K276,[1]Label!$A:$B,2,FALSE),"")</f>
        <v/>
      </c>
      <c r="N276" s="25" t="s">
        <v>13</v>
      </c>
      <c r="O276" s="38" t="s">
        <v>273</v>
      </c>
      <c r="P276" s="24" t="str">
        <f t="shared" si="199"/>
        <v>Submission Date&lt;br&gt;(제출 일자)</v>
      </c>
      <c r="Q276" s="46" t="str">
        <f>IF(O276&lt;&gt;"", VLOOKUP(O276, [1]Label!$A:$B, 2, FALSE), "")</f>
        <v>Submission Date</v>
      </c>
      <c r="R276" s="25" t="s">
        <v>34</v>
      </c>
      <c r="S276" s="24"/>
      <c r="T276" s="24"/>
      <c r="U276" s="24"/>
      <c r="V276" s="25"/>
      <c r="W276" s="25"/>
      <c r="X276" s="25"/>
      <c r="Y276" s="25"/>
      <c r="Z276" s="23"/>
      <c r="AA276" s="23"/>
      <c r="AB276" s="23"/>
      <c r="AC276" s="27" t="s">
        <v>281</v>
      </c>
      <c r="AD276" s="27" t="s">
        <v>281</v>
      </c>
      <c r="AE276" s="27" t="s">
        <v>281</v>
      </c>
      <c r="AF276" s="56"/>
    </row>
    <row r="277" spans="1:32" s="26" customFormat="1" ht="17.45" customHeight="1">
      <c r="A277" s="113" t="s">
        <v>288</v>
      </c>
      <c r="B277" s="46" t="str">
        <f>VLOOKUP(A277,[1]screen!$G:$J,2,FALSE)</f>
        <v>상각 환입 신청 목록</v>
      </c>
      <c r="C277" s="46" t="str">
        <f t="shared" si="195"/>
        <v>List of Submitted Write Back Applications(상각 환입 신청 목록)</v>
      </c>
      <c r="D277" s="46" t="str">
        <f>IF(B277&lt;&gt;"", VLOOKUP(B277,[1]screen!$A:$E,2,FALSE), "" )</f>
        <v>List of Submitted Write Back Applications</v>
      </c>
      <c r="E277" s="25"/>
      <c r="F277" s="46" t="str">
        <f t="shared" si="196"/>
        <v/>
      </c>
      <c r="G277" s="46" t="str">
        <f>IF(E277&lt;&gt;"",VLOOKUP(E277,[1]Label!$A:$B,2,FALSE),"")</f>
        <v/>
      </c>
      <c r="H277" s="25"/>
      <c r="I277" s="46" t="str">
        <f t="shared" si="197"/>
        <v/>
      </c>
      <c r="J277" s="46" t="str">
        <f>IF(H277&lt;&gt;"", VLOOKUP(H277,[1]Label!$A:$E,2,FALSE),"")</f>
        <v/>
      </c>
      <c r="K277" s="33"/>
      <c r="L277" s="24" t="str">
        <f t="shared" si="198"/>
        <v/>
      </c>
      <c r="M277" s="24" t="str">
        <f>IF(K277&lt;&gt;"",VLOOKUP(K277,[1]Label!$A:$B,2,FALSE),"")</f>
        <v/>
      </c>
      <c r="N277" s="25" t="s">
        <v>13</v>
      </c>
      <c r="O277" s="38" t="s">
        <v>274</v>
      </c>
      <c r="P277" s="24" t="str">
        <f t="shared" si="199"/>
        <v>Action&lt;br&gt;(작업)</v>
      </c>
      <c r="Q277" s="46" t="str">
        <f>IF(O277&lt;&gt;"", VLOOKUP(O277, [1]Label!$A:$B, 2, FALSE), "")</f>
        <v>Action</v>
      </c>
      <c r="R277" s="25" t="s">
        <v>35</v>
      </c>
      <c r="S277" s="24"/>
      <c r="T277" s="24"/>
      <c r="U277" s="24"/>
      <c r="V277" s="25"/>
      <c r="W277" s="25"/>
      <c r="X277" s="25"/>
      <c r="Y277" s="25"/>
      <c r="Z277" s="23"/>
      <c r="AA277" s="23"/>
      <c r="AB277" s="23"/>
      <c r="AC277" s="27" t="s">
        <v>282</v>
      </c>
      <c r="AD277" s="27" t="s">
        <v>282</v>
      </c>
      <c r="AE277" s="27" t="s">
        <v>282</v>
      </c>
      <c r="AF277" s="56"/>
    </row>
    <row r="278" spans="1:32" s="22" customFormat="1" ht="18.600000000000001" customHeight="1">
      <c r="A278" s="113" t="s">
        <v>288</v>
      </c>
      <c r="B278" s="46" t="str">
        <f>VLOOKUP(A278,[1]screen!$G:$J,2,FALSE)</f>
        <v>상각 환입 신청 목록</v>
      </c>
      <c r="C278" s="46" t="str">
        <f t="shared" si="195"/>
        <v>List of Submitted Write Back Applications(상각 환입 신청 목록)</v>
      </c>
      <c r="D278" s="46" t="str">
        <f>IF(B278&lt;&gt;"", VLOOKUP(B278,[1]screen!$A:$E,2,FALSE), "" )</f>
        <v>List of Submitted Write Back Applications</v>
      </c>
      <c r="E278" s="20"/>
      <c r="F278" s="46" t="str">
        <f t="shared" si="196"/>
        <v/>
      </c>
      <c r="G278" s="46" t="str">
        <f>IF(E278&lt;&gt;"",VLOOKUP(E278,[1]Label!$A:$B,2,FALSE),"")</f>
        <v/>
      </c>
      <c r="H278" s="20"/>
      <c r="I278" s="46" t="str">
        <f t="shared" si="197"/>
        <v/>
      </c>
      <c r="J278" s="46" t="str">
        <f>IF(H278&lt;&gt;"", VLOOKUP(H278,[1]Label!$A:$E,2,FALSE),"")</f>
        <v/>
      </c>
      <c r="K278" s="35"/>
      <c r="L278" s="19" t="str">
        <f t="shared" si="198"/>
        <v/>
      </c>
      <c r="M278" s="24" t="str">
        <f>IF(K278&lt;&gt;"",VLOOKUP(K278,[1]Label!$A:$B,2,FALSE),"")</f>
        <v/>
      </c>
      <c r="N278" s="20"/>
      <c r="O278" s="38"/>
      <c r="P278" s="19"/>
      <c r="Q278" s="46" t="str">
        <f>IF(O278&lt;&gt;"", VLOOKUP(O278, [1]Label!$A:$B, 2, FALSE), "")</f>
        <v/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/>
      <c r="AD278" s="18"/>
      <c r="AE278" s="18"/>
      <c r="AF278" s="60"/>
    </row>
    <row r="279" spans="1:32" s="44" customFormat="1" ht="17.45" customHeight="1">
      <c r="A279" s="111" t="s">
        <v>288</v>
      </c>
      <c r="B279" s="40" t="str">
        <f>VLOOKUP(A279,[1]screen!$G:$J,2,FALSE)</f>
        <v>상각 환입 신청 목록</v>
      </c>
      <c r="C279" s="40" t="str">
        <f t="shared" si="195"/>
        <v>List of Submitted Write Back Applications(상각 환입 신청 목록)</v>
      </c>
      <c r="D279" s="40" t="str">
        <f>IF(B279&lt;&gt;"", VLOOKUP(B279,[1]screen!$A:$E,2,FALSE), "" )</f>
        <v>List of Submitted Write Back Applications</v>
      </c>
      <c r="E279" s="42"/>
      <c r="F279" s="40" t="str">
        <f t="shared" si="196"/>
        <v/>
      </c>
      <c r="G279" s="40" t="str">
        <f>IF(E279&lt;&gt;"",VLOOKUP(E279,[1]Label!$A:$B,2,FALSE),"")</f>
        <v/>
      </c>
      <c r="H279" s="42" t="s">
        <v>296</v>
      </c>
      <c r="I279" s="40" t="str">
        <f t="shared" si="197"/>
        <v>Application information(신청 정보)</v>
      </c>
      <c r="J279" s="40" t="str">
        <f>IF(H279&lt;&gt;"", VLOOKUP(H279,[1]Label!$A:$E,2,FALSE),"")</f>
        <v>Application information</v>
      </c>
      <c r="K279" s="41"/>
      <c r="L279" s="40" t="str">
        <f t="shared" si="198"/>
        <v/>
      </c>
      <c r="M279" s="40" t="str">
        <f>IF(K279&lt;&gt;"",VLOOKUP(K279,[1]Label!$A:$B,2,FALSE),"")</f>
        <v/>
      </c>
      <c r="N279" s="42" t="s">
        <v>19</v>
      </c>
      <c r="O279" s="93" t="s">
        <v>190</v>
      </c>
      <c r="P279" s="40" t="str">
        <f t="shared" ref="P279:P284" si="200">IF(O279&lt;&gt;"",Q279&amp;"&lt;br&gt;("&amp;O279&amp;")","")</f>
        <v>TIN&lt;br&gt;(TIN)</v>
      </c>
      <c r="Q279" s="40" t="str">
        <f>IF(O279&lt;&gt;"", VLOOKUP(O279, [1]Label!$A:$B, 2, FALSE), "")</f>
        <v>TIN</v>
      </c>
      <c r="R279" s="42" t="s">
        <v>34</v>
      </c>
      <c r="S279" s="40"/>
      <c r="T279" s="40"/>
      <c r="U279" s="40"/>
      <c r="V279" s="42"/>
      <c r="W279" s="42"/>
      <c r="X279" s="42"/>
      <c r="Y279" s="42"/>
      <c r="Z279" s="39"/>
      <c r="AA279" s="39"/>
      <c r="AB279" s="39"/>
      <c r="AC279" s="50" t="s">
        <v>250</v>
      </c>
      <c r="AD279" s="50" t="s">
        <v>250</v>
      </c>
      <c r="AE279" s="50" t="s">
        <v>250</v>
      </c>
      <c r="AF279" s="61"/>
    </row>
    <row r="280" spans="1:32" s="44" customFormat="1" ht="18.600000000000001" customHeight="1">
      <c r="A280" s="111" t="s">
        <v>288</v>
      </c>
      <c r="B280" s="40" t="str">
        <f>VLOOKUP(A280,[1]screen!$G:$J,2,FALSE)</f>
        <v>상각 환입 신청 목록</v>
      </c>
      <c r="C280" s="40" t="str">
        <f t="shared" si="195"/>
        <v>List of Submitted Write Back Applications(상각 환입 신청 목록)</v>
      </c>
      <c r="D280" s="40" t="str">
        <f>IF(B280&lt;&gt;"", VLOOKUP(B280,[1]screen!$A:$E,2,FALSE), "" )</f>
        <v>List of Submitted Write Back Applications</v>
      </c>
      <c r="E280" s="42"/>
      <c r="F280" s="40" t="str">
        <f t="shared" si="196"/>
        <v/>
      </c>
      <c r="G280" s="40" t="str">
        <f>IF(E280&lt;&gt;"",VLOOKUP(E280,[1]Label!$A:$B,2,FALSE),"")</f>
        <v/>
      </c>
      <c r="H280" s="42" t="s">
        <v>296</v>
      </c>
      <c r="I280" s="40" t="str">
        <f t="shared" si="197"/>
        <v>Application information(신청 정보)</v>
      </c>
      <c r="J280" s="40" t="str">
        <f>IF(H280&lt;&gt;"", VLOOKUP(H280,[1]Label!$A:$E,2,FALSE),"")</f>
        <v>Application information</v>
      </c>
      <c r="K280" s="41"/>
      <c r="L280" s="40" t="str">
        <f t="shared" si="198"/>
        <v/>
      </c>
      <c r="M280" s="40" t="str">
        <f>IF(K280&lt;&gt;"",VLOOKUP(K280,[1]Label!$A:$B,2,FALSE),"")</f>
        <v/>
      </c>
      <c r="N280" s="42" t="s">
        <v>19</v>
      </c>
      <c r="O280" s="43" t="s">
        <v>142</v>
      </c>
      <c r="P280" s="40" t="str">
        <f t="shared" si="200"/>
        <v>Taxpayer Name  &lt;br&gt;(납세자 성명)</v>
      </c>
      <c r="Q280" s="40" t="str">
        <f>IF(O280&lt;&gt;"", VLOOKUP(O280, [1]Label!$A:$B, 2, FALSE), "")</f>
        <v xml:space="preserve">Taxpayer Name  </v>
      </c>
      <c r="R280" s="42" t="s">
        <v>34</v>
      </c>
      <c r="S280" s="40"/>
      <c r="T280" s="40"/>
      <c r="U280" s="40"/>
      <c r="V280" s="42"/>
      <c r="W280" s="42"/>
      <c r="X280" s="42"/>
      <c r="Y280" s="42"/>
      <c r="Z280" s="39"/>
      <c r="AA280" s="39"/>
      <c r="AB280" s="39"/>
      <c r="AC280" s="39" t="s">
        <v>251</v>
      </c>
      <c r="AD280" s="39" t="s">
        <v>251</v>
      </c>
      <c r="AE280" s="39" t="s">
        <v>251</v>
      </c>
      <c r="AF280" s="62"/>
    </row>
    <row r="281" spans="1:32" s="44" customFormat="1" ht="18.600000000000001" customHeight="1">
      <c r="A281" s="111" t="s">
        <v>288</v>
      </c>
      <c r="B281" s="40" t="str">
        <f>VLOOKUP(A281,[1]screen!$G:$J,2,FALSE)</f>
        <v>상각 환입 신청 목록</v>
      </c>
      <c r="C281" s="40" t="str">
        <f t="shared" si="195"/>
        <v>List of Submitted Write Back Applications(상각 환입 신청 목록)</v>
      </c>
      <c r="D281" s="40" t="str">
        <f>IF(B281&lt;&gt;"", VLOOKUP(B281,[1]screen!$A:$E,2,FALSE), "" )</f>
        <v>List of Submitted Write Back Applications</v>
      </c>
      <c r="E281" s="42"/>
      <c r="F281" s="40" t="str">
        <f t="shared" si="196"/>
        <v/>
      </c>
      <c r="G281" s="40" t="str">
        <f>IF(E281&lt;&gt;"",VLOOKUP(E281,[1]Label!$A:$B,2,FALSE),"")</f>
        <v/>
      </c>
      <c r="H281" s="42" t="s">
        <v>296</v>
      </c>
      <c r="I281" s="40" t="str">
        <f t="shared" si="197"/>
        <v>Application information(신청 정보)</v>
      </c>
      <c r="J281" s="40" t="str">
        <f>IF(H281&lt;&gt;"", VLOOKUP(H281,[1]Label!$A:$E,2,FALSE),"")</f>
        <v>Application information</v>
      </c>
      <c r="K281" s="41"/>
      <c r="L281" s="40" t="str">
        <f t="shared" si="198"/>
        <v/>
      </c>
      <c r="M281" s="40" t="str">
        <f>IF(K281&lt;&gt;"",VLOOKUP(K281,[1]Label!$A:$B,2,FALSE),"")</f>
        <v/>
      </c>
      <c r="N281" s="42" t="s">
        <v>19</v>
      </c>
      <c r="O281" s="43" t="s">
        <v>103</v>
      </c>
      <c r="P281" s="40" t="str">
        <f t="shared" si="200"/>
        <v>Application No&lt;br&gt;(신청 번호)</v>
      </c>
      <c r="Q281" s="40" t="str">
        <f>IF(O281&lt;&gt;"", VLOOKUP(O281, [1]Label!$A:$B, 2, FALSE), "")</f>
        <v>Application No</v>
      </c>
      <c r="R281" s="42" t="s">
        <v>34</v>
      </c>
      <c r="S281" s="40"/>
      <c r="T281" s="40"/>
      <c r="U281" s="40"/>
      <c r="V281" s="42"/>
      <c r="W281" s="42"/>
      <c r="X281" s="42"/>
      <c r="Y281" s="42"/>
      <c r="Z281" s="39"/>
      <c r="AA281" s="39"/>
      <c r="AB281" s="39"/>
      <c r="AC281" s="39"/>
      <c r="AD281" s="39"/>
      <c r="AE281" s="39"/>
      <c r="AF281" s="62"/>
    </row>
    <row r="282" spans="1:32" s="44" customFormat="1" ht="18.600000000000001" customHeight="1">
      <c r="A282" s="111" t="s">
        <v>288</v>
      </c>
      <c r="B282" s="40" t="str">
        <f>VLOOKUP(A282,[1]screen!$G:$J,2,FALSE)</f>
        <v>상각 환입 신청 목록</v>
      </c>
      <c r="C282" s="40" t="str">
        <f t="shared" si="195"/>
        <v>List of Submitted Write Back Applications(상각 환입 신청 목록)</v>
      </c>
      <c r="D282" s="40" t="str">
        <f>IF(B282&lt;&gt;"", VLOOKUP(B282,[1]screen!$A:$E,2,FALSE), "" )</f>
        <v>List of Submitted Write Back Applications</v>
      </c>
      <c r="E282" s="42"/>
      <c r="F282" s="40" t="str">
        <f t="shared" si="196"/>
        <v/>
      </c>
      <c r="G282" s="40" t="str">
        <f>IF(E282&lt;&gt;"",VLOOKUP(E282,[1]Label!$A:$B,2,FALSE),"")</f>
        <v/>
      </c>
      <c r="H282" s="42" t="s">
        <v>296</v>
      </c>
      <c r="I282" s="40" t="str">
        <f t="shared" si="197"/>
        <v>Application information(신청 정보)</v>
      </c>
      <c r="J282" s="40" t="str">
        <f>IF(H282&lt;&gt;"", VLOOKUP(H282,[1]Label!$A:$E,2,FALSE),"")</f>
        <v>Application information</v>
      </c>
      <c r="K282" s="41"/>
      <c r="L282" s="40" t="str">
        <f t="shared" si="198"/>
        <v/>
      </c>
      <c r="M282" s="40" t="str">
        <f>IF(K282&lt;&gt;"",VLOOKUP(K282,[1]Label!$A:$B,2,FALSE),"")</f>
        <v/>
      </c>
      <c r="N282" s="42" t="s">
        <v>19</v>
      </c>
      <c r="O282" s="43" t="s">
        <v>121</v>
      </c>
      <c r="P282" s="40" t="str">
        <f t="shared" si="200"/>
        <v>Application Date&lt;br&gt;(신청 일자)</v>
      </c>
      <c r="Q282" s="40" t="str">
        <f>IF(O282&lt;&gt;"", VLOOKUP(O282, [1]Label!$A:$B, 2, FALSE), "")</f>
        <v>Application Date</v>
      </c>
      <c r="R282" s="42" t="s">
        <v>34</v>
      </c>
      <c r="S282" s="40"/>
      <c r="T282" s="40"/>
      <c r="U282" s="40"/>
      <c r="V282" s="42"/>
      <c r="W282" s="42"/>
      <c r="X282" s="42"/>
      <c r="Y282" s="42"/>
      <c r="Z282" s="39"/>
      <c r="AA282" s="39"/>
      <c r="AB282" s="39"/>
      <c r="AC282" s="39"/>
      <c r="AD282" s="39"/>
      <c r="AE282" s="39"/>
      <c r="AF282" s="62"/>
    </row>
    <row r="283" spans="1:32" s="44" customFormat="1" ht="18.600000000000001" customHeight="1">
      <c r="A283" s="111" t="s">
        <v>288</v>
      </c>
      <c r="B283" s="40" t="str">
        <f>VLOOKUP(A283,[1]screen!$G:$J,2,FALSE)</f>
        <v>상각 환입 신청 목록</v>
      </c>
      <c r="C283" s="40" t="str">
        <f t="shared" si="195"/>
        <v>List of Submitted Write Back Applications(상각 환입 신청 목록)</v>
      </c>
      <c r="D283" s="40" t="str">
        <f>IF(B283&lt;&gt;"", VLOOKUP(B283,[1]screen!$A:$E,2,FALSE), "" )</f>
        <v>List of Submitted Write Back Applications</v>
      </c>
      <c r="E283" s="42"/>
      <c r="F283" s="40" t="str">
        <f t="shared" si="196"/>
        <v/>
      </c>
      <c r="G283" s="40" t="str">
        <f>IF(E283&lt;&gt;"",VLOOKUP(E283,[1]Label!$A:$B,2,FALSE),"")</f>
        <v/>
      </c>
      <c r="H283" s="42" t="s">
        <v>296</v>
      </c>
      <c r="I283" s="40" t="str">
        <f t="shared" si="197"/>
        <v>Application information(신청 정보)</v>
      </c>
      <c r="J283" s="40" t="str">
        <f>IF(H283&lt;&gt;"", VLOOKUP(H283,[1]Label!$A:$E,2,FALSE),"")</f>
        <v>Application information</v>
      </c>
      <c r="K283" s="41"/>
      <c r="L283" s="40" t="str">
        <f t="shared" si="198"/>
        <v/>
      </c>
      <c r="M283" s="40" t="str">
        <f>IF(K283&lt;&gt;"",VLOOKUP(K283,[1]Label!$A:$B,2,FALSE),"")</f>
        <v/>
      </c>
      <c r="N283" s="42" t="s">
        <v>19</v>
      </c>
      <c r="O283" s="43" t="s">
        <v>283</v>
      </c>
      <c r="P283" s="40" t="str">
        <f t="shared" si="200"/>
        <v>Reason for Write Off&lt;br&gt;(상각 사유)</v>
      </c>
      <c r="Q283" s="40" t="str">
        <f>IF(O283&lt;&gt;"", VLOOKUP(O283, [1]Label!$A:$B, 2, FALSE), "")</f>
        <v>Reason for Write Off</v>
      </c>
      <c r="R283" s="42" t="s">
        <v>34</v>
      </c>
      <c r="S283" s="40"/>
      <c r="T283" s="40"/>
      <c r="U283" s="40"/>
      <c r="V283" s="42"/>
      <c r="W283" s="42"/>
      <c r="X283" s="42"/>
      <c r="Y283" s="42"/>
      <c r="Z283" s="39"/>
      <c r="AA283" s="39"/>
      <c r="AB283" s="39"/>
      <c r="AC283" s="39"/>
      <c r="AD283" s="39"/>
      <c r="AE283" s="39"/>
      <c r="AF283" s="62"/>
    </row>
    <row r="284" spans="1:32" s="44" customFormat="1" ht="18.600000000000001" customHeight="1">
      <c r="A284" s="111" t="s">
        <v>288</v>
      </c>
      <c r="B284" s="40" t="str">
        <f>VLOOKUP(A284,[1]screen!$G:$J,2,FALSE)</f>
        <v>상각 환입 신청 목록</v>
      </c>
      <c r="C284" s="40" t="str">
        <f t="shared" si="195"/>
        <v>List of Submitted Write Back Applications(상각 환입 신청 목록)</v>
      </c>
      <c r="D284" s="40" t="str">
        <f>IF(B284&lt;&gt;"", VLOOKUP(B284,[1]screen!$A:$E,2,FALSE), "" )</f>
        <v>List of Submitted Write Back Applications</v>
      </c>
      <c r="E284" s="42"/>
      <c r="F284" s="40" t="str">
        <f t="shared" si="196"/>
        <v/>
      </c>
      <c r="G284" s="40" t="str">
        <f>IF(E284&lt;&gt;"",VLOOKUP(E284,[1]Label!$A:$B,2,FALSE),"")</f>
        <v/>
      </c>
      <c r="H284" s="42" t="s">
        <v>296</v>
      </c>
      <c r="I284" s="40" t="str">
        <f t="shared" si="197"/>
        <v>Application information(신청 정보)</v>
      </c>
      <c r="J284" s="40" t="str">
        <f>IF(H284&lt;&gt;"", VLOOKUP(H284,[1]Label!$A:$E,2,FALSE),"")</f>
        <v>Application information</v>
      </c>
      <c r="K284" s="41"/>
      <c r="L284" s="40" t="str">
        <f t="shared" si="198"/>
        <v/>
      </c>
      <c r="M284" s="40" t="str">
        <f>IF(K284&lt;&gt;"",VLOOKUP(K284,[1]Label!$A:$B,2,FALSE),"")</f>
        <v/>
      </c>
      <c r="N284" s="42" t="s">
        <v>19</v>
      </c>
      <c r="O284" s="43" t="s">
        <v>284</v>
      </c>
      <c r="P284" s="40" t="str">
        <f t="shared" si="200"/>
        <v>Application Status&lt;br&gt;(신청 상태)</v>
      </c>
      <c r="Q284" s="40" t="str">
        <f>IF(O284&lt;&gt;"", VLOOKUP(O284, [1]Label!$A:$B, 2, FALSE), "")</f>
        <v>Application Status</v>
      </c>
      <c r="R284" s="42" t="s">
        <v>34</v>
      </c>
      <c r="S284" s="40"/>
      <c r="T284" s="40"/>
      <c r="U284" s="40"/>
      <c r="V284" s="42"/>
      <c r="W284" s="42"/>
      <c r="X284" s="42"/>
      <c r="Y284" s="42"/>
      <c r="Z284" s="39"/>
      <c r="AA284" s="39"/>
      <c r="AB284" s="39"/>
      <c r="AC284" s="39"/>
      <c r="AD284" s="39"/>
      <c r="AE284" s="39"/>
      <c r="AF284" s="62"/>
    </row>
    <row r="285" spans="1:32" s="44" customFormat="1" ht="18.600000000000001" customHeight="1">
      <c r="A285" s="111" t="s">
        <v>288</v>
      </c>
      <c r="B285" s="40" t="str">
        <f>VLOOKUP(A285,[1]screen!$G:$J,2,FALSE)</f>
        <v>상각 환입 신청 목록</v>
      </c>
      <c r="C285" s="40" t="str">
        <f t="shared" si="179"/>
        <v>List of Submitted Write Back Applications(상각 환입 신청 목록)</v>
      </c>
      <c r="D285" s="40" t="str">
        <f>IF(B285&lt;&gt;"", VLOOKUP(B285,[1]screen!$A:$E,2,FALSE), "" )</f>
        <v>List of Submitted Write Back Applications</v>
      </c>
      <c r="E285" s="42"/>
      <c r="F285" s="40" t="str">
        <f t="shared" si="180"/>
        <v/>
      </c>
      <c r="G285" s="40" t="str">
        <f>IF(E285&lt;&gt;"",VLOOKUP(E285,[1]Label!$A:$B,2,FALSE),"")</f>
        <v/>
      </c>
      <c r="H285" s="42" t="s">
        <v>296</v>
      </c>
      <c r="I285" s="40" t="str">
        <f t="shared" si="181"/>
        <v>Application information(신청 정보)</v>
      </c>
      <c r="J285" s="40" t="str">
        <f>IF(H285&lt;&gt;"", VLOOKUP(H285,[1]Label!$A:$E,2,FALSE),"")</f>
        <v>Application information</v>
      </c>
      <c r="K285" s="41"/>
      <c r="L285" s="40" t="str">
        <f t="shared" si="182"/>
        <v/>
      </c>
      <c r="M285" s="40" t="str">
        <f>IF(K285&lt;&gt;"",VLOOKUP(K285,[1]Label!$A:$B,2,FALSE),"")</f>
        <v/>
      </c>
      <c r="N285" s="42" t="s">
        <v>19</v>
      </c>
      <c r="O285" s="43" t="s">
        <v>295</v>
      </c>
      <c r="P285" s="40" t="str">
        <f t="shared" si="194"/>
        <v>Write Off Date&lt;br&gt;(상각 처리 일자)</v>
      </c>
      <c r="Q285" s="40" t="str">
        <f>IF(O285&lt;&gt;"", VLOOKUP(O285, [1]Label!$A:$B, 2, FALSE), "")</f>
        <v>Write Off Date</v>
      </c>
      <c r="R285" s="42" t="s">
        <v>34</v>
      </c>
      <c r="S285" s="40"/>
      <c r="T285" s="40"/>
      <c r="U285" s="40"/>
      <c r="V285" s="42"/>
      <c r="W285" s="42"/>
      <c r="X285" s="42"/>
      <c r="Y285" s="42"/>
      <c r="Z285" s="39"/>
      <c r="AA285" s="39"/>
      <c r="AB285" s="39"/>
      <c r="AC285" s="39"/>
      <c r="AD285" s="39"/>
      <c r="AE285" s="39"/>
      <c r="AF285" s="62"/>
    </row>
    <row r="286" spans="1:32" s="44" customFormat="1" ht="18.600000000000001" customHeight="1">
      <c r="A286" s="111" t="s">
        <v>288</v>
      </c>
      <c r="B286" s="40" t="str">
        <f>VLOOKUP(A286,[1]screen!$G:$J,2,FALSE)</f>
        <v>상각 환입 신청 목록</v>
      </c>
      <c r="C286" s="40" t="str">
        <f t="shared" si="179"/>
        <v>List of Submitted Write Back Applications(상각 환입 신청 목록)</v>
      </c>
      <c r="D286" s="40" t="str">
        <f>IF(B286&lt;&gt;"", VLOOKUP(B286,[1]screen!$A:$E,2,FALSE), "" )</f>
        <v>List of Submitted Write Back Applications</v>
      </c>
      <c r="E286" s="42"/>
      <c r="F286" s="40" t="str">
        <f t="shared" si="180"/>
        <v/>
      </c>
      <c r="G286" s="40" t="str">
        <f>IF(E286&lt;&gt;"",VLOOKUP(E286,[1]Label!$A:$B,2,FALSE),"")</f>
        <v/>
      </c>
      <c r="H286" s="42" t="s">
        <v>296</v>
      </c>
      <c r="I286" s="40" t="str">
        <f t="shared" si="181"/>
        <v>Application information(신청 정보)</v>
      </c>
      <c r="J286" s="40" t="str">
        <f>IF(H286&lt;&gt;"", VLOOKUP(H286,[1]Label!$A:$E,2,FALSE),"")</f>
        <v>Application information</v>
      </c>
      <c r="K286" s="41"/>
      <c r="L286" s="40" t="str">
        <f t="shared" si="182"/>
        <v/>
      </c>
      <c r="M286" s="40" t="str">
        <f>IF(K286&lt;&gt;"",VLOOKUP(K286,[1]Label!$A:$B,2,FALSE),"")</f>
        <v/>
      </c>
      <c r="N286" s="42" t="s">
        <v>19</v>
      </c>
      <c r="O286" s="43"/>
      <c r="P286" s="40" t="str">
        <f t="shared" si="194"/>
        <v/>
      </c>
      <c r="Q286" s="40" t="str">
        <f>IF(O286&lt;&gt;"", VLOOKUP(O286, [1]Label!$A:$B, 2, FALSE), "")</f>
        <v/>
      </c>
      <c r="R286" s="42" t="s">
        <v>34</v>
      </c>
      <c r="S286" s="40" t="s">
        <v>42</v>
      </c>
      <c r="T286" s="40"/>
      <c r="U286" s="40"/>
      <c r="V286" s="42"/>
      <c r="W286" s="42"/>
      <c r="X286" s="42"/>
      <c r="Y286" s="42"/>
      <c r="Z286" s="39"/>
      <c r="AA286" s="39"/>
      <c r="AB286" s="39"/>
      <c r="AC286" s="39"/>
      <c r="AD286" s="39"/>
      <c r="AE286" s="39"/>
      <c r="AF286" s="62"/>
    </row>
    <row r="287" spans="1:32" s="22" customFormat="1" ht="18.600000000000001" customHeight="1">
      <c r="A287" s="113" t="s">
        <v>288</v>
      </c>
      <c r="B287" s="46" t="str">
        <f>VLOOKUP(A287,[1]screen!$G:$J,2,FALSE)</f>
        <v>상각 환입 신청 목록</v>
      </c>
      <c r="C287" s="46" t="str">
        <f t="shared" si="179"/>
        <v>List of Submitted Write Back Applications(상각 환입 신청 목록)</v>
      </c>
      <c r="D287" s="46" t="str">
        <f>IF(B287&lt;&gt;"", VLOOKUP(B287,[1]screen!$A:$E,2,FALSE), "" )</f>
        <v>List of Submitted Write Back Applications</v>
      </c>
      <c r="E287" s="20"/>
      <c r="F287" s="46" t="str">
        <f t="shared" si="180"/>
        <v/>
      </c>
      <c r="G287" s="46" t="str">
        <f>IF(E287&lt;&gt;"",VLOOKUP(E287,[1]Label!$A:$B,2,FALSE),"")</f>
        <v/>
      </c>
      <c r="H287" s="20"/>
      <c r="I287" s="46" t="str">
        <f t="shared" si="181"/>
        <v/>
      </c>
      <c r="J287" s="46" t="str">
        <f>IF(H287&lt;&gt;"", VLOOKUP(H287,[1]Label!$A:$E,2,FALSE),"")</f>
        <v/>
      </c>
      <c r="K287" s="35"/>
      <c r="L287" s="19" t="str">
        <f t="shared" si="182"/>
        <v/>
      </c>
      <c r="M287" s="24" t="str">
        <f>IF(K287&lt;&gt;"",VLOOKUP(K287,[1]Label!$A:$B,2,FALSE),"")</f>
        <v/>
      </c>
      <c r="N287" s="20"/>
      <c r="O287" s="38"/>
      <c r="P287" s="19"/>
      <c r="Q287" s="46" t="str">
        <f>IF(O287&lt;&gt;"", VLOOKUP(O287, [1]Label!$A:$B, 2, FALSE), "")</f>
        <v/>
      </c>
      <c r="R287" s="20" t="s">
        <v>34</v>
      </c>
      <c r="S287" s="19" t="s">
        <v>42</v>
      </c>
      <c r="T287" s="19"/>
      <c r="U287" s="19"/>
      <c r="V287" s="20"/>
      <c r="W287" s="20"/>
      <c r="X287" s="20"/>
      <c r="Y287" s="20"/>
      <c r="Z287" s="18"/>
      <c r="AA287" s="18"/>
      <c r="AB287" s="18"/>
      <c r="AC287" s="18"/>
      <c r="AD287" s="18"/>
      <c r="AE287" s="18"/>
      <c r="AF287" s="60"/>
    </row>
    <row r="288" spans="1:32" s="22" customFormat="1" ht="18.600000000000001" customHeight="1">
      <c r="A288" s="113" t="s">
        <v>288</v>
      </c>
      <c r="B288" s="46" t="str">
        <f>VLOOKUP(A288,[1]screen!$G:$J,2,FALSE)</f>
        <v>상각 환입 신청 목록</v>
      </c>
      <c r="C288" s="46" t="str">
        <f t="shared" si="179"/>
        <v>List of Submitted Write Back Applications(상각 환입 신청 목록)</v>
      </c>
      <c r="D288" s="46" t="str">
        <f>IF(B288&lt;&gt;"", VLOOKUP(B288,[1]screen!$A:$E,2,FALSE), "" )</f>
        <v>List of Submitted Write Back Applications</v>
      </c>
      <c r="E288" s="20"/>
      <c r="F288" s="46" t="str">
        <f t="shared" si="180"/>
        <v/>
      </c>
      <c r="G288" s="46" t="str">
        <f>IF(E288&lt;&gt;"",VLOOKUP(E288,[1]Label!$A:$B,2,FALSE),"")</f>
        <v/>
      </c>
      <c r="H288" s="43" t="s">
        <v>292</v>
      </c>
      <c r="I288" s="46" t="str">
        <f t="shared" si="181"/>
        <v>List of Outstanding Tax Liabilities Written Off(상각 처리된 미납세액 목록)</v>
      </c>
      <c r="J288" s="46" t="str">
        <f>IF(H288&lt;&gt;"", VLOOKUP(H288,[1]Label!$A:$E,2,FALSE),"")</f>
        <v>List of Outstanding Tax Liabilities Written Off</v>
      </c>
      <c r="K288" s="35"/>
      <c r="L288" s="19" t="str">
        <f t="shared" si="182"/>
        <v/>
      </c>
      <c r="M288" s="24" t="str">
        <f>IF(K288&lt;&gt;"",VLOOKUP(K288,[1]Label!$A:$B,2,FALSE),"")</f>
        <v/>
      </c>
      <c r="N288" s="20" t="s">
        <v>234</v>
      </c>
      <c r="O288" s="49" t="s">
        <v>216</v>
      </c>
      <c r="P288" s="40" t="str">
        <f t="shared" si="194"/>
        <v>Tax Type&lt;br&gt;(세목)</v>
      </c>
      <c r="Q288" s="46" t="str">
        <f>IF(O288&lt;&gt;"", VLOOKUP(O288, [1]Label!$A:$B, 2, FALSE), "")</f>
        <v>Tax Type</v>
      </c>
      <c r="R288" s="20" t="s">
        <v>34</v>
      </c>
      <c r="S288" s="19" t="s">
        <v>42</v>
      </c>
      <c r="T288" s="19"/>
      <c r="U288" s="19"/>
      <c r="V288" s="20"/>
      <c r="W288" s="20"/>
      <c r="X288" s="20"/>
      <c r="Y288" s="20"/>
      <c r="Z288" s="18"/>
      <c r="AA288" s="18"/>
      <c r="AB288" s="18"/>
      <c r="AC288" s="18" t="s">
        <v>235</v>
      </c>
      <c r="AD288" s="18" t="s">
        <v>235</v>
      </c>
      <c r="AE288" s="18" t="s">
        <v>235</v>
      </c>
      <c r="AF288" s="60"/>
    </row>
    <row r="289" spans="1:32" s="22" customFormat="1" ht="18.600000000000001" customHeight="1">
      <c r="A289" s="113" t="s">
        <v>288</v>
      </c>
      <c r="B289" s="46" t="str">
        <f>VLOOKUP(A289,[1]screen!$G:$J,2,FALSE)</f>
        <v>상각 환입 신청 목록</v>
      </c>
      <c r="C289" s="46" t="str">
        <f t="shared" si="179"/>
        <v>List of Submitted Write Back Applications(상각 환입 신청 목록)</v>
      </c>
      <c r="D289" s="46" t="str">
        <f>IF(B289&lt;&gt;"", VLOOKUP(B289,[1]screen!$A:$E,2,FALSE), "" )</f>
        <v>List of Submitted Write Back Applications</v>
      </c>
      <c r="E289" s="20"/>
      <c r="F289" s="46" t="str">
        <f t="shared" si="180"/>
        <v/>
      </c>
      <c r="G289" s="46" t="str">
        <f>IF(E289&lt;&gt;"",VLOOKUP(E289,[1]Label!$A:$B,2,FALSE),"")</f>
        <v/>
      </c>
      <c r="H289" s="43" t="s">
        <v>292</v>
      </c>
      <c r="I289" s="46" t="str">
        <f t="shared" si="181"/>
        <v>List of Outstanding Tax Liabilities Written Off(상각 처리된 미납세액 목록)</v>
      </c>
      <c r="J289" s="46" t="str">
        <f>IF(H289&lt;&gt;"", VLOOKUP(H289,[1]Label!$A:$E,2,FALSE),"")</f>
        <v>List of Outstanding Tax Liabilities Written Off</v>
      </c>
      <c r="K289" s="35"/>
      <c r="L289" s="19" t="str">
        <f t="shared" si="182"/>
        <v/>
      </c>
      <c r="M289" s="24" t="str">
        <f>IF(K289&lt;&gt;"",VLOOKUP(K289,[1]Label!$A:$B,2,FALSE),"")</f>
        <v/>
      </c>
      <c r="N289" s="20" t="s">
        <v>234</v>
      </c>
      <c r="O289" s="49" t="s">
        <v>209</v>
      </c>
      <c r="P289" s="40" t="str">
        <f t="shared" si="194"/>
        <v>Debit No&lt;br&gt;(차변 번호)</v>
      </c>
      <c r="Q289" s="46" t="str">
        <f>IF(O289&lt;&gt;"", VLOOKUP(O289, [1]Label!$A:$B, 2, FALSE), "")</f>
        <v>Debit No</v>
      </c>
      <c r="R289" s="20" t="s">
        <v>34</v>
      </c>
      <c r="S289" s="19" t="s">
        <v>42</v>
      </c>
      <c r="T289" s="19"/>
      <c r="U289" s="19"/>
      <c r="V289" s="20"/>
      <c r="W289" s="20"/>
      <c r="X289" s="20"/>
      <c r="Y289" s="20"/>
      <c r="Z289" s="18"/>
      <c r="AA289" s="18"/>
      <c r="AB289" s="18"/>
      <c r="AC289" s="18" t="s">
        <v>236</v>
      </c>
      <c r="AD289" s="18" t="s">
        <v>236</v>
      </c>
      <c r="AE289" s="18" t="s">
        <v>236</v>
      </c>
      <c r="AF289" s="60"/>
    </row>
    <row r="290" spans="1:32" s="22" customFormat="1" ht="18.600000000000001" customHeight="1">
      <c r="A290" s="113" t="s">
        <v>288</v>
      </c>
      <c r="B290" s="46" t="str">
        <f>VLOOKUP(A290,[1]screen!$G:$J,2,FALSE)</f>
        <v>상각 환입 신청 목록</v>
      </c>
      <c r="C290" s="46" t="str">
        <f t="shared" si="179"/>
        <v>List of Submitted Write Back Applications(상각 환입 신청 목록)</v>
      </c>
      <c r="D290" s="46" t="str">
        <f>IF(B290&lt;&gt;"", VLOOKUP(B290,[1]screen!$A:$E,2,FALSE), "" )</f>
        <v>List of Submitted Write Back Applications</v>
      </c>
      <c r="E290" s="20"/>
      <c r="F290" s="46" t="str">
        <f t="shared" si="180"/>
        <v/>
      </c>
      <c r="G290" s="46" t="str">
        <f>IF(E290&lt;&gt;"",VLOOKUP(E290,[1]Label!$A:$B,2,FALSE),"")</f>
        <v/>
      </c>
      <c r="H290" s="43" t="s">
        <v>292</v>
      </c>
      <c r="I290" s="46" t="str">
        <f t="shared" si="181"/>
        <v>List of Outstanding Tax Liabilities Written Off(상각 처리된 미납세액 목록)</v>
      </c>
      <c r="J290" s="46" t="str">
        <f>IF(H290&lt;&gt;"", VLOOKUP(H290,[1]Label!$A:$E,2,FALSE),"")</f>
        <v>List of Outstanding Tax Liabilities Written Off</v>
      </c>
      <c r="K290" s="35"/>
      <c r="L290" s="19" t="str">
        <f t="shared" si="182"/>
        <v/>
      </c>
      <c r="M290" s="24" t="str">
        <f>IF(K290&lt;&gt;"",VLOOKUP(K290,[1]Label!$A:$B,2,FALSE),"")</f>
        <v/>
      </c>
      <c r="N290" s="20" t="s">
        <v>234</v>
      </c>
      <c r="O290" s="49" t="s">
        <v>217</v>
      </c>
      <c r="P290" s="40" t="str">
        <f t="shared" si="194"/>
        <v>Year&lt;br&gt;(연도)</v>
      </c>
      <c r="Q290" s="46" t="str">
        <f>IF(O290&lt;&gt;"", VLOOKUP(O290, [1]Label!$A:$B, 2, FALSE), "")</f>
        <v>Year</v>
      </c>
      <c r="R290" s="20" t="s">
        <v>34</v>
      </c>
      <c r="S290" s="19" t="s">
        <v>42</v>
      </c>
      <c r="T290" s="19"/>
      <c r="U290" s="19"/>
      <c r="V290" s="20"/>
      <c r="W290" s="20"/>
      <c r="X290" s="20"/>
      <c r="Y290" s="20"/>
      <c r="Z290" s="18"/>
      <c r="AA290" s="18"/>
      <c r="AB290" s="18"/>
      <c r="AC290" s="18" t="s">
        <v>237</v>
      </c>
      <c r="AD290" s="18" t="s">
        <v>237</v>
      </c>
      <c r="AE290" s="18" t="s">
        <v>237</v>
      </c>
      <c r="AF290" s="60"/>
    </row>
    <row r="291" spans="1:32" s="22" customFormat="1" ht="18.600000000000001" customHeight="1">
      <c r="A291" s="113" t="s">
        <v>288</v>
      </c>
      <c r="B291" s="46" t="str">
        <f>VLOOKUP(A291,[1]screen!$G:$J,2,FALSE)</f>
        <v>상각 환입 신청 목록</v>
      </c>
      <c r="C291" s="46" t="str">
        <f t="shared" si="179"/>
        <v>List of Submitted Write Back Applications(상각 환입 신청 목록)</v>
      </c>
      <c r="D291" s="46" t="str">
        <f>IF(B291&lt;&gt;"", VLOOKUP(B291,[1]screen!$A:$E,2,FALSE), "" )</f>
        <v>List of Submitted Write Back Applications</v>
      </c>
      <c r="E291" s="20"/>
      <c r="F291" s="46" t="str">
        <f t="shared" si="180"/>
        <v/>
      </c>
      <c r="G291" s="46" t="str">
        <f>IF(E291&lt;&gt;"",VLOOKUP(E291,[1]Label!$A:$B,2,FALSE),"")</f>
        <v/>
      </c>
      <c r="H291" s="43" t="s">
        <v>292</v>
      </c>
      <c r="I291" s="46" t="str">
        <f t="shared" si="181"/>
        <v>List of Outstanding Tax Liabilities Written Off(상각 처리된 미납세액 목록)</v>
      </c>
      <c r="J291" s="46" t="str">
        <f>IF(H291&lt;&gt;"", VLOOKUP(H291,[1]Label!$A:$E,2,FALSE),"")</f>
        <v>List of Outstanding Tax Liabilities Written Off</v>
      </c>
      <c r="K291" s="35"/>
      <c r="L291" s="19" t="str">
        <f t="shared" si="182"/>
        <v/>
      </c>
      <c r="M291" s="24" t="str">
        <f>IF(K291&lt;&gt;"",VLOOKUP(K291,[1]Label!$A:$B,2,FALSE),"")</f>
        <v/>
      </c>
      <c r="N291" s="20" t="s">
        <v>234</v>
      </c>
      <c r="O291" s="49" t="s">
        <v>211</v>
      </c>
      <c r="P291" s="40" t="str">
        <f t="shared" si="194"/>
        <v>Period&lt;br&gt;(과세 기간)</v>
      </c>
      <c r="Q291" s="46" t="str">
        <f>IF(O291&lt;&gt;"", VLOOKUP(O291, [1]Label!$A:$B, 2, FALSE), "")</f>
        <v>Period</v>
      </c>
      <c r="R291" s="20" t="s">
        <v>34</v>
      </c>
      <c r="S291" s="19" t="s">
        <v>42</v>
      </c>
      <c r="T291" s="19"/>
      <c r="U291" s="19"/>
      <c r="V291" s="20"/>
      <c r="W291" s="20"/>
      <c r="X291" s="20"/>
      <c r="Y291" s="20"/>
      <c r="Z291" s="18"/>
      <c r="AA291" s="18"/>
      <c r="AB291" s="18"/>
      <c r="AC291" s="18" t="s">
        <v>238</v>
      </c>
      <c r="AD291" s="18" t="s">
        <v>238</v>
      </c>
      <c r="AE291" s="18" t="s">
        <v>238</v>
      </c>
      <c r="AF291" s="60"/>
    </row>
    <row r="292" spans="1:32" s="22" customFormat="1" ht="18.600000000000001" customHeight="1">
      <c r="A292" s="113" t="s">
        <v>288</v>
      </c>
      <c r="B292" s="46" t="str">
        <f>VLOOKUP(A292,[1]screen!$G:$J,2,FALSE)</f>
        <v>상각 환입 신청 목록</v>
      </c>
      <c r="C292" s="46" t="str">
        <f t="shared" si="179"/>
        <v>List of Submitted Write Back Applications(상각 환입 신청 목록)</v>
      </c>
      <c r="D292" s="46" t="str">
        <f>IF(B292&lt;&gt;"", VLOOKUP(B292,[1]screen!$A:$E,2,FALSE), "" )</f>
        <v>List of Submitted Write Back Applications</v>
      </c>
      <c r="E292" s="20"/>
      <c r="F292" s="46" t="str">
        <f t="shared" si="180"/>
        <v/>
      </c>
      <c r="G292" s="46" t="str">
        <f>IF(E292&lt;&gt;"",VLOOKUP(E292,[1]Label!$A:$B,2,FALSE),"")</f>
        <v/>
      </c>
      <c r="H292" s="43" t="s">
        <v>292</v>
      </c>
      <c r="I292" s="46" t="str">
        <f t="shared" si="181"/>
        <v>List of Outstanding Tax Liabilities Written Off(상각 처리된 미납세액 목록)</v>
      </c>
      <c r="J292" s="46" t="str">
        <f>IF(H292&lt;&gt;"", VLOOKUP(H292,[1]Label!$A:$E,2,FALSE),"")</f>
        <v>List of Outstanding Tax Liabilities Written Off</v>
      </c>
      <c r="K292" s="35"/>
      <c r="L292" s="19" t="str">
        <f t="shared" si="182"/>
        <v/>
      </c>
      <c r="M292" s="24" t="str">
        <f>IF(K292&lt;&gt;"",VLOOKUP(K292,[1]Label!$A:$B,2,FALSE),"")</f>
        <v/>
      </c>
      <c r="N292" s="20" t="s">
        <v>234</v>
      </c>
      <c r="O292" s="49" t="s">
        <v>212</v>
      </c>
      <c r="P292" s="40" t="str">
        <f t="shared" si="194"/>
        <v>Case Type&lt;br&gt;(사건 유형)</v>
      </c>
      <c r="Q292" s="46" t="str">
        <f>IF(O292&lt;&gt;"", VLOOKUP(O292, [1]Label!$A:$B, 2, FALSE), "")</f>
        <v>Case Type</v>
      </c>
      <c r="R292" s="20" t="s">
        <v>34</v>
      </c>
      <c r="S292" s="19" t="s">
        <v>42</v>
      </c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239</v>
      </c>
      <c r="AD292" s="18" t="s">
        <v>239</v>
      </c>
      <c r="AE292" s="18" t="s">
        <v>239</v>
      </c>
      <c r="AF292" s="60"/>
    </row>
    <row r="293" spans="1:32" s="22" customFormat="1" ht="18.600000000000001" customHeight="1">
      <c r="A293" s="113" t="s">
        <v>288</v>
      </c>
      <c r="B293" s="46" t="str">
        <f>VLOOKUP(A293,[1]screen!$G:$J,2,FALSE)</f>
        <v>상각 환입 신청 목록</v>
      </c>
      <c r="C293" s="46" t="str">
        <f t="shared" si="179"/>
        <v>List of Submitted Write Back Applications(상각 환입 신청 목록)</v>
      </c>
      <c r="D293" s="46" t="str">
        <f>IF(B293&lt;&gt;"", VLOOKUP(B293,[1]screen!$A:$E,2,FALSE), "" )</f>
        <v>List of Submitted Write Back Applications</v>
      </c>
      <c r="E293" s="20"/>
      <c r="F293" s="46" t="str">
        <f t="shared" si="180"/>
        <v/>
      </c>
      <c r="G293" s="46" t="str">
        <f>IF(E293&lt;&gt;"",VLOOKUP(E293,[1]Label!$A:$B,2,FALSE),"")</f>
        <v/>
      </c>
      <c r="H293" s="43" t="s">
        <v>292</v>
      </c>
      <c r="I293" s="46" t="str">
        <f t="shared" si="181"/>
        <v>List of Outstanding Tax Liabilities Written Off(상각 처리된 미납세액 목록)</v>
      </c>
      <c r="J293" s="46" t="str">
        <f>IF(H293&lt;&gt;"", VLOOKUP(H293,[1]Label!$A:$E,2,FALSE),"")</f>
        <v>List of Outstanding Tax Liabilities Written Off</v>
      </c>
      <c r="K293" s="35"/>
      <c r="L293" s="19" t="str">
        <f t="shared" si="182"/>
        <v/>
      </c>
      <c r="M293" s="24" t="str">
        <f>IF(K293&lt;&gt;"",VLOOKUP(K293,[1]Label!$A:$B,2,FALSE),"")</f>
        <v/>
      </c>
      <c r="N293" s="20" t="s">
        <v>234</v>
      </c>
      <c r="O293" s="49" t="s">
        <v>213</v>
      </c>
      <c r="P293" s="40" t="str">
        <f t="shared" si="194"/>
        <v>Due Date&lt;br&gt;(납부 기한)</v>
      </c>
      <c r="Q293" s="46" t="str">
        <f>IF(O293&lt;&gt;"", VLOOKUP(O293, [1]Label!$A:$B, 2, FALSE), "")</f>
        <v>Due Date</v>
      </c>
      <c r="R293" s="20" t="s">
        <v>34</v>
      </c>
      <c r="S293" s="19" t="s">
        <v>42</v>
      </c>
      <c r="T293" s="19"/>
      <c r="U293" s="19"/>
      <c r="V293" s="20"/>
      <c r="W293" s="20"/>
      <c r="X293" s="20"/>
      <c r="Y293" s="20"/>
      <c r="Z293" s="18"/>
      <c r="AA293" s="18"/>
      <c r="AB293" s="18"/>
      <c r="AC293" s="18" t="s">
        <v>240</v>
      </c>
      <c r="AD293" s="18" t="s">
        <v>240</v>
      </c>
      <c r="AE293" s="18" t="s">
        <v>240</v>
      </c>
      <c r="AF293" s="60"/>
    </row>
    <row r="294" spans="1:32" s="22" customFormat="1" ht="18.600000000000001" customHeight="1">
      <c r="A294" s="113" t="s">
        <v>288</v>
      </c>
      <c r="B294" s="46" t="str">
        <f>VLOOKUP(A294,[1]screen!$G:$J,2,FALSE)</f>
        <v>상각 환입 신청 목록</v>
      </c>
      <c r="C294" s="46" t="str">
        <f t="shared" si="179"/>
        <v>List of Submitted Write Back Applications(상각 환입 신청 목록)</v>
      </c>
      <c r="D294" s="46" t="str">
        <f>IF(B294&lt;&gt;"", VLOOKUP(B294,[1]screen!$A:$E,2,FALSE), "" )</f>
        <v>List of Submitted Write Back Applications</v>
      </c>
      <c r="E294" s="20"/>
      <c r="F294" s="46" t="str">
        <f t="shared" si="180"/>
        <v/>
      </c>
      <c r="G294" s="46" t="str">
        <f>IF(E294&lt;&gt;"",VLOOKUP(E294,[1]Label!$A:$B,2,FALSE),"")</f>
        <v/>
      </c>
      <c r="H294" s="43" t="s">
        <v>292</v>
      </c>
      <c r="I294" s="46" t="str">
        <f t="shared" si="181"/>
        <v>List of Outstanding Tax Liabilities Written Off(상각 처리된 미납세액 목록)</v>
      </c>
      <c r="J294" s="46" t="str">
        <f>IF(H294&lt;&gt;"", VLOOKUP(H294,[1]Label!$A:$E,2,FALSE),"")</f>
        <v>List of Outstanding Tax Liabilities Written Off</v>
      </c>
      <c r="K294" s="35"/>
      <c r="L294" s="19" t="str">
        <f t="shared" si="182"/>
        <v/>
      </c>
      <c r="M294" s="24" t="str">
        <f>IF(K294&lt;&gt;"",VLOOKUP(K294,[1]Label!$A:$B,2,FALSE),"")</f>
        <v/>
      </c>
      <c r="N294" s="20" t="s">
        <v>234</v>
      </c>
      <c r="O294" s="49" t="s">
        <v>223</v>
      </c>
      <c r="P294" s="40" t="str">
        <f t="shared" si="194"/>
        <v>Write Off Amount&lt;br&gt;(상각 금액)</v>
      </c>
      <c r="Q294" s="46" t="str">
        <f>IF(O294&lt;&gt;"", VLOOKUP(O294, [1]Label!$A:$B, 2, FALSE), "")</f>
        <v>Write Off Amount</v>
      </c>
      <c r="R294" s="20" t="s">
        <v>34</v>
      </c>
      <c r="S294" s="19" t="s">
        <v>42</v>
      </c>
      <c r="T294" s="19"/>
      <c r="U294" s="19"/>
      <c r="V294" s="20"/>
      <c r="W294" s="20"/>
      <c r="X294" s="20"/>
      <c r="Y294" s="20"/>
      <c r="Z294" s="18"/>
      <c r="AA294" s="18"/>
      <c r="AB294" s="18"/>
      <c r="AC294" s="18" t="s">
        <v>242</v>
      </c>
      <c r="AD294" s="18" t="s">
        <v>242</v>
      </c>
      <c r="AE294" s="18" t="s">
        <v>242</v>
      </c>
      <c r="AF294" s="60"/>
    </row>
    <row r="295" spans="1:32" s="9" customFormat="1" ht="18.600000000000001" customHeight="1">
      <c r="A295" s="113" t="s">
        <v>288</v>
      </c>
      <c r="B295" s="1" t="str">
        <f>VLOOKUP(A295,[1]screen!$G:$J,2,FALSE)</f>
        <v>상각 환입 신청 목록</v>
      </c>
      <c r="C295" s="1" t="str">
        <f t="shared" si="179"/>
        <v>List of Submitted Write Back Applications(상각 환입 신청 목록)</v>
      </c>
      <c r="D295" s="1" t="str">
        <f>IF(B295&lt;&gt;"", VLOOKUP(B295,[1]screen!$A:$E,2,FALSE), "" )</f>
        <v>List of Submitted Write Back Applications</v>
      </c>
      <c r="E295" s="2"/>
      <c r="F295" s="1" t="str">
        <f t="shared" si="180"/>
        <v/>
      </c>
      <c r="G295" s="1" t="str">
        <f>IF(E295&lt;&gt;"",VLOOKUP(E295,[1]Label!$A:$B,2,FALSE),"")</f>
        <v/>
      </c>
      <c r="H295" s="43"/>
      <c r="I295" s="1" t="str">
        <f t="shared" si="181"/>
        <v/>
      </c>
      <c r="J295" s="1" t="str">
        <f>IF(H295&lt;&gt;"", VLOOKUP(H295,[1]Label!$A:$E,2,FALSE),"")</f>
        <v/>
      </c>
      <c r="K295" s="106"/>
      <c r="L295" s="1" t="str">
        <f t="shared" si="182"/>
        <v/>
      </c>
      <c r="M295" s="1" t="str">
        <f>IF(K295&lt;&gt;"",VLOOKUP(K295,[1]Label!$A:$B,2,FALSE),"")</f>
        <v/>
      </c>
      <c r="N295" s="2"/>
      <c r="O295" s="105"/>
      <c r="P295" s="1" t="str">
        <f t="shared" si="194"/>
        <v/>
      </c>
      <c r="Q295" s="1" t="str">
        <f>IF(O295&lt;&gt;"", VLOOKUP(O295, [1]Label!$A:$B, 2, FALSE), "")</f>
        <v/>
      </c>
      <c r="R295" s="2" t="s">
        <v>34</v>
      </c>
      <c r="S295" s="1" t="s">
        <v>42</v>
      </c>
      <c r="T295" s="1"/>
      <c r="U295" s="1"/>
      <c r="V295" s="2"/>
      <c r="W295" s="2"/>
      <c r="X295" s="2"/>
      <c r="Y295" s="2"/>
      <c r="Z295" s="4"/>
      <c r="AA295" s="4"/>
      <c r="AB295" s="4"/>
      <c r="AC295" s="4"/>
      <c r="AD295" s="4"/>
      <c r="AE295" s="4"/>
      <c r="AF295" s="59"/>
    </row>
    <row r="296" spans="1:32" s="22" customFormat="1" ht="18.600000000000001" customHeight="1">
      <c r="A296" s="113" t="s">
        <v>288</v>
      </c>
      <c r="B296" s="46" t="str">
        <f>VLOOKUP(A296,[1]screen!$G:$J,2,FALSE)</f>
        <v>상각 환입 신청 목록</v>
      </c>
      <c r="C296" s="46" t="str">
        <f t="shared" si="179"/>
        <v>List of Submitted Write Back Applications(상각 환입 신청 목록)</v>
      </c>
      <c r="D296" s="46" t="str">
        <f>IF(B296&lt;&gt;"", VLOOKUP(B296,[1]screen!$A:$E,2,FALSE), "" )</f>
        <v>List of Submitted Write Back Applications</v>
      </c>
      <c r="E296" s="20"/>
      <c r="F296" s="46" t="str">
        <f t="shared" si="180"/>
        <v/>
      </c>
      <c r="G296" s="46" t="str">
        <f>IF(E296&lt;&gt;"",VLOOKUP(E296,[1]Label!$A:$B,2,FALSE),"")</f>
        <v/>
      </c>
      <c r="H296" s="43"/>
      <c r="I296" s="46" t="str">
        <f t="shared" si="181"/>
        <v/>
      </c>
      <c r="J296" s="46" t="str">
        <f>IF(H296&lt;&gt;"", VLOOKUP(H296,[1]Label!$A:$E,2,FALSE),"")</f>
        <v/>
      </c>
      <c r="K296" s="35"/>
      <c r="L296" s="19" t="str">
        <f t="shared" si="182"/>
        <v/>
      </c>
      <c r="M296" s="24" t="str">
        <f>IF(K296&lt;&gt;"",VLOOKUP(K296,[1]Label!$A:$B,2,FALSE),"")</f>
        <v/>
      </c>
      <c r="N296" s="20" t="s">
        <v>19</v>
      </c>
      <c r="O296" s="49" t="s">
        <v>41</v>
      </c>
      <c r="P296" s="40" t="str">
        <f t="shared" si="194"/>
        <v>Attachments&lt;br&gt;(첨부파일)</v>
      </c>
      <c r="Q296" s="46" t="str">
        <f>IF(O296&lt;&gt;"", VLOOKUP(O296, [1]Label!$A:$B, 2, FALSE), "")</f>
        <v>Attachments</v>
      </c>
      <c r="R296" s="20" t="s">
        <v>85</v>
      </c>
      <c r="S296" s="19"/>
      <c r="T296" s="19"/>
      <c r="U296" s="19"/>
      <c r="V296" s="20" t="s">
        <v>244</v>
      </c>
      <c r="W296" s="20"/>
      <c r="X296" s="20"/>
      <c r="Y296" s="20"/>
      <c r="Z296" s="18"/>
      <c r="AA296" s="18"/>
      <c r="AB296" s="18"/>
      <c r="AC296" s="18"/>
      <c r="AD296" s="18"/>
      <c r="AE296" s="18"/>
      <c r="AF296" s="60"/>
    </row>
    <row r="297" spans="1:32" s="17" customFormat="1" ht="18.600000000000001" customHeight="1">
      <c r="A297" s="110" t="s">
        <v>288</v>
      </c>
      <c r="B297" s="15" t="str">
        <f>VLOOKUP(A297,[1]screen!$G:$J,2,FALSE)</f>
        <v>상각 환입 신청 목록</v>
      </c>
      <c r="C297" s="15" t="str">
        <f t="shared" ref="C297:C299" si="201">IF(B297&lt;&gt;"",D297&amp;"("&amp;B297&amp;")","")</f>
        <v>List of Submitted Write Back Applications(상각 환입 신청 목록)</v>
      </c>
      <c r="D297" s="15" t="str">
        <f>IF(B297&lt;&gt;"", VLOOKUP(B297,[1]screen!$A:$E,2,FALSE), "" )</f>
        <v>List of Submitted Write Back Applications</v>
      </c>
      <c r="E297" s="16"/>
      <c r="F297" s="15" t="str">
        <f t="shared" ref="F297:F299" si="202">IF(E297&lt;&gt;"",G297&amp;"("&amp;E297&amp;")","")</f>
        <v/>
      </c>
      <c r="G297" s="15" t="str">
        <f>IF(E297&lt;&gt;"",VLOOKUP(E297,[1]Label!$A:$B,2,FALSE),"")</f>
        <v/>
      </c>
      <c r="H297" s="52"/>
      <c r="I297" s="15" t="str">
        <f t="shared" ref="I297:I299" si="203">IF(H297&lt;&gt;"",J297&amp;"("&amp;H297&amp;")","")</f>
        <v/>
      </c>
      <c r="J297" s="15" t="str">
        <f>IF(H297&lt;&gt;"", VLOOKUP(H297,[1]Label!$A:$E,2,FALSE),"")</f>
        <v/>
      </c>
      <c r="K297" s="34"/>
      <c r="L297" s="15" t="str">
        <f t="shared" ref="L297:L299" si="204">IF(K297&lt;&gt;"",M297&amp;"("&amp;K297&amp;")","")</f>
        <v/>
      </c>
      <c r="M297" s="15" t="str">
        <f>IF(K297&lt;&gt;"",VLOOKUP(K297,[1]Label!$A:$B,2,FALSE),"")</f>
        <v/>
      </c>
      <c r="N297" s="16"/>
      <c r="O297" s="52"/>
      <c r="P297" s="15" t="str">
        <f t="shared" si="194"/>
        <v/>
      </c>
      <c r="Q297" s="15" t="str">
        <f>IF(O297&lt;&gt;"", VLOOKUP(O297, [1]Label!$A:$B, 2, FALSE), "")</f>
        <v/>
      </c>
      <c r="R297" s="16" t="s">
        <v>34</v>
      </c>
      <c r="S297" s="15" t="s">
        <v>42</v>
      </c>
      <c r="T297" s="15"/>
      <c r="U297" s="15"/>
      <c r="V297" s="16"/>
      <c r="W297" s="16"/>
      <c r="X297" s="16"/>
      <c r="Y297" s="16"/>
      <c r="Z297" s="14"/>
      <c r="AA297" s="14"/>
      <c r="AB297" s="14"/>
      <c r="AC297" s="14"/>
      <c r="AD297" s="14"/>
      <c r="AE297" s="14"/>
      <c r="AF297" s="57"/>
    </row>
    <row r="298" spans="1:32" s="26" customFormat="1" ht="17.45" customHeight="1">
      <c r="A298" s="109" t="s">
        <v>289</v>
      </c>
      <c r="B298" s="46" t="str">
        <f>VLOOKUP(A298,[1]screen!$G:$J,2,FALSE)</f>
        <v>상각 환입 목록</v>
      </c>
      <c r="C298" s="46" t="str">
        <f t="shared" si="201"/>
        <v>List of Write Back Applications(상각 환입 목록)</v>
      </c>
      <c r="D298" s="46" t="str">
        <f>IF(B298&lt;&gt;"", VLOOKUP(B298,[1]screen!$A:$E,2,FALSE), "" )</f>
        <v>List of Write Back Applications</v>
      </c>
      <c r="E298" s="25"/>
      <c r="F298" s="46" t="str">
        <f t="shared" si="202"/>
        <v/>
      </c>
      <c r="G298" s="46" t="str">
        <f>IF(E298&lt;&gt;"",VLOOKUP(E298,[1]Label!$A:$B,2,FALSE),"")</f>
        <v/>
      </c>
      <c r="H298" s="25"/>
      <c r="I298" s="46" t="str">
        <f t="shared" si="203"/>
        <v/>
      </c>
      <c r="J298" s="46" t="str">
        <f>IF(H298&lt;&gt;"", VLOOKUP(H298,[1]Label!$A:$E,2,FALSE),"")</f>
        <v/>
      </c>
      <c r="K298" s="33"/>
      <c r="L298" s="24" t="str">
        <f t="shared" si="204"/>
        <v/>
      </c>
      <c r="M298" s="24" t="str">
        <f>IF(K298&lt;&gt;"",VLOOKUP(K298,[1]Label!$A:$B,2,FALSE),"")</f>
        <v/>
      </c>
      <c r="N298" s="25" t="s">
        <v>19</v>
      </c>
      <c r="O298" s="38" t="s">
        <v>248</v>
      </c>
      <c r="P298" s="24" t="str">
        <f t="shared" si="194"/>
        <v>Submission Date&lt;br&gt;(제출 일자)</v>
      </c>
      <c r="Q298" s="46" t="str">
        <f>IF(O298&lt;&gt;"", VLOOKUP(O298, [1]Label!$A:$B, 2, FALSE), "")</f>
        <v>Submission Date</v>
      </c>
      <c r="R298" s="25" t="s">
        <v>96</v>
      </c>
      <c r="S298" s="24" t="s">
        <v>97</v>
      </c>
      <c r="T298" s="24"/>
      <c r="U298" s="24"/>
      <c r="V298" s="25"/>
      <c r="W298" s="25"/>
      <c r="X298" s="25"/>
      <c r="Y298" s="25"/>
      <c r="Z298" s="23"/>
      <c r="AA298" s="23"/>
      <c r="AB298" s="23"/>
      <c r="AC298" s="27"/>
      <c r="AD298" s="27"/>
      <c r="AE298" s="27"/>
      <c r="AF298" s="56"/>
    </row>
    <row r="299" spans="1:32" s="26" customFormat="1" ht="17.45" customHeight="1">
      <c r="A299" s="109" t="s">
        <v>289</v>
      </c>
      <c r="B299" s="46" t="str">
        <f>VLOOKUP(A299,[1]screen!$G:$J,2,FALSE)</f>
        <v>상각 환입 목록</v>
      </c>
      <c r="C299" s="46" t="str">
        <f t="shared" si="201"/>
        <v>List of Write Back Applications(상각 환입 목록)</v>
      </c>
      <c r="D299" s="46" t="str">
        <f>IF(B299&lt;&gt;"", VLOOKUP(B299,[1]screen!$A:$E,2,FALSE), "" )</f>
        <v>List of Write Back Applications</v>
      </c>
      <c r="E299" s="25"/>
      <c r="F299" s="46" t="str">
        <f t="shared" si="202"/>
        <v/>
      </c>
      <c r="G299" s="46" t="str">
        <f>IF(E299&lt;&gt;"",VLOOKUP(E299,[1]Label!$A:$B,2,FALSE),"")</f>
        <v/>
      </c>
      <c r="H299" s="25"/>
      <c r="I299" s="46" t="str">
        <f t="shared" si="203"/>
        <v/>
      </c>
      <c r="J299" s="46" t="str">
        <f>IF(H299&lt;&gt;"", VLOOKUP(H299,[1]Label!$A:$E,2,FALSE),"")</f>
        <v/>
      </c>
      <c r="K299" s="33"/>
      <c r="L299" s="24" t="str">
        <f t="shared" si="204"/>
        <v/>
      </c>
      <c r="M299" s="24" t="str">
        <f>IF(K299&lt;&gt;"",VLOOKUP(K299,[1]Label!$A:$B,2,FALSE),"")</f>
        <v/>
      </c>
      <c r="N299" s="25" t="s">
        <v>19</v>
      </c>
      <c r="O299" s="38" t="s">
        <v>107</v>
      </c>
      <c r="P299" s="24" t="str">
        <f t="shared" si="194"/>
        <v>Processing Status&lt;br&gt;(처리 상태)</v>
      </c>
      <c r="Q299" s="46" t="str">
        <f>IF(O299&lt;&gt;"", VLOOKUP(O299, [1]Label!$A:$B, 2, FALSE), "")</f>
        <v>Processing Status</v>
      </c>
      <c r="R299" s="25" t="s">
        <v>37</v>
      </c>
      <c r="S299" s="24"/>
      <c r="T299" s="24"/>
      <c r="U299" s="24"/>
      <c r="V299" s="25"/>
      <c r="W299" s="25"/>
      <c r="X299" s="25"/>
      <c r="Y299" s="25"/>
      <c r="Z299" s="23"/>
      <c r="AA299" s="23"/>
      <c r="AB299" s="23"/>
      <c r="AC299" s="27"/>
      <c r="AD299" s="27"/>
      <c r="AE299" s="27"/>
      <c r="AF299" s="56"/>
    </row>
    <row r="300" spans="1:32" s="26" customFormat="1" ht="17.45" customHeight="1">
      <c r="A300" s="109" t="s">
        <v>289</v>
      </c>
      <c r="B300" s="46" t="str">
        <f>VLOOKUP(A300,[1]screen!$G:$J,2,FALSE)</f>
        <v>상각 환입 목록</v>
      </c>
      <c r="C300" s="46" t="str">
        <f>IF(B300&lt;&gt;"",D300&amp;"("&amp;B300&amp;")","")</f>
        <v>List of Write Back Applications(상각 환입 목록)</v>
      </c>
      <c r="D300" s="46" t="str">
        <f>IF(B300&lt;&gt;"", VLOOKUP(B300,[1]screen!$A:$E,2,FALSE), "" )</f>
        <v>List of Write Back Applications</v>
      </c>
      <c r="E300" s="25"/>
      <c r="F300" s="46" t="str">
        <f>IF(E300&lt;&gt;"",G300&amp;"("&amp;E300&amp;")","")</f>
        <v/>
      </c>
      <c r="G300" s="46" t="str">
        <f>IF(E300&lt;&gt;"",VLOOKUP(E300,[1]Label!$A:$B,2,FALSE),"")</f>
        <v/>
      </c>
      <c r="H300" s="25"/>
      <c r="I300" s="46" t="str">
        <f>IF(H300&lt;&gt;"",J300&amp;"("&amp;H300&amp;")","")</f>
        <v/>
      </c>
      <c r="J300" s="46" t="str">
        <f>IF(H300&lt;&gt;"", VLOOKUP(H300,[1]Label!$A:$E,2,FALSE),"")</f>
        <v/>
      </c>
      <c r="K300" s="33"/>
      <c r="L300" s="24" t="str">
        <f>IF(K300&lt;&gt;"",M300&amp;"("&amp;K300&amp;")","")</f>
        <v/>
      </c>
      <c r="M300" s="24" t="str">
        <f>IF(K300&lt;&gt;"",VLOOKUP(K300,[1]Label!$A:$B,2,FALSE),"")</f>
        <v/>
      </c>
      <c r="N300" s="25" t="s">
        <v>19</v>
      </c>
      <c r="O300" s="29" t="s">
        <v>190</v>
      </c>
      <c r="P300" s="24" t="str">
        <f>IF(O300&lt;&gt;"",Q300&amp;"&lt;br&gt;("&amp;O300&amp;")","")</f>
        <v>TIN&lt;br&gt;(TIN)</v>
      </c>
      <c r="Q300" s="46" t="str">
        <f>IF(O300&lt;&gt;"", VLOOKUP(O300, [1]Label!$A:$B, 2, FALSE), "")</f>
        <v>TIN</v>
      </c>
      <c r="R300" s="25" t="s">
        <v>36</v>
      </c>
      <c r="S300" s="24"/>
      <c r="T300" s="24"/>
      <c r="U300" s="24"/>
      <c r="V300" s="25"/>
      <c r="W300" s="25"/>
      <c r="X300" s="25"/>
      <c r="Y300" s="25"/>
      <c r="Z300" s="23"/>
      <c r="AA300" s="23"/>
      <c r="AB300" s="23"/>
      <c r="AC300" s="27"/>
      <c r="AD300" s="27"/>
      <c r="AE300" s="27"/>
      <c r="AF300" s="56"/>
    </row>
    <row r="301" spans="1:32" s="26" customFormat="1" ht="17.45" customHeight="1">
      <c r="A301" s="109" t="s">
        <v>289</v>
      </c>
      <c r="B301" s="46" t="str">
        <f>VLOOKUP(A301,[1]screen!$G:$J,2,FALSE)</f>
        <v>상각 환입 목록</v>
      </c>
      <c r="C301" s="46" t="str">
        <f>IF(B301&lt;&gt;"",D301&amp;"("&amp;B301&amp;")","")</f>
        <v>List of Write Back Applications(상각 환입 목록)</v>
      </c>
      <c r="D301" s="46" t="str">
        <f>IF(B301&lt;&gt;"", VLOOKUP(B301,[1]screen!$A:$E,2,FALSE), "" )</f>
        <v>List of Write Back Applications</v>
      </c>
      <c r="E301" s="25"/>
      <c r="F301" s="46" t="str">
        <f>IF(E301&lt;&gt;"",G301&amp;"("&amp;E301&amp;")","")</f>
        <v/>
      </c>
      <c r="G301" s="46" t="str">
        <f>IF(E301&lt;&gt;"",VLOOKUP(E301,[1]Label!$A:$B,2,FALSE),"")</f>
        <v/>
      </c>
      <c r="H301" s="25"/>
      <c r="I301" s="46" t="str">
        <f>IF(H301&lt;&gt;"",J301&amp;"("&amp;H301&amp;")","")</f>
        <v/>
      </c>
      <c r="J301" s="46" t="str">
        <f>IF(H301&lt;&gt;"", VLOOKUP(H301,[1]Label!$A:$E,2,FALSE),"")</f>
        <v/>
      </c>
      <c r="K301" s="33"/>
      <c r="L301" s="24" t="str">
        <f>IF(K301&lt;&gt;"",M301&amp;"("&amp;K301&amp;")","")</f>
        <v/>
      </c>
      <c r="M301" s="24" t="str">
        <f>IF(K301&lt;&gt;"",VLOOKUP(K301,[1]Label!$A:$B,2,FALSE),"")</f>
        <v/>
      </c>
      <c r="N301" s="25" t="s">
        <v>19</v>
      </c>
      <c r="O301" s="38" t="s">
        <v>142</v>
      </c>
      <c r="P301" s="24" t="str">
        <f>IF(O301&lt;&gt;"",Q301&amp;"&lt;br&gt;("&amp;O301&amp;")","")</f>
        <v>Taxpayer Name  &lt;br&gt;(납세자 성명)</v>
      </c>
      <c r="Q301" s="46" t="str">
        <f>IF(O301&lt;&gt;"", VLOOKUP(O301, [1]Label!$A:$B, 2, FALSE), "")</f>
        <v xml:space="preserve">Taxpayer Name  </v>
      </c>
      <c r="R301" s="25" t="s">
        <v>36</v>
      </c>
      <c r="S301" s="24"/>
      <c r="T301" s="24"/>
      <c r="U301" s="24"/>
      <c r="V301" s="25"/>
      <c r="W301" s="25"/>
      <c r="X301" s="25"/>
      <c r="Y301" s="25"/>
      <c r="Z301" s="23"/>
      <c r="AA301" s="23"/>
      <c r="AB301" s="23"/>
      <c r="AC301" s="27"/>
      <c r="AD301" s="27"/>
      <c r="AE301" s="27"/>
      <c r="AF301" s="56"/>
    </row>
    <row r="302" spans="1:32" s="17" customFormat="1" ht="18.600000000000001" customHeight="1">
      <c r="A302" s="110" t="s">
        <v>289</v>
      </c>
      <c r="B302" s="15" t="str">
        <f>VLOOKUP(A302,[1]screen!$G:$J,2,FALSE)</f>
        <v>상각 환입 목록</v>
      </c>
      <c r="C302" s="15" t="str">
        <f t="shared" ref="C302:C321" si="205">IF(B302&lt;&gt;"",D302&amp;"("&amp;B302&amp;")","")</f>
        <v>List of Write Back Applications(상각 환입 목록)</v>
      </c>
      <c r="D302" s="15" t="str">
        <f>IF(B302&lt;&gt;"", VLOOKUP(B302,[1]screen!$A:$E,2,FALSE), "" )</f>
        <v>List of Write Back Applications</v>
      </c>
      <c r="E302" s="16"/>
      <c r="F302" s="15" t="str">
        <f t="shared" ref="F302:F321" si="206">IF(E302&lt;&gt;"",G302&amp;"("&amp;E302&amp;")","")</f>
        <v/>
      </c>
      <c r="G302" s="15" t="str">
        <f>IF(E302&lt;&gt;"",VLOOKUP(E302,[1]Label!$A:$B,2,FALSE),"")</f>
        <v/>
      </c>
      <c r="H302" s="16"/>
      <c r="I302" s="15" t="str">
        <f t="shared" ref="I302:I321" si="207">IF(H302&lt;&gt;"",J302&amp;"("&amp;H302&amp;")","")</f>
        <v/>
      </c>
      <c r="J302" s="15" t="str">
        <f>IF(H302&lt;&gt;"", VLOOKUP(H302,[1]Label!$A:$E,2,FALSE),"")</f>
        <v/>
      </c>
      <c r="K302" s="34"/>
      <c r="L302" s="15" t="str">
        <f t="shared" ref="L302:L321" si="208">IF(K302&lt;&gt;"",M302&amp;"("&amp;K302&amp;")","")</f>
        <v/>
      </c>
      <c r="M302" s="15" t="str">
        <f>IF(K302&lt;&gt;"",VLOOKUP(K302,[1]Label!$A:$B,2,FALSE),"")</f>
        <v/>
      </c>
      <c r="N302" s="16"/>
      <c r="O302" s="30" t="s">
        <v>47</v>
      </c>
      <c r="P302" s="15" t="str">
        <f t="shared" ref="P302:P311" si="209">IF(O302&lt;&gt;"",Q302&amp;"&lt;br&gt;("&amp;O302&amp;")","")</f>
        <v>Reset&lt;br&gt;(초기화)</v>
      </c>
      <c r="Q302" s="15" t="str">
        <f>IF(O302&lt;&gt;"", VLOOKUP(O302, [1]Label!$A:$B, 2, FALSE), "")</f>
        <v>Reset</v>
      </c>
      <c r="R302" s="16" t="s">
        <v>35</v>
      </c>
      <c r="S302" s="15" t="s">
        <v>40</v>
      </c>
      <c r="T302" s="14" t="s">
        <v>50</v>
      </c>
      <c r="U302" s="15"/>
      <c r="V302" s="16"/>
      <c r="W302" s="16"/>
      <c r="X302" s="16"/>
      <c r="Y302" s="16"/>
      <c r="Z302" s="14"/>
      <c r="AA302" s="14"/>
      <c r="AB302" s="14"/>
      <c r="AC302" s="14" t="s">
        <v>291</v>
      </c>
      <c r="AD302" s="14" t="s">
        <v>291</v>
      </c>
      <c r="AE302" s="14" t="s">
        <v>291</v>
      </c>
      <c r="AF302" s="57"/>
    </row>
    <row r="303" spans="1:32" s="17" customFormat="1" ht="18.600000000000001" customHeight="1">
      <c r="A303" s="110" t="s">
        <v>289</v>
      </c>
      <c r="B303" s="15" t="str">
        <f>VLOOKUP(A303,[1]screen!$G:$J,2,FALSE)</f>
        <v>상각 환입 목록</v>
      </c>
      <c r="C303" s="15" t="str">
        <f t="shared" si="205"/>
        <v>List of Write Back Applications(상각 환입 목록)</v>
      </c>
      <c r="D303" s="15" t="str">
        <f>IF(B303&lt;&gt;"", VLOOKUP(B303,[1]screen!$A:$E,2,FALSE), "" )</f>
        <v>List of Write Back Applications</v>
      </c>
      <c r="E303" s="16"/>
      <c r="F303" s="15" t="str">
        <f t="shared" si="206"/>
        <v/>
      </c>
      <c r="G303" s="15" t="str">
        <f>IF(E303&lt;&gt;"",VLOOKUP(E303,[1]Label!$A:$B,2,FALSE),"")</f>
        <v/>
      </c>
      <c r="H303" s="16"/>
      <c r="I303" s="15" t="str">
        <f t="shared" si="207"/>
        <v/>
      </c>
      <c r="J303" s="15" t="str">
        <f>IF(H303&lt;&gt;"", VLOOKUP(H303,[1]Label!$A:$E,2,FALSE),"")</f>
        <v/>
      </c>
      <c r="K303" s="34"/>
      <c r="L303" s="15" t="str">
        <f t="shared" si="208"/>
        <v/>
      </c>
      <c r="M303" s="15" t="str">
        <f>IF(K303&lt;&gt;"",VLOOKUP(K303,[1]Label!$A:$B,2,FALSE),"")</f>
        <v/>
      </c>
      <c r="N303" s="16"/>
      <c r="O303" s="31" t="s">
        <v>38</v>
      </c>
      <c r="P303" s="15" t="str">
        <f t="shared" si="209"/>
        <v>Search&lt;br&gt;(조회)</v>
      </c>
      <c r="Q303" s="15" t="str">
        <f>IF(O303&lt;&gt;"", VLOOKUP(O303, [1]Label!$A:$B, 2, FALSE), "")</f>
        <v>Search</v>
      </c>
      <c r="R303" s="16" t="s">
        <v>35</v>
      </c>
      <c r="S303" s="15"/>
      <c r="T303" s="15" t="s">
        <v>8</v>
      </c>
      <c r="U303" s="15"/>
      <c r="V303" s="16"/>
      <c r="W303" s="16"/>
      <c r="X303" s="16"/>
      <c r="Y303" s="16"/>
      <c r="Z303" s="14"/>
      <c r="AA303" s="14"/>
      <c r="AB303" s="14"/>
      <c r="AC303" s="14"/>
      <c r="AD303" s="14"/>
      <c r="AE303" s="14"/>
      <c r="AF303" s="57"/>
    </row>
    <row r="304" spans="1:32" s="26" customFormat="1" ht="17.45" customHeight="1">
      <c r="A304" s="109" t="s">
        <v>289</v>
      </c>
      <c r="B304" s="46" t="str">
        <f>VLOOKUP(A304,[1]screen!$G:$J,2,FALSE)</f>
        <v>상각 환입 목록</v>
      </c>
      <c r="C304" s="46" t="str">
        <f t="shared" si="205"/>
        <v>List of Write Back Applications(상각 환입 목록)</v>
      </c>
      <c r="D304" s="46" t="str">
        <f>IF(B304&lt;&gt;"", VLOOKUP(B304,[1]screen!$A:$E,2,FALSE), "" )</f>
        <v>List of Write Back Applications</v>
      </c>
      <c r="E304" s="25"/>
      <c r="F304" s="46" t="str">
        <f t="shared" si="206"/>
        <v/>
      </c>
      <c r="G304" s="46" t="str">
        <f>IF(E304&lt;&gt;"",VLOOKUP(E304,[1]Label!$A:$B,2,FALSE),"")</f>
        <v/>
      </c>
      <c r="H304" s="25"/>
      <c r="I304" s="46" t="str">
        <f t="shared" si="207"/>
        <v/>
      </c>
      <c r="J304" s="46" t="str">
        <f>IF(H304&lt;&gt;"", VLOOKUP(H304,[1]Label!$A:$E,2,FALSE),"")</f>
        <v/>
      </c>
      <c r="K304" s="33"/>
      <c r="L304" s="24" t="str">
        <f t="shared" si="208"/>
        <v/>
      </c>
      <c r="M304" s="24" t="str">
        <f>IF(K304&lt;&gt;"",VLOOKUP(K304,[1]Label!$A:$B,2,FALSE),"")</f>
        <v/>
      </c>
      <c r="N304" s="25" t="s">
        <v>13</v>
      </c>
      <c r="O304" s="38" t="s">
        <v>267</v>
      </c>
      <c r="P304" s="24" t="str">
        <f t="shared" si="209"/>
        <v>Application No&lt;br&gt;(신청 번호)</v>
      </c>
      <c r="Q304" s="46" t="str">
        <f>IF(O304&lt;&gt;"", VLOOKUP(O304, [1]Label!$A:$B, 2, FALSE), "")</f>
        <v>Application No</v>
      </c>
      <c r="R304" s="25" t="s">
        <v>34</v>
      </c>
      <c r="S304" s="24"/>
      <c r="T304" s="24"/>
      <c r="U304" s="24"/>
      <c r="V304" s="25"/>
      <c r="W304" s="25"/>
      <c r="X304" s="25"/>
      <c r="Y304" s="25"/>
      <c r="Z304" s="23"/>
      <c r="AA304" s="23"/>
      <c r="AB304" s="23"/>
      <c r="AC304" s="27" t="s">
        <v>275</v>
      </c>
      <c r="AD304" s="27" t="s">
        <v>275</v>
      </c>
      <c r="AE304" s="27" t="s">
        <v>275</v>
      </c>
      <c r="AF304" s="56"/>
    </row>
    <row r="305" spans="1:32" s="26" customFormat="1" ht="17.45" customHeight="1">
      <c r="A305" s="109" t="s">
        <v>289</v>
      </c>
      <c r="B305" s="46" t="str">
        <f>VLOOKUP(A305,[1]screen!$G:$J,2,FALSE)</f>
        <v>상각 환입 목록</v>
      </c>
      <c r="C305" s="46" t="str">
        <f t="shared" si="205"/>
        <v>List of Write Back Applications(상각 환입 목록)</v>
      </c>
      <c r="D305" s="46" t="str">
        <f>IF(B305&lt;&gt;"", VLOOKUP(B305,[1]screen!$A:$E,2,FALSE), "" )</f>
        <v>List of Write Back Applications</v>
      </c>
      <c r="E305" s="25"/>
      <c r="F305" s="46" t="str">
        <f t="shared" si="206"/>
        <v/>
      </c>
      <c r="G305" s="46" t="str">
        <f>IF(E305&lt;&gt;"",VLOOKUP(E305,[1]Label!$A:$B,2,FALSE),"")</f>
        <v/>
      </c>
      <c r="H305" s="25"/>
      <c r="I305" s="46" t="str">
        <f t="shared" si="207"/>
        <v/>
      </c>
      <c r="J305" s="46" t="str">
        <f>IF(H305&lt;&gt;"", VLOOKUP(H305,[1]Label!$A:$E,2,FALSE),"")</f>
        <v/>
      </c>
      <c r="K305" s="33"/>
      <c r="L305" s="24" t="str">
        <f t="shared" si="208"/>
        <v/>
      </c>
      <c r="M305" s="24" t="str">
        <f>IF(K305&lt;&gt;"",VLOOKUP(K305,[1]Label!$A:$B,2,FALSE),"")</f>
        <v/>
      </c>
      <c r="N305" s="25" t="s">
        <v>13</v>
      </c>
      <c r="O305" s="38" t="s">
        <v>268</v>
      </c>
      <c r="P305" s="24" t="str">
        <f t="shared" si="209"/>
        <v>TIN&lt;br&gt;(TIN)</v>
      </c>
      <c r="Q305" s="46" t="str">
        <f>IF(O305&lt;&gt;"", VLOOKUP(O305, [1]Label!$A:$B, 2, FALSE), "")</f>
        <v>TIN</v>
      </c>
      <c r="R305" s="25" t="s">
        <v>34</v>
      </c>
      <c r="S305" s="24"/>
      <c r="T305" s="24"/>
      <c r="U305" s="24"/>
      <c r="V305" s="25"/>
      <c r="W305" s="25"/>
      <c r="X305" s="25"/>
      <c r="Y305" s="25"/>
      <c r="Z305" s="23"/>
      <c r="AA305" s="23"/>
      <c r="AB305" s="23"/>
      <c r="AC305" s="27" t="s">
        <v>276</v>
      </c>
      <c r="AD305" s="27" t="s">
        <v>276</v>
      </c>
      <c r="AE305" s="27" t="s">
        <v>276</v>
      </c>
      <c r="AF305" s="56"/>
    </row>
    <row r="306" spans="1:32" s="26" customFormat="1" ht="17.45" customHeight="1">
      <c r="A306" s="109" t="s">
        <v>289</v>
      </c>
      <c r="B306" s="46" t="str">
        <f>VLOOKUP(A306,[1]screen!$G:$J,2,FALSE)</f>
        <v>상각 환입 목록</v>
      </c>
      <c r="C306" s="46" t="str">
        <f t="shared" si="205"/>
        <v>List of Write Back Applications(상각 환입 목록)</v>
      </c>
      <c r="D306" s="46" t="str">
        <f>IF(B306&lt;&gt;"", VLOOKUP(B306,[1]screen!$A:$E,2,FALSE), "" )</f>
        <v>List of Write Back Applications</v>
      </c>
      <c r="E306" s="25"/>
      <c r="F306" s="46" t="str">
        <f t="shared" si="206"/>
        <v/>
      </c>
      <c r="G306" s="46" t="str">
        <f>IF(E306&lt;&gt;"",VLOOKUP(E306,[1]Label!$A:$B,2,FALSE),"")</f>
        <v/>
      </c>
      <c r="H306" s="25"/>
      <c r="I306" s="46" t="str">
        <f t="shared" si="207"/>
        <v/>
      </c>
      <c r="J306" s="46" t="str">
        <f>IF(H306&lt;&gt;"", VLOOKUP(H306,[1]Label!$A:$E,2,FALSE),"")</f>
        <v/>
      </c>
      <c r="K306" s="33"/>
      <c r="L306" s="24" t="str">
        <f t="shared" si="208"/>
        <v/>
      </c>
      <c r="M306" s="24" t="str">
        <f>IF(K306&lt;&gt;"",VLOOKUP(K306,[1]Label!$A:$B,2,FALSE),"")</f>
        <v/>
      </c>
      <c r="N306" s="25" t="s">
        <v>13</v>
      </c>
      <c r="O306" s="38" t="s">
        <v>269</v>
      </c>
      <c r="P306" s="24" t="str">
        <f t="shared" si="209"/>
        <v>Taxpayer Name  &lt;br&gt;(납세자 성명)</v>
      </c>
      <c r="Q306" s="46" t="str">
        <f>IF(O306&lt;&gt;"", VLOOKUP(O306, [1]Label!$A:$B, 2, FALSE), "")</f>
        <v xml:space="preserve">Taxpayer Name  </v>
      </c>
      <c r="R306" s="25" t="s">
        <v>34</v>
      </c>
      <c r="S306" s="24"/>
      <c r="T306" s="24"/>
      <c r="U306" s="24"/>
      <c r="V306" s="25"/>
      <c r="W306" s="25"/>
      <c r="X306" s="25"/>
      <c r="Y306" s="25"/>
      <c r="Z306" s="23"/>
      <c r="AA306" s="23"/>
      <c r="AB306" s="23"/>
      <c r="AC306" s="27" t="s">
        <v>277</v>
      </c>
      <c r="AD306" s="27" t="s">
        <v>277</v>
      </c>
      <c r="AE306" s="27" t="s">
        <v>277</v>
      </c>
      <c r="AF306" s="56"/>
    </row>
    <row r="307" spans="1:32" s="26" customFormat="1" ht="17.45" customHeight="1">
      <c r="A307" s="109" t="s">
        <v>289</v>
      </c>
      <c r="B307" s="46" t="str">
        <f>VLOOKUP(A307,[1]screen!$G:$J,2,FALSE)</f>
        <v>상각 환입 목록</v>
      </c>
      <c r="C307" s="46" t="str">
        <f t="shared" si="205"/>
        <v>List of Write Back Applications(상각 환입 목록)</v>
      </c>
      <c r="D307" s="46" t="str">
        <f>IF(B307&lt;&gt;"", VLOOKUP(B307,[1]screen!$A:$E,2,FALSE), "" )</f>
        <v>List of Write Back Applications</v>
      </c>
      <c r="E307" s="25"/>
      <c r="F307" s="46" t="str">
        <f t="shared" si="206"/>
        <v/>
      </c>
      <c r="G307" s="46" t="str">
        <f>IF(E307&lt;&gt;"",VLOOKUP(E307,[1]Label!$A:$B,2,FALSE),"")</f>
        <v/>
      </c>
      <c r="H307" s="25"/>
      <c r="I307" s="46" t="str">
        <f t="shared" si="207"/>
        <v/>
      </c>
      <c r="J307" s="46" t="str">
        <f>IF(H307&lt;&gt;"", VLOOKUP(H307,[1]Label!$A:$E,2,FALSE),"")</f>
        <v/>
      </c>
      <c r="K307" s="33"/>
      <c r="L307" s="24" t="str">
        <f t="shared" si="208"/>
        <v/>
      </c>
      <c r="M307" s="24" t="str">
        <f>IF(K307&lt;&gt;"",VLOOKUP(K307,[1]Label!$A:$B,2,FALSE),"")</f>
        <v/>
      </c>
      <c r="N307" s="25" t="s">
        <v>13</v>
      </c>
      <c r="O307" s="38" t="s">
        <v>270</v>
      </c>
      <c r="P307" s="24" t="str">
        <f t="shared" si="209"/>
        <v>Principal Tax Liability&lt;br&gt;(원금 세금 채무)</v>
      </c>
      <c r="Q307" s="46" t="str">
        <f>IF(O307&lt;&gt;"", VLOOKUP(O307, [1]Label!$A:$B, 2, FALSE), "")</f>
        <v>Principal Tax Liability</v>
      </c>
      <c r="R307" s="25" t="s">
        <v>34</v>
      </c>
      <c r="S307" s="24"/>
      <c r="T307" s="24"/>
      <c r="U307" s="24"/>
      <c r="V307" s="25"/>
      <c r="W307" s="25"/>
      <c r="X307" s="25"/>
      <c r="Y307" s="25"/>
      <c r="Z307" s="23"/>
      <c r="AA307" s="23"/>
      <c r="AB307" s="23"/>
      <c r="AC307" s="27" t="s">
        <v>278</v>
      </c>
      <c r="AD307" s="27" t="s">
        <v>278</v>
      </c>
      <c r="AE307" s="27" t="s">
        <v>278</v>
      </c>
      <c r="AF307" s="56"/>
    </row>
    <row r="308" spans="1:32" s="26" customFormat="1" ht="17.45" customHeight="1">
      <c r="A308" s="109" t="s">
        <v>289</v>
      </c>
      <c r="B308" s="46" t="str">
        <f>VLOOKUP(A308,[1]screen!$G:$J,2,FALSE)</f>
        <v>상각 환입 목록</v>
      </c>
      <c r="C308" s="46" t="str">
        <f t="shared" si="205"/>
        <v>List of Write Back Applications(상각 환입 목록)</v>
      </c>
      <c r="D308" s="46" t="str">
        <f>IF(B308&lt;&gt;"", VLOOKUP(B308,[1]screen!$A:$E,2,FALSE), "" )</f>
        <v>List of Write Back Applications</v>
      </c>
      <c r="E308" s="25"/>
      <c r="F308" s="46" t="str">
        <f t="shared" si="206"/>
        <v/>
      </c>
      <c r="G308" s="46" t="str">
        <f>IF(E308&lt;&gt;"",VLOOKUP(E308,[1]Label!$A:$B,2,FALSE),"")</f>
        <v/>
      </c>
      <c r="H308" s="25"/>
      <c r="I308" s="46" t="str">
        <f t="shared" si="207"/>
        <v/>
      </c>
      <c r="J308" s="46" t="str">
        <f>IF(H308&lt;&gt;"", VLOOKUP(H308,[1]Label!$A:$E,2,FALSE),"")</f>
        <v/>
      </c>
      <c r="K308" s="33"/>
      <c r="L308" s="24" t="str">
        <f t="shared" si="208"/>
        <v/>
      </c>
      <c r="M308" s="24" t="str">
        <f>IF(K308&lt;&gt;"",VLOOKUP(K308,[1]Label!$A:$B,2,FALSE),"")</f>
        <v/>
      </c>
      <c r="N308" s="25" t="s">
        <v>13</v>
      </c>
      <c r="O308" s="38" t="s">
        <v>271</v>
      </c>
      <c r="P308" s="24" t="str">
        <f t="shared" si="209"/>
        <v>Write Off Amount&lt;br&gt;(상각 금액)</v>
      </c>
      <c r="Q308" s="46" t="str">
        <f>IF(O308&lt;&gt;"", VLOOKUP(O308, [1]Label!$A:$B, 2, FALSE), "")</f>
        <v>Write Off Amount</v>
      </c>
      <c r="R308" s="25" t="s">
        <v>34</v>
      </c>
      <c r="S308" s="24"/>
      <c r="T308" s="24"/>
      <c r="U308" s="24"/>
      <c r="V308" s="25"/>
      <c r="W308" s="25"/>
      <c r="X308" s="25"/>
      <c r="Y308" s="25"/>
      <c r="Z308" s="23"/>
      <c r="AA308" s="23"/>
      <c r="AB308" s="23"/>
      <c r="AC308" s="27" t="s">
        <v>279</v>
      </c>
      <c r="AD308" s="27" t="s">
        <v>279</v>
      </c>
      <c r="AE308" s="27" t="s">
        <v>279</v>
      </c>
      <c r="AF308" s="56"/>
    </row>
    <row r="309" spans="1:32" s="26" customFormat="1" ht="17.45" customHeight="1">
      <c r="A309" s="109" t="s">
        <v>289</v>
      </c>
      <c r="B309" s="46" t="str">
        <f>VLOOKUP(A309,[1]screen!$G:$J,2,FALSE)</f>
        <v>상각 환입 목록</v>
      </c>
      <c r="C309" s="46" t="str">
        <f t="shared" si="205"/>
        <v>List of Write Back Applications(상각 환입 목록)</v>
      </c>
      <c r="D309" s="46" t="str">
        <f>IF(B309&lt;&gt;"", VLOOKUP(B309,[1]screen!$A:$E,2,FALSE), "" )</f>
        <v>List of Write Back Applications</v>
      </c>
      <c r="E309" s="25"/>
      <c r="F309" s="46" t="str">
        <f t="shared" si="206"/>
        <v/>
      </c>
      <c r="G309" s="46" t="str">
        <f>IF(E309&lt;&gt;"",VLOOKUP(E309,[1]Label!$A:$B,2,FALSE),"")</f>
        <v/>
      </c>
      <c r="H309" s="25"/>
      <c r="I309" s="46" t="str">
        <f t="shared" si="207"/>
        <v/>
      </c>
      <c r="J309" s="46" t="str">
        <f>IF(H309&lt;&gt;"", VLOOKUP(H309,[1]Label!$A:$E,2,FALSE),"")</f>
        <v/>
      </c>
      <c r="K309" s="33"/>
      <c r="L309" s="24" t="str">
        <f t="shared" si="208"/>
        <v/>
      </c>
      <c r="M309" s="24" t="str">
        <f>IF(K309&lt;&gt;"",VLOOKUP(K309,[1]Label!$A:$B,2,FALSE),"")</f>
        <v/>
      </c>
      <c r="N309" s="25" t="s">
        <v>13</v>
      </c>
      <c r="O309" s="38" t="s">
        <v>272</v>
      </c>
      <c r="P309" s="24" t="str">
        <f t="shared" si="209"/>
        <v>Application Status&lt;br&gt;(신청 상태)</v>
      </c>
      <c r="Q309" s="46" t="str">
        <f>IF(O309&lt;&gt;"", VLOOKUP(O309, [1]Label!$A:$B, 2, FALSE), "")</f>
        <v>Application Status</v>
      </c>
      <c r="R309" s="25" t="s">
        <v>34</v>
      </c>
      <c r="S309" s="24"/>
      <c r="T309" s="24"/>
      <c r="U309" s="24"/>
      <c r="V309" s="25"/>
      <c r="W309" s="25"/>
      <c r="X309" s="25"/>
      <c r="Y309" s="25"/>
      <c r="Z309" s="23"/>
      <c r="AA309" s="23"/>
      <c r="AB309" s="23"/>
      <c r="AC309" s="27" t="s">
        <v>280</v>
      </c>
      <c r="AD309" s="27" t="s">
        <v>280</v>
      </c>
      <c r="AE309" s="27" t="s">
        <v>280</v>
      </c>
      <c r="AF309" s="56"/>
    </row>
    <row r="310" spans="1:32" s="26" customFormat="1" ht="17.45" customHeight="1">
      <c r="A310" s="109" t="s">
        <v>289</v>
      </c>
      <c r="B310" s="46" t="str">
        <f>VLOOKUP(A310,[1]screen!$G:$J,2,FALSE)</f>
        <v>상각 환입 목록</v>
      </c>
      <c r="C310" s="46" t="str">
        <f t="shared" si="205"/>
        <v>List of Write Back Applications(상각 환입 목록)</v>
      </c>
      <c r="D310" s="46" t="str">
        <f>IF(B310&lt;&gt;"", VLOOKUP(B310,[1]screen!$A:$E,2,FALSE), "" )</f>
        <v>List of Write Back Applications</v>
      </c>
      <c r="E310" s="25"/>
      <c r="F310" s="46" t="str">
        <f t="shared" si="206"/>
        <v/>
      </c>
      <c r="G310" s="46" t="str">
        <f>IF(E310&lt;&gt;"",VLOOKUP(E310,[1]Label!$A:$B,2,FALSE),"")</f>
        <v/>
      </c>
      <c r="H310" s="25"/>
      <c r="I310" s="46" t="str">
        <f t="shared" si="207"/>
        <v/>
      </c>
      <c r="J310" s="46" t="str">
        <f>IF(H310&lt;&gt;"", VLOOKUP(H310,[1]Label!$A:$E,2,FALSE),"")</f>
        <v/>
      </c>
      <c r="K310" s="33"/>
      <c r="L310" s="24" t="str">
        <f t="shared" si="208"/>
        <v/>
      </c>
      <c r="M310" s="24" t="str">
        <f>IF(K310&lt;&gt;"",VLOOKUP(K310,[1]Label!$A:$B,2,FALSE),"")</f>
        <v/>
      </c>
      <c r="N310" s="25" t="s">
        <v>13</v>
      </c>
      <c r="O310" s="38" t="s">
        <v>273</v>
      </c>
      <c r="P310" s="24" t="str">
        <f t="shared" si="209"/>
        <v>Submission Date&lt;br&gt;(제출 일자)</v>
      </c>
      <c r="Q310" s="46" t="str">
        <f>IF(O310&lt;&gt;"", VLOOKUP(O310, [1]Label!$A:$B, 2, FALSE), "")</f>
        <v>Submission Date</v>
      </c>
      <c r="R310" s="25" t="s">
        <v>34</v>
      </c>
      <c r="S310" s="24"/>
      <c r="T310" s="24"/>
      <c r="U310" s="24"/>
      <c r="V310" s="25"/>
      <c r="W310" s="25"/>
      <c r="X310" s="25"/>
      <c r="Y310" s="25"/>
      <c r="Z310" s="23"/>
      <c r="AA310" s="23"/>
      <c r="AB310" s="23"/>
      <c r="AC310" s="27" t="s">
        <v>281</v>
      </c>
      <c r="AD310" s="27" t="s">
        <v>281</v>
      </c>
      <c r="AE310" s="27" t="s">
        <v>281</v>
      </c>
      <c r="AF310" s="56"/>
    </row>
    <row r="311" spans="1:32" s="26" customFormat="1" ht="17.45" customHeight="1">
      <c r="A311" s="109" t="s">
        <v>289</v>
      </c>
      <c r="B311" s="46" t="str">
        <f>VLOOKUP(A311,[1]screen!$G:$J,2,FALSE)</f>
        <v>상각 환입 목록</v>
      </c>
      <c r="C311" s="46" t="str">
        <f t="shared" si="205"/>
        <v>List of Write Back Applications(상각 환입 목록)</v>
      </c>
      <c r="D311" s="46" t="str">
        <f>IF(B311&lt;&gt;"", VLOOKUP(B311,[1]screen!$A:$E,2,FALSE), "" )</f>
        <v>List of Write Back Applications</v>
      </c>
      <c r="E311" s="25"/>
      <c r="F311" s="46" t="str">
        <f t="shared" si="206"/>
        <v/>
      </c>
      <c r="G311" s="46" t="str">
        <f>IF(E311&lt;&gt;"",VLOOKUP(E311,[1]Label!$A:$B,2,FALSE),"")</f>
        <v/>
      </c>
      <c r="H311" s="25"/>
      <c r="I311" s="46" t="str">
        <f t="shared" si="207"/>
        <v/>
      </c>
      <c r="J311" s="46" t="str">
        <f>IF(H311&lt;&gt;"", VLOOKUP(H311,[1]Label!$A:$E,2,FALSE),"")</f>
        <v/>
      </c>
      <c r="K311" s="33"/>
      <c r="L311" s="24" t="str">
        <f t="shared" si="208"/>
        <v/>
      </c>
      <c r="M311" s="24" t="str">
        <f>IF(K311&lt;&gt;"",VLOOKUP(K311,[1]Label!$A:$B,2,FALSE),"")</f>
        <v/>
      </c>
      <c r="N311" s="25" t="s">
        <v>13</v>
      </c>
      <c r="O311" s="38" t="s">
        <v>274</v>
      </c>
      <c r="P311" s="24" t="str">
        <f t="shared" si="209"/>
        <v>Action&lt;br&gt;(작업)</v>
      </c>
      <c r="Q311" s="46" t="str">
        <f>IF(O311&lt;&gt;"", VLOOKUP(O311, [1]Label!$A:$B, 2, FALSE), "")</f>
        <v>Action</v>
      </c>
      <c r="R311" s="25" t="s">
        <v>35</v>
      </c>
      <c r="S311" s="24"/>
      <c r="T311" s="24"/>
      <c r="U311" s="24"/>
      <c r="V311" s="25"/>
      <c r="W311" s="25"/>
      <c r="X311" s="25"/>
      <c r="Y311" s="25"/>
      <c r="Z311" s="23"/>
      <c r="AA311" s="23"/>
      <c r="AB311" s="23"/>
      <c r="AC311" s="27" t="s">
        <v>282</v>
      </c>
      <c r="AD311" s="27" t="s">
        <v>282</v>
      </c>
      <c r="AE311" s="27" t="s">
        <v>282</v>
      </c>
      <c r="AF311" s="56"/>
    </row>
    <row r="312" spans="1:32" s="22" customFormat="1" ht="18.600000000000001" customHeight="1">
      <c r="A312" s="109" t="s">
        <v>289</v>
      </c>
      <c r="B312" s="46" t="str">
        <f>VLOOKUP(A312,[1]screen!$G:$J,2,FALSE)</f>
        <v>상각 환입 목록</v>
      </c>
      <c r="C312" s="46" t="str">
        <f t="shared" si="205"/>
        <v>List of Write Back Applications(상각 환입 목록)</v>
      </c>
      <c r="D312" s="46" t="str">
        <f>IF(B312&lt;&gt;"", VLOOKUP(B312,[1]screen!$A:$E,2,FALSE), "" )</f>
        <v>List of Write Back Applications</v>
      </c>
      <c r="E312" s="20"/>
      <c r="F312" s="46" t="str">
        <f t="shared" si="206"/>
        <v/>
      </c>
      <c r="G312" s="46" t="str">
        <f>IF(E312&lt;&gt;"",VLOOKUP(E312,[1]Label!$A:$B,2,FALSE),"")</f>
        <v/>
      </c>
      <c r="H312" s="20"/>
      <c r="I312" s="46" t="str">
        <f t="shared" si="207"/>
        <v/>
      </c>
      <c r="J312" s="46" t="str">
        <f>IF(H312&lt;&gt;"", VLOOKUP(H312,[1]Label!$A:$E,2,FALSE),"")</f>
        <v/>
      </c>
      <c r="K312" s="35"/>
      <c r="L312" s="19" t="str">
        <f t="shared" si="208"/>
        <v/>
      </c>
      <c r="M312" s="24" t="str">
        <f>IF(K312&lt;&gt;"",VLOOKUP(K312,[1]Label!$A:$B,2,FALSE),"")</f>
        <v/>
      </c>
      <c r="N312" s="20"/>
      <c r="O312" s="38"/>
      <c r="P312" s="19"/>
      <c r="Q312" s="46" t="str">
        <f>IF(O312&lt;&gt;"", VLOOKUP(O312, [1]Label!$A:$B, 2, FALSE), "")</f>
        <v/>
      </c>
      <c r="R312" s="20" t="s">
        <v>34</v>
      </c>
      <c r="S312" s="19" t="s">
        <v>42</v>
      </c>
      <c r="T312" s="19"/>
      <c r="U312" s="19"/>
      <c r="V312" s="20"/>
      <c r="W312" s="20"/>
      <c r="X312" s="20"/>
      <c r="Y312" s="20"/>
      <c r="Z312" s="18"/>
      <c r="AA312" s="18"/>
      <c r="AB312" s="18"/>
      <c r="AC312" s="18"/>
      <c r="AD312" s="18"/>
      <c r="AE312" s="18"/>
      <c r="AF312" s="60"/>
    </row>
    <row r="313" spans="1:32" s="44" customFormat="1" ht="17.45" customHeight="1">
      <c r="A313" s="109" t="s">
        <v>289</v>
      </c>
      <c r="B313" s="40" t="str">
        <f>VLOOKUP(A313,[1]screen!$G:$J,2,FALSE)</f>
        <v>상각 환입 목록</v>
      </c>
      <c r="C313" s="40" t="str">
        <f t="shared" si="205"/>
        <v>List of Write Back Applications(상각 환입 목록)</v>
      </c>
      <c r="D313" s="40" t="str">
        <f>IF(B313&lt;&gt;"", VLOOKUP(B313,[1]screen!$A:$E,2,FALSE), "" )</f>
        <v>List of Write Back Applications</v>
      </c>
      <c r="E313" s="42"/>
      <c r="F313" s="40" t="str">
        <f t="shared" si="206"/>
        <v/>
      </c>
      <c r="G313" s="40" t="str">
        <f>IF(E313&lt;&gt;"",VLOOKUP(E313,[1]Label!$A:$B,2,FALSE),"")</f>
        <v/>
      </c>
      <c r="H313" s="42" t="s">
        <v>146</v>
      </c>
      <c r="I313" s="40" t="str">
        <f t="shared" si="207"/>
        <v>Taxpayer Information(납세자 정보)</v>
      </c>
      <c r="J313" s="40" t="str">
        <f>IF(H313&lt;&gt;"", VLOOKUP(H313,[1]Label!$A:$E,2,FALSE),"")</f>
        <v>Taxpayer Information</v>
      </c>
      <c r="K313" s="41"/>
      <c r="L313" s="40" t="str">
        <f t="shared" si="208"/>
        <v/>
      </c>
      <c r="M313" s="40" t="str">
        <f>IF(K313&lt;&gt;"",VLOOKUP(K313,[1]Label!$A:$B,2,FALSE),"")</f>
        <v/>
      </c>
      <c r="N313" s="42" t="s">
        <v>19</v>
      </c>
      <c r="O313" s="93" t="s">
        <v>190</v>
      </c>
      <c r="P313" s="40" t="str">
        <f t="shared" ref="P313:P318" si="210">IF(O313&lt;&gt;"",Q313&amp;"&lt;br&gt;("&amp;O313&amp;")","")</f>
        <v>TIN&lt;br&gt;(TIN)</v>
      </c>
      <c r="Q313" s="40" t="str">
        <f>IF(O313&lt;&gt;"", VLOOKUP(O313, [1]Label!$A:$B, 2, FALSE), "")</f>
        <v>TIN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50" t="s">
        <v>250</v>
      </c>
      <c r="AD313" s="50" t="s">
        <v>250</v>
      </c>
      <c r="AE313" s="50" t="s">
        <v>250</v>
      </c>
      <c r="AF313" s="61"/>
    </row>
    <row r="314" spans="1:32" s="44" customFormat="1" ht="18.600000000000001" customHeight="1">
      <c r="A314" s="109" t="s">
        <v>289</v>
      </c>
      <c r="B314" s="40" t="str">
        <f>VLOOKUP(A314,[1]screen!$G:$J,2,FALSE)</f>
        <v>상각 환입 목록</v>
      </c>
      <c r="C314" s="40" t="str">
        <f t="shared" si="205"/>
        <v>List of Write Back Applications(상각 환입 목록)</v>
      </c>
      <c r="D314" s="40" t="str">
        <f>IF(B314&lt;&gt;"", VLOOKUP(B314,[1]screen!$A:$E,2,FALSE), "" )</f>
        <v>List of Write Back Applications</v>
      </c>
      <c r="E314" s="42"/>
      <c r="F314" s="40" t="str">
        <f t="shared" si="206"/>
        <v/>
      </c>
      <c r="G314" s="40" t="str">
        <f>IF(E314&lt;&gt;"",VLOOKUP(E314,[1]Label!$A:$B,2,FALSE),"")</f>
        <v/>
      </c>
      <c r="H314" s="42" t="s">
        <v>146</v>
      </c>
      <c r="I314" s="40" t="str">
        <f t="shared" si="207"/>
        <v>Taxpayer Information(납세자 정보)</v>
      </c>
      <c r="J314" s="40" t="str">
        <f>IF(H314&lt;&gt;"", VLOOKUP(H314,[1]Label!$A:$E,2,FALSE),"")</f>
        <v>Taxpayer Information</v>
      </c>
      <c r="K314" s="41"/>
      <c r="L314" s="40" t="str">
        <f t="shared" si="208"/>
        <v/>
      </c>
      <c r="M314" s="40" t="str">
        <f>IF(K314&lt;&gt;"",VLOOKUP(K314,[1]Label!$A:$B,2,FALSE),"")</f>
        <v/>
      </c>
      <c r="N314" s="42" t="s">
        <v>19</v>
      </c>
      <c r="O314" s="43" t="s">
        <v>142</v>
      </c>
      <c r="P314" s="40" t="str">
        <f t="shared" si="210"/>
        <v>Taxpayer Name  &lt;br&gt;(납세자 성명)</v>
      </c>
      <c r="Q314" s="40" t="str">
        <f>IF(O314&lt;&gt;"", VLOOKUP(O314, [1]Label!$A:$B, 2, FALSE), "")</f>
        <v xml:space="preserve">Taxpayer Name  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 t="s">
        <v>251</v>
      </c>
      <c r="AD314" s="39" t="s">
        <v>251</v>
      </c>
      <c r="AE314" s="39" t="s">
        <v>251</v>
      </c>
      <c r="AF314" s="62"/>
    </row>
    <row r="315" spans="1:32" s="44" customFormat="1" ht="18.600000000000001" customHeight="1">
      <c r="A315" s="109" t="s">
        <v>289</v>
      </c>
      <c r="B315" s="40" t="str">
        <f>VLOOKUP(A315,[1]screen!$G:$J,2,FALSE)</f>
        <v>상각 환입 목록</v>
      </c>
      <c r="C315" s="40" t="str">
        <f t="shared" si="205"/>
        <v>List of Write Back Applications(상각 환입 목록)</v>
      </c>
      <c r="D315" s="40" t="str">
        <f>IF(B315&lt;&gt;"", VLOOKUP(B315,[1]screen!$A:$E,2,FALSE), "" )</f>
        <v>List of Write Back Applications</v>
      </c>
      <c r="E315" s="42"/>
      <c r="F315" s="40" t="str">
        <f t="shared" si="206"/>
        <v/>
      </c>
      <c r="G315" s="40" t="str">
        <f>IF(E315&lt;&gt;"",VLOOKUP(E315,[1]Label!$A:$B,2,FALSE),"")</f>
        <v/>
      </c>
      <c r="H315" s="42" t="s">
        <v>146</v>
      </c>
      <c r="I315" s="40" t="str">
        <f t="shared" si="207"/>
        <v>Taxpayer Information(납세자 정보)</v>
      </c>
      <c r="J315" s="40" t="str">
        <f>IF(H315&lt;&gt;"", VLOOKUP(H315,[1]Label!$A:$E,2,FALSE),"")</f>
        <v>Taxpayer Information</v>
      </c>
      <c r="K315" s="41"/>
      <c r="L315" s="40" t="str">
        <f t="shared" si="208"/>
        <v/>
      </c>
      <c r="M315" s="40" t="str">
        <f>IF(K315&lt;&gt;"",VLOOKUP(K315,[1]Label!$A:$B,2,FALSE),"")</f>
        <v/>
      </c>
      <c r="N315" s="42" t="s">
        <v>19</v>
      </c>
      <c r="O315" s="43" t="s">
        <v>103</v>
      </c>
      <c r="P315" s="40" t="str">
        <f t="shared" si="210"/>
        <v>Application No&lt;br&gt;(신청 번호)</v>
      </c>
      <c r="Q315" s="40" t="str">
        <f>IF(O315&lt;&gt;"", VLOOKUP(O315, [1]Label!$A:$B, 2, FALSE), "")</f>
        <v>Application No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39"/>
      <c r="AD315" s="39"/>
      <c r="AE315" s="39"/>
      <c r="AF315" s="62"/>
    </row>
    <row r="316" spans="1:32" s="44" customFormat="1" ht="18.600000000000001" customHeight="1">
      <c r="A316" s="109" t="s">
        <v>289</v>
      </c>
      <c r="B316" s="40" t="str">
        <f>VLOOKUP(A316,[1]screen!$G:$J,2,FALSE)</f>
        <v>상각 환입 목록</v>
      </c>
      <c r="C316" s="40" t="str">
        <f t="shared" si="205"/>
        <v>List of Write Back Applications(상각 환입 목록)</v>
      </c>
      <c r="D316" s="40" t="str">
        <f>IF(B316&lt;&gt;"", VLOOKUP(B316,[1]screen!$A:$E,2,FALSE), "" )</f>
        <v>List of Write Back Applications</v>
      </c>
      <c r="E316" s="42"/>
      <c r="F316" s="40" t="str">
        <f t="shared" si="206"/>
        <v/>
      </c>
      <c r="G316" s="40" t="str">
        <f>IF(E316&lt;&gt;"",VLOOKUP(E316,[1]Label!$A:$B,2,FALSE),"")</f>
        <v/>
      </c>
      <c r="H316" s="42" t="s">
        <v>146</v>
      </c>
      <c r="I316" s="40" t="str">
        <f t="shared" si="207"/>
        <v>Taxpayer Information(납세자 정보)</v>
      </c>
      <c r="J316" s="40" t="str">
        <f>IF(H316&lt;&gt;"", VLOOKUP(H316,[1]Label!$A:$E,2,FALSE),"")</f>
        <v>Taxpayer Information</v>
      </c>
      <c r="K316" s="41"/>
      <c r="L316" s="40" t="str">
        <f t="shared" si="208"/>
        <v/>
      </c>
      <c r="M316" s="40" t="str">
        <f>IF(K316&lt;&gt;"",VLOOKUP(K316,[1]Label!$A:$B,2,FALSE),"")</f>
        <v/>
      </c>
      <c r="N316" s="42" t="s">
        <v>19</v>
      </c>
      <c r="O316" s="43" t="s">
        <v>121</v>
      </c>
      <c r="P316" s="40" t="str">
        <f t="shared" si="210"/>
        <v>Application Date&lt;br&gt;(신청 일자)</v>
      </c>
      <c r="Q316" s="40" t="str">
        <f>IF(O316&lt;&gt;"", VLOOKUP(O316, [1]Label!$A:$B, 2, FALSE), "")</f>
        <v>Application Date</v>
      </c>
      <c r="R316" s="42" t="s">
        <v>34</v>
      </c>
      <c r="S316" s="40"/>
      <c r="T316" s="40"/>
      <c r="U316" s="40"/>
      <c r="V316" s="42"/>
      <c r="W316" s="42"/>
      <c r="X316" s="42"/>
      <c r="Y316" s="42"/>
      <c r="Z316" s="39"/>
      <c r="AA316" s="39"/>
      <c r="AB316" s="39"/>
      <c r="AC316" s="39"/>
      <c r="AD316" s="39"/>
      <c r="AE316" s="39"/>
      <c r="AF316" s="62"/>
    </row>
    <row r="317" spans="1:32" s="44" customFormat="1" ht="18.600000000000001" customHeight="1">
      <c r="A317" s="109" t="s">
        <v>289</v>
      </c>
      <c r="B317" s="40" t="str">
        <f>VLOOKUP(A317,[1]screen!$G:$J,2,FALSE)</f>
        <v>상각 환입 목록</v>
      </c>
      <c r="C317" s="40" t="str">
        <f t="shared" si="205"/>
        <v>List of Write Back Applications(상각 환입 목록)</v>
      </c>
      <c r="D317" s="40" t="str">
        <f>IF(B317&lt;&gt;"", VLOOKUP(B317,[1]screen!$A:$E,2,FALSE), "" )</f>
        <v>List of Write Back Applications</v>
      </c>
      <c r="E317" s="42"/>
      <c r="F317" s="40" t="str">
        <f t="shared" si="206"/>
        <v/>
      </c>
      <c r="G317" s="40" t="str">
        <f>IF(E317&lt;&gt;"",VLOOKUP(E317,[1]Label!$A:$B,2,FALSE),"")</f>
        <v/>
      </c>
      <c r="H317" s="42" t="s">
        <v>146</v>
      </c>
      <c r="I317" s="40" t="str">
        <f t="shared" si="207"/>
        <v>Taxpayer Information(납세자 정보)</v>
      </c>
      <c r="J317" s="40" t="str">
        <f>IF(H317&lt;&gt;"", VLOOKUP(H317,[1]Label!$A:$E,2,FALSE),"")</f>
        <v>Taxpayer Information</v>
      </c>
      <c r="K317" s="41"/>
      <c r="L317" s="40" t="str">
        <f t="shared" si="208"/>
        <v/>
      </c>
      <c r="M317" s="40" t="str">
        <f>IF(K317&lt;&gt;"",VLOOKUP(K317,[1]Label!$A:$B,2,FALSE),"")</f>
        <v/>
      </c>
      <c r="N317" s="42" t="s">
        <v>19</v>
      </c>
      <c r="O317" s="43" t="s">
        <v>283</v>
      </c>
      <c r="P317" s="40" t="str">
        <f t="shared" si="210"/>
        <v>Reason for Write Off&lt;br&gt;(상각 사유)</v>
      </c>
      <c r="Q317" s="40" t="str">
        <f>IF(O317&lt;&gt;"", VLOOKUP(O317, [1]Label!$A:$B, 2, FALSE), "")</f>
        <v>Reason for Write Off</v>
      </c>
      <c r="R317" s="42" t="s">
        <v>34</v>
      </c>
      <c r="S317" s="40"/>
      <c r="T317" s="40"/>
      <c r="U317" s="40"/>
      <c r="V317" s="42"/>
      <c r="W317" s="42"/>
      <c r="X317" s="42"/>
      <c r="Y317" s="42"/>
      <c r="Z317" s="39"/>
      <c r="AA317" s="39"/>
      <c r="AB317" s="39"/>
      <c r="AC317" s="39"/>
      <c r="AD317" s="39"/>
      <c r="AE317" s="39"/>
      <c r="AF317" s="62"/>
    </row>
    <row r="318" spans="1:32" s="44" customFormat="1" ht="18.600000000000001" customHeight="1">
      <c r="A318" s="109" t="s">
        <v>289</v>
      </c>
      <c r="B318" s="40" t="str">
        <f>VLOOKUP(A318,[1]screen!$G:$J,2,FALSE)</f>
        <v>상각 환입 목록</v>
      </c>
      <c r="C318" s="40" t="str">
        <f t="shared" si="205"/>
        <v>List of Write Back Applications(상각 환입 목록)</v>
      </c>
      <c r="D318" s="40" t="str">
        <f>IF(B318&lt;&gt;"", VLOOKUP(B318,[1]screen!$A:$E,2,FALSE), "" )</f>
        <v>List of Write Back Applications</v>
      </c>
      <c r="E318" s="42"/>
      <c r="F318" s="40" t="str">
        <f t="shared" si="206"/>
        <v/>
      </c>
      <c r="G318" s="40" t="str">
        <f>IF(E318&lt;&gt;"",VLOOKUP(E318,[1]Label!$A:$B,2,FALSE),"")</f>
        <v/>
      </c>
      <c r="H318" s="42" t="s">
        <v>146</v>
      </c>
      <c r="I318" s="40" t="str">
        <f t="shared" si="207"/>
        <v>Taxpayer Information(납세자 정보)</v>
      </c>
      <c r="J318" s="40" t="str">
        <f>IF(H318&lt;&gt;"", VLOOKUP(H318,[1]Label!$A:$E,2,FALSE),"")</f>
        <v>Taxpayer Information</v>
      </c>
      <c r="K318" s="41"/>
      <c r="L318" s="40" t="str">
        <f t="shared" si="208"/>
        <v/>
      </c>
      <c r="M318" s="40" t="str">
        <f>IF(K318&lt;&gt;"",VLOOKUP(K318,[1]Label!$A:$B,2,FALSE),"")</f>
        <v/>
      </c>
      <c r="N318" s="42" t="s">
        <v>19</v>
      </c>
      <c r="O318" s="43" t="s">
        <v>284</v>
      </c>
      <c r="P318" s="40" t="str">
        <f t="shared" si="210"/>
        <v>Application Status&lt;br&gt;(신청 상태)</v>
      </c>
      <c r="Q318" s="40" t="str">
        <f>IF(O318&lt;&gt;"", VLOOKUP(O318, [1]Label!$A:$B, 2, FALSE), "")</f>
        <v>Application Status</v>
      </c>
      <c r="R318" s="42" t="s">
        <v>34</v>
      </c>
      <c r="S318" s="40"/>
      <c r="T318" s="40"/>
      <c r="U318" s="40"/>
      <c r="V318" s="42"/>
      <c r="W318" s="42"/>
      <c r="X318" s="42"/>
      <c r="Y318" s="42"/>
      <c r="Z318" s="39"/>
      <c r="AA318" s="39"/>
      <c r="AB318" s="39"/>
      <c r="AC318" s="39"/>
      <c r="AD318" s="39"/>
      <c r="AE318" s="39"/>
      <c r="AF318" s="62"/>
    </row>
    <row r="319" spans="1:32" s="44" customFormat="1" ht="18.600000000000001" customHeight="1">
      <c r="A319" s="109" t="s">
        <v>289</v>
      </c>
      <c r="B319" s="40" t="str">
        <f>VLOOKUP(A319,[1]screen!$G:$J,2,FALSE)</f>
        <v>상각 환입 목록</v>
      </c>
      <c r="C319" s="40" t="str">
        <f t="shared" ref="C319" si="211">IF(B319&lt;&gt;"",D319&amp;"("&amp;B319&amp;")","")</f>
        <v>List of Write Back Applications(상각 환입 목록)</v>
      </c>
      <c r="D319" s="40" t="str">
        <f>IF(B319&lt;&gt;"", VLOOKUP(B319,[1]screen!$A:$E,2,FALSE), "" )</f>
        <v>List of Write Back Applications</v>
      </c>
      <c r="E319" s="42"/>
      <c r="F319" s="40" t="str">
        <f t="shared" ref="F319" si="212">IF(E319&lt;&gt;"",G319&amp;"("&amp;E319&amp;")","")</f>
        <v/>
      </c>
      <c r="G319" s="40" t="str">
        <f>IF(E319&lt;&gt;"",VLOOKUP(E319,[1]Label!$A:$B,2,FALSE),"")</f>
        <v/>
      </c>
      <c r="H319" s="42" t="s">
        <v>146</v>
      </c>
      <c r="I319" s="40" t="str">
        <f t="shared" ref="I319" si="213">IF(H319&lt;&gt;"",J319&amp;"("&amp;H319&amp;")","")</f>
        <v>Taxpayer Information(납세자 정보)</v>
      </c>
      <c r="J319" s="40" t="str">
        <f>IF(H319&lt;&gt;"", VLOOKUP(H319,[1]Label!$A:$E,2,FALSE),"")</f>
        <v>Taxpayer Information</v>
      </c>
      <c r="K319" s="41"/>
      <c r="L319" s="40" t="str">
        <f t="shared" ref="L319" si="214">IF(K319&lt;&gt;"",M319&amp;"("&amp;K319&amp;")","")</f>
        <v/>
      </c>
      <c r="M319" s="40" t="str">
        <f>IF(K319&lt;&gt;"",VLOOKUP(K319,[1]Label!$A:$B,2,FALSE),"")</f>
        <v/>
      </c>
      <c r="N319" s="42" t="s">
        <v>19</v>
      </c>
      <c r="O319" s="43" t="s">
        <v>295</v>
      </c>
      <c r="P319" s="40" t="str">
        <f t="shared" ref="P319" si="215">IF(O319&lt;&gt;"",Q319&amp;"&lt;br&gt;("&amp;O319&amp;")","")</f>
        <v>Write Off Date&lt;br&gt;(상각 처리 일자)</v>
      </c>
      <c r="Q319" s="40" t="str">
        <f>IF(O319&lt;&gt;"", VLOOKUP(O319, [1]Label!$A:$B, 2, FALSE), "")</f>
        <v>Write Off Date</v>
      </c>
      <c r="R319" s="42" t="s">
        <v>34</v>
      </c>
      <c r="S319" s="40"/>
      <c r="T319" s="40"/>
      <c r="U319" s="40"/>
      <c r="V319" s="42"/>
      <c r="W319" s="42"/>
      <c r="X319" s="42"/>
      <c r="Y319" s="42"/>
      <c r="Z319" s="39"/>
      <c r="AA319" s="39"/>
      <c r="AB319" s="39"/>
      <c r="AC319" s="39"/>
      <c r="AD319" s="39"/>
      <c r="AE319" s="39"/>
      <c r="AF319" s="62"/>
    </row>
    <row r="320" spans="1:32" s="44" customFormat="1" ht="18.600000000000001" customHeight="1">
      <c r="A320" s="109" t="s">
        <v>289</v>
      </c>
      <c r="B320" s="40" t="str">
        <f>VLOOKUP(A320,[1]screen!$G:$J,2,FALSE)</f>
        <v>상각 환입 목록</v>
      </c>
      <c r="C320" s="40" t="str">
        <f t="shared" ref="C320" si="216">IF(B320&lt;&gt;"",D320&amp;"("&amp;B320&amp;")","")</f>
        <v>List of Write Back Applications(상각 환입 목록)</v>
      </c>
      <c r="D320" s="40" t="str">
        <f>IF(B320&lt;&gt;"", VLOOKUP(B320,[1]screen!$A:$E,2,FALSE), "" )</f>
        <v>List of Write Back Applications</v>
      </c>
      <c r="E320" s="42"/>
      <c r="F320" s="40" t="str">
        <f t="shared" ref="F320" si="217">IF(E320&lt;&gt;"",G320&amp;"("&amp;E320&amp;")","")</f>
        <v/>
      </c>
      <c r="G320" s="40" t="str">
        <f>IF(E320&lt;&gt;"",VLOOKUP(E320,[1]Label!$A:$B,2,FALSE),"")</f>
        <v/>
      </c>
      <c r="H320" s="42" t="s">
        <v>146</v>
      </c>
      <c r="I320" s="40" t="str">
        <f t="shared" ref="I320" si="218">IF(H320&lt;&gt;"",J320&amp;"("&amp;H320&amp;")","")</f>
        <v>Taxpayer Information(납세자 정보)</v>
      </c>
      <c r="J320" s="40" t="str">
        <f>IF(H320&lt;&gt;"", VLOOKUP(H320,[1]Label!$A:$E,2,FALSE),"")</f>
        <v>Taxpayer Information</v>
      </c>
      <c r="K320" s="41"/>
      <c r="L320" s="40" t="str">
        <f t="shared" ref="L320" si="219">IF(K320&lt;&gt;"",M320&amp;"("&amp;K320&amp;")","")</f>
        <v/>
      </c>
      <c r="M320" s="40" t="str">
        <f>IF(K320&lt;&gt;"",VLOOKUP(K320,[1]Label!$A:$B,2,FALSE),"")</f>
        <v/>
      </c>
      <c r="N320" s="42" t="s">
        <v>19</v>
      </c>
      <c r="O320" s="43"/>
      <c r="P320" s="40" t="str">
        <f t="shared" ref="P320" si="220">IF(O320&lt;&gt;"",Q320&amp;"&lt;br&gt;("&amp;O320&amp;")","")</f>
        <v/>
      </c>
      <c r="Q320" s="40" t="str">
        <f>IF(O320&lt;&gt;"", VLOOKUP(O320, [1]Label!$A:$B, 2, FALSE), "")</f>
        <v/>
      </c>
      <c r="R320" s="42" t="s">
        <v>34</v>
      </c>
      <c r="S320" s="40"/>
      <c r="T320" s="40"/>
      <c r="U320" s="40"/>
      <c r="V320" s="42"/>
      <c r="W320" s="42"/>
      <c r="X320" s="42"/>
      <c r="Y320" s="42"/>
      <c r="Z320" s="39"/>
      <c r="AA320" s="39"/>
      <c r="AB320" s="39"/>
      <c r="AC320" s="39"/>
      <c r="AD320" s="39"/>
      <c r="AE320" s="39"/>
      <c r="AF320" s="62"/>
    </row>
    <row r="321" spans="1:32" s="22" customFormat="1" ht="18.600000000000001" customHeight="1">
      <c r="A321" s="109" t="s">
        <v>289</v>
      </c>
      <c r="B321" s="46" t="str">
        <f>VLOOKUP(A321,[1]screen!$G:$J,2,FALSE)</f>
        <v>상각 환입 목록</v>
      </c>
      <c r="C321" s="46" t="str">
        <f t="shared" si="205"/>
        <v>List of Write Back Applications(상각 환입 목록)</v>
      </c>
      <c r="D321" s="46" t="str">
        <f>IF(B321&lt;&gt;"", VLOOKUP(B321,[1]screen!$A:$E,2,FALSE), "" )</f>
        <v>List of Write Back Applications</v>
      </c>
      <c r="E321" s="20"/>
      <c r="F321" s="46" t="str">
        <f t="shared" si="206"/>
        <v/>
      </c>
      <c r="G321" s="46" t="str">
        <f>IF(E321&lt;&gt;"",VLOOKUP(E321,[1]Label!$A:$B,2,FALSE),"")</f>
        <v/>
      </c>
      <c r="H321" s="20"/>
      <c r="I321" s="46" t="str">
        <f t="shared" si="207"/>
        <v/>
      </c>
      <c r="J321" s="46" t="str">
        <f>IF(H321&lt;&gt;"", VLOOKUP(H321,[1]Label!$A:$E,2,FALSE),"")</f>
        <v/>
      </c>
      <c r="K321" s="35"/>
      <c r="L321" s="19" t="str">
        <f t="shared" si="208"/>
        <v/>
      </c>
      <c r="M321" s="24" t="str">
        <f>IF(K321&lt;&gt;"",VLOOKUP(K321,[1]Label!$A:$B,2,FALSE),"")</f>
        <v/>
      </c>
      <c r="N321" s="20"/>
      <c r="O321" s="38"/>
      <c r="P321" s="19"/>
      <c r="Q321" s="46" t="str">
        <f>IF(O321&lt;&gt;"", VLOOKUP(O321, [1]Label!$A:$B, 2, FALSE), "")</f>
        <v/>
      </c>
      <c r="R321" s="20" t="s">
        <v>34</v>
      </c>
      <c r="S321" s="19" t="s">
        <v>42</v>
      </c>
      <c r="T321" s="19"/>
      <c r="U321" s="19"/>
      <c r="V321" s="20"/>
      <c r="W321" s="20"/>
      <c r="X321" s="20"/>
      <c r="Y321" s="20"/>
      <c r="Z321" s="18"/>
      <c r="AA321" s="18"/>
      <c r="AB321" s="18"/>
      <c r="AC321" s="18"/>
      <c r="AD321" s="18"/>
      <c r="AE321" s="18"/>
      <c r="AF321" s="60"/>
    </row>
    <row r="322" spans="1:32" s="22" customFormat="1" ht="18.600000000000001" customHeight="1">
      <c r="A322" s="109" t="s">
        <v>289</v>
      </c>
      <c r="B322" s="46" t="str">
        <f>VLOOKUP(A322,[1]screen!$G:$J,2,FALSE)</f>
        <v>상각 환입 목록</v>
      </c>
      <c r="C322" s="46" t="str">
        <f t="shared" ref="C322:C328" si="221">IF(B322&lt;&gt;"",D322&amp;"("&amp;B322&amp;")","")</f>
        <v>List of Write Back Applications(상각 환입 목록)</v>
      </c>
      <c r="D322" s="46" t="str">
        <f>IF(B322&lt;&gt;"", VLOOKUP(B322,[1]screen!$A:$E,2,FALSE), "" )</f>
        <v>List of Write Back Applications</v>
      </c>
      <c r="E322" s="20"/>
      <c r="F322" s="46" t="str">
        <f t="shared" ref="F322:F328" si="222">IF(E322&lt;&gt;"",G322&amp;"("&amp;E322&amp;")","")</f>
        <v/>
      </c>
      <c r="G322" s="46" t="str">
        <f>IF(E322&lt;&gt;"",VLOOKUP(E322,[1]Label!$A:$B,2,FALSE),"")</f>
        <v/>
      </c>
      <c r="H322" s="20" t="s">
        <v>292</v>
      </c>
      <c r="I322" s="46" t="str">
        <f t="shared" ref="I322:I328" si="223">IF(H322&lt;&gt;"",J322&amp;"("&amp;H322&amp;")","")</f>
        <v>List of Outstanding Tax Liabilities Written Off(상각 처리된 미납세액 목록)</v>
      </c>
      <c r="J322" s="46" t="str">
        <f>IF(H322&lt;&gt;"", VLOOKUP(H322,[1]Label!$A:$E,2,FALSE),"")</f>
        <v>List of Outstanding Tax Liabilities Written Off</v>
      </c>
      <c r="K322" s="35"/>
      <c r="L322" s="19" t="str">
        <f t="shared" ref="L322:L328" si="224">IF(K322&lt;&gt;"",M322&amp;"("&amp;K322&amp;")","")</f>
        <v/>
      </c>
      <c r="M322" s="24" t="str">
        <f>IF(K322&lt;&gt;"",VLOOKUP(K322,[1]Label!$A:$B,2,FALSE),"")</f>
        <v/>
      </c>
      <c r="N322" s="20" t="s">
        <v>234</v>
      </c>
      <c r="O322" s="49" t="s">
        <v>216</v>
      </c>
      <c r="P322" s="40" t="str">
        <f t="shared" ref="P322:P328" si="225">IF(O322&lt;&gt;"",Q322&amp;"&lt;br&gt;("&amp;O322&amp;")","")</f>
        <v>Tax Type&lt;br&gt;(세목)</v>
      </c>
      <c r="Q322" s="46" t="str">
        <f>IF(O322&lt;&gt;"", VLOOKUP(O322, [1]Label!$A:$B, 2, FALSE), "")</f>
        <v>Tax Type</v>
      </c>
      <c r="R322" s="20" t="s">
        <v>34</v>
      </c>
      <c r="S322" s="19" t="s">
        <v>42</v>
      </c>
      <c r="T322" s="19"/>
      <c r="U322" s="19"/>
      <c r="V322" s="20"/>
      <c r="W322" s="20"/>
      <c r="X322" s="20"/>
      <c r="Y322" s="20"/>
      <c r="Z322" s="18"/>
      <c r="AA322" s="18"/>
      <c r="AB322" s="18"/>
      <c r="AC322" s="18" t="s">
        <v>235</v>
      </c>
      <c r="AD322" s="18" t="s">
        <v>235</v>
      </c>
      <c r="AE322" s="18" t="s">
        <v>235</v>
      </c>
      <c r="AF322" s="60"/>
    </row>
    <row r="323" spans="1:32" s="22" customFormat="1" ht="18.600000000000001" customHeight="1">
      <c r="A323" s="109" t="s">
        <v>289</v>
      </c>
      <c r="B323" s="46" t="str">
        <f>VLOOKUP(A323,[1]screen!$G:$J,2,FALSE)</f>
        <v>상각 환입 목록</v>
      </c>
      <c r="C323" s="46" t="str">
        <f t="shared" si="221"/>
        <v>List of Write Back Applications(상각 환입 목록)</v>
      </c>
      <c r="D323" s="46" t="str">
        <f>IF(B323&lt;&gt;"", VLOOKUP(B323,[1]screen!$A:$E,2,FALSE), "" )</f>
        <v>List of Write Back Applications</v>
      </c>
      <c r="E323" s="20"/>
      <c r="F323" s="46" t="str">
        <f t="shared" si="222"/>
        <v/>
      </c>
      <c r="G323" s="46" t="str">
        <f>IF(E323&lt;&gt;"",VLOOKUP(E323,[1]Label!$A:$B,2,FALSE),"")</f>
        <v/>
      </c>
      <c r="H323" s="20" t="s">
        <v>292</v>
      </c>
      <c r="I323" s="46" t="str">
        <f t="shared" si="223"/>
        <v>List of Outstanding Tax Liabilities Written Off(상각 처리된 미납세액 목록)</v>
      </c>
      <c r="J323" s="46" t="str">
        <f>IF(H323&lt;&gt;"", VLOOKUP(H323,[1]Label!$A:$E,2,FALSE),"")</f>
        <v>List of Outstanding Tax Liabilities Written Off</v>
      </c>
      <c r="K323" s="35"/>
      <c r="L323" s="19" t="str">
        <f t="shared" si="224"/>
        <v/>
      </c>
      <c r="M323" s="24" t="str">
        <f>IF(K323&lt;&gt;"",VLOOKUP(K323,[1]Label!$A:$B,2,FALSE),"")</f>
        <v/>
      </c>
      <c r="N323" s="20" t="s">
        <v>234</v>
      </c>
      <c r="O323" s="49" t="s">
        <v>209</v>
      </c>
      <c r="P323" s="40" t="str">
        <f t="shared" si="225"/>
        <v>Debit No&lt;br&gt;(차변 번호)</v>
      </c>
      <c r="Q323" s="46" t="str">
        <f>IF(O323&lt;&gt;"", VLOOKUP(O323, [1]Label!$A:$B, 2, FALSE), "")</f>
        <v>Debit No</v>
      </c>
      <c r="R323" s="20" t="s">
        <v>34</v>
      </c>
      <c r="S323" s="19" t="s">
        <v>42</v>
      </c>
      <c r="T323" s="19"/>
      <c r="U323" s="19"/>
      <c r="V323" s="20"/>
      <c r="W323" s="20"/>
      <c r="X323" s="20"/>
      <c r="Y323" s="20"/>
      <c r="Z323" s="18"/>
      <c r="AA323" s="18"/>
      <c r="AB323" s="18"/>
      <c r="AC323" s="18" t="s">
        <v>236</v>
      </c>
      <c r="AD323" s="18" t="s">
        <v>236</v>
      </c>
      <c r="AE323" s="18" t="s">
        <v>236</v>
      </c>
      <c r="AF323" s="60"/>
    </row>
    <row r="324" spans="1:32" s="22" customFormat="1" ht="18.600000000000001" customHeight="1">
      <c r="A324" s="109" t="s">
        <v>289</v>
      </c>
      <c r="B324" s="46" t="str">
        <f>VLOOKUP(A324,[1]screen!$G:$J,2,FALSE)</f>
        <v>상각 환입 목록</v>
      </c>
      <c r="C324" s="46" t="str">
        <f t="shared" si="221"/>
        <v>List of Write Back Applications(상각 환입 목록)</v>
      </c>
      <c r="D324" s="46" t="str">
        <f>IF(B324&lt;&gt;"", VLOOKUP(B324,[1]screen!$A:$E,2,FALSE), "" )</f>
        <v>List of Write Back Applications</v>
      </c>
      <c r="E324" s="20"/>
      <c r="F324" s="46" t="str">
        <f t="shared" si="222"/>
        <v/>
      </c>
      <c r="G324" s="46" t="str">
        <f>IF(E324&lt;&gt;"",VLOOKUP(E324,[1]Label!$A:$B,2,FALSE),"")</f>
        <v/>
      </c>
      <c r="H324" s="20" t="s">
        <v>292</v>
      </c>
      <c r="I324" s="46" t="str">
        <f t="shared" si="223"/>
        <v>List of Outstanding Tax Liabilities Written Off(상각 처리된 미납세액 목록)</v>
      </c>
      <c r="J324" s="46" t="str">
        <f>IF(H324&lt;&gt;"", VLOOKUP(H324,[1]Label!$A:$E,2,FALSE),"")</f>
        <v>List of Outstanding Tax Liabilities Written Off</v>
      </c>
      <c r="K324" s="35"/>
      <c r="L324" s="19" t="str">
        <f t="shared" si="224"/>
        <v/>
      </c>
      <c r="M324" s="24" t="str">
        <f>IF(K324&lt;&gt;"",VLOOKUP(K324,[1]Label!$A:$B,2,FALSE),"")</f>
        <v/>
      </c>
      <c r="N324" s="20" t="s">
        <v>234</v>
      </c>
      <c r="O324" s="49" t="s">
        <v>217</v>
      </c>
      <c r="P324" s="40" t="str">
        <f t="shared" si="225"/>
        <v>Year&lt;br&gt;(연도)</v>
      </c>
      <c r="Q324" s="46" t="str">
        <f>IF(O324&lt;&gt;"", VLOOKUP(O324, [1]Label!$A:$B, 2, FALSE), "")</f>
        <v>Year</v>
      </c>
      <c r="R324" s="20" t="s">
        <v>34</v>
      </c>
      <c r="S324" s="19" t="s">
        <v>42</v>
      </c>
      <c r="T324" s="19"/>
      <c r="U324" s="19"/>
      <c r="V324" s="20"/>
      <c r="W324" s="20"/>
      <c r="X324" s="20"/>
      <c r="Y324" s="20"/>
      <c r="Z324" s="18"/>
      <c r="AA324" s="18"/>
      <c r="AB324" s="18"/>
      <c r="AC324" s="18" t="s">
        <v>237</v>
      </c>
      <c r="AD324" s="18" t="s">
        <v>237</v>
      </c>
      <c r="AE324" s="18" t="s">
        <v>237</v>
      </c>
      <c r="AF324" s="60"/>
    </row>
    <row r="325" spans="1:32" s="22" customFormat="1" ht="18.600000000000001" customHeight="1">
      <c r="A325" s="109" t="s">
        <v>289</v>
      </c>
      <c r="B325" s="46" t="str">
        <f>VLOOKUP(A325,[1]screen!$G:$J,2,FALSE)</f>
        <v>상각 환입 목록</v>
      </c>
      <c r="C325" s="46" t="str">
        <f t="shared" si="221"/>
        <v>List of Write Back Applications(상각 환입 목록)</v>
      </c>
      <c r="D325" s="46" t="str">
        <f>IF(B325&lt;&gt;"", VLOOKUP(B325,[1]screen!$A:$E,2,FALSE), "" )</f>
        <v>List of Write Back Applications</v>
      </c>
      <c r="E325" s="20"/>
      <c r="F325" s="46" t="str">
        <f t="shared" si="222"/>
        <v/>
      </c>
      <c r="G325" s="46" t="str">
        <f>IF(E325&lt;&gt;"",VLOOKUP(E325,[1]Label!$A:$B,2,FALSE),"")</f>
        <v/>
      </c>
      <c r="H325" s="20" t="s">
        <v>292</v>
      </c>
      <c r="I325" s="46" t="str">
        <f t="shared" si="223"/>
        <v>List of Outstanding Tax Liabilities Written Off(상각 처리된 미납세액 목록)</v>
      </c>
      <c r="J325" s="46" t="str">
        <f>IF(H325&lt;&gt;"", VLOOKUP(H325,[1]Label!$A:$E,2,FALSE),"")</f>
        <v>List of Outstanding Tax Liabilities Written Off</v>
      </c>
      <c r="K325" s="35"/>
      <c r="L325" s="19" t="str">
        <f t="shared" si="224"/>
        <v/>
      </c>
      <c r="M325" s="24" t="str">
        <f>IF(K325&lt;&gt;"",VLOOKUP(K325,[1]Label!$A:$B,2,FALSE),"")</f>
        <v/>
      </c>
      <c r="N325" s="20" t="s">
        <v>234</v>
      </c>
      <c r="O325" s="49" t="s">
        <v>211</v>
      </c>
      <c r="P325" s="40" t="str">
        <f t="shared" si="225"/>
        <v>Period&lt;br&gt;(과세 기간)</v>
      </c>
      <c r="Q325" s="46" t="str">
        <f>IF(O325&lt;&gt;"", VLOOKUP(O325, [1]Label!$A:$B, 2, FALSE), "")</f>
        <v>Period</v>
      </c>
      <c r="R325" s="20" t="s">
        <v>34</v>
      </c>
      <c r="S325" s="19" t="s">
        <v>42</v>
      </c>
      <c r="T325" s="19"/>
      <c r="U325" s="19"/>
      <c r="V325" s="20"/>
      <c r="W325" s="20"/>
      <c r="X325" s="20"/>
      <c r="Y325" s="20"/>
      <c r="Z325" s="18"/>
      <c r="AA325" s="18"/>
      <c r="AB325" s="18"/>
      <c r="AC325" s="18" t="s">
        <v>238</v>
      </c>
      <c r="AD325" s="18" t="s">
        <v>238</v>
      </c>
      <c r="AE325" s="18" t="s">
        <v>238</v>
      </c>
      <c r="AF325" s="60"/>
    </row>
    <row r="326" spans="1:32" s="22" customFormat="1" ht="18.600000000000001" customHeight="1">
      <c r="A326" s="109" t="s">
        <v>289</v>
      </c>
      <c r="B326" s="46" t="str">
        <f>VLOOKUP(A326,[1]screen!$G:$J,2,FALSE)</f>
        <v>상각 환입 목록</v>
      </c>
      <c r="C326" s="46" t="str">
        <f t="shared" si="221"/>
        <v>List of Write Back Applications(상각 환입 목록)</v>
      </c>
      <c r="D326" s="46" t="str">
        <f>IF(B326&lt;&gt;"", VLOOKUP(B326,[1]screen!$A:$E,2,FALSE), "" )</f>
        <v>List of Write Back Applications</v>
      </c>
      <c r="E326" s="20"/>
      <c r="F326" s="46" t="str">
        <f t="shared" si="222"/>
        <v/>
      </c>
      <c r="G326" s="46" t="str">
        <f>IF(E326&lt;&gt;"",VLOOKUP(E326,[1]Label!$A:$B,2,FALSE),"")</f>
        <v/>
      </c>
      <c r="H326" s="20" t="s">
        <v>292</v>
      </c>
      <c r="I326" s="46" t="str">
        <f t="shared" si="223"/>
        <v>List of Outstanding Tax Liabilities Written Off(상각 처리된 미납세액 목록)</v>
      </c>
      <c r="J326" s="46" t="str">
        <f>IF(H326&lt;&gt;"", VLOOKUP(H326,[1]Label!$A:$E,2,FALSE),"")</f>
        <v>List of Outstanding Tax Liabilities Written Off</v>
      </c>
      <c r="K326" s="35"/>
      <c r="L326" s="19" t="str">
        <f t="shared" si="224"/>
        <v/>
      </c>
      <c r="M326" s="24" t="str">
        <f>IF(K326&lt;&gt;"",VLOOKUP(K326,[1]Label!$A:$B,2,FALSE),"")</f>
        <v/>
      </c>
      <c r="N326" s="20" t="s">
        <v>234</v>
      </c>
      <c r="O326" s="49" t="s">
        <v>212</v>
      </c>
      <c r="P326" s="40" t="str">
        <f t="shared" si="225"/>
        <v>Case Type&lt;br&gt;(사건 유형)</v>
      </c>
      <c r="Q326" s="46" t="str">
        <f>IF(O326&lt;&gt;"", VLOOKUP(O326, [1]Label!$A:$B, 2, FALSE), "")</f>
        <v>Case Type</v>
      </c>
      <c r="R326" s="20" t="s">
        <v>34</v>
      </c>
      <c r="S326" s="19" t="s">
        <v>42</v>
      </c>
      <c r="T326" s="19"/>
      <c r="U326" s="19"/>
      <c r="V326" s="20"/>
      <c r="W326" s="20"/>
      <c r="X326" s="20"/>
      <c r="Y326" s="20"/>
      <c r="Z326" s="18"/>
      <c r="AA326" s="18"/>
      <c r="AB326" s="18"/>
      <c r="AC326" s="18" t="s">
        <v>239</v>
      </c>
      <c r="AD326" s="18" t="s">
        <v>239</v>
      </c>
      <c r="AE326" s="18" t="s">
        <v>239</v>
      </c>
      <c r="AF326" s="60"/>
    </row>
    <row r="327" spans="1:32" s="22" customFormat="1" ht="18.600000000000001" customHeight="1">
      <c r="A327" s="109" t="s">
        <v>289</v>
      </c>
      <c r="B327" s="46" t="str">
        <f>VLOOKUP(A327,[1]screen!$G:$J,2,FALSE)</f>
        <v>상각 환입 목록</v>
      </c>
      <c r="C327" s="46" t="str">
        <f t="shared" si="221"/>
        <v>List of Write Back Applications(상각 환입 목록)</v>
      </c>
      <c r="D327" s="46" t="str">
        <f>IF(B327&lt;&gt;"", VLOOKUP(B327,[1]screen!$A:$E,2,FALSE), "" )</f>
        <v>List of Write Back Applications</v>
      </c>
      <c r="E327" s="20"/>
      <c r="F327" s="46" t="str">
        <f t="shared" si="222"/>
        <v/>
      </c>
      <c r="G327" s="46" t="str">
        <f>IF(E327&lt;&gt;"",VLOOKUP(E327,[1]Label!$A:$B,2,FALSE),"")</f>
        <v/>
      </c>
      <c r="H327" s="20" t="s">
        <v>292</v>
      </c>
      <c r="I327" s="46" t="str">
        <f t="shared" si="223"/>
        <v>List of Outstanding Tax Liabilities Written Off(상각 처리된 미납세액 목록)</v>
      </c>
      <c r="J327" s="46" t="str">
        <f>IF(H327&lt;&gt;"", VLOOKUP(H327,[1]Label!$A:$E,2,FALSE),"")</f>
        <v>List of Outstanding Tax Liabilities Written Off</v>
      </c>
      <c r="K327" s="35"/>
      <c r="L327" s="19" t="str">
        <f t="shared" si="224"/>
        <v/>
      </c>
      <c r="M327" s="24" t="str">
        <f>IF(K327&lt;&gt;"",VLOOKUP(K327,[1]Label!$A:$B,2,FALSE),"")</f>
        <v/>
      </c>
      <c r="N327" s="20" t="s">
        <v>234</v>
      </c>
      <c r="O327" s="49" t="s">
        <v>213</v>
      </c>
      <c r="P327" s="40" t="str">
        <f t="shared" si="225"/>
        <v>Due Date&lt;br&gt;(납부 기한)</v>
      </c>
      <c r="Q327" s="46" t="str">
        <f>IF(O327&lt;&gt;"", VLOOKUP(O327, [1]Label!$A:$B, 2, FALSE), "")</f>
        <v>Due Date</v>
      </c>
      <c r="R327" s="20" t="s">
        <v>34</v>
      </c>
      <c r="S327" s="19" t="s">
        <v>42</v>
      </c>
      <c r="T327" s="19"/>
      <c r="U327" s="19"/>
      <c r="V327" s="20"/>
      <c r="W327" s="20"/>
      <c r="X327" s="20"/>
      <c r="Y327" s="20"/>
      <c r="Z327" s="18"/>
      <c r="AA327" s="18"/>
      <c r="AB327" s="18"/>
      <c r="AC327" s="18" t="s">
        <v>240</v>
      </c>
      <c r="AD327" s="18" t="s">
        <v>240</v>
      </c>
      <c r="AE327" s="18" t="s">
        <v>240</v>
      </c>
      <c r="AF327" s="60"/>
    </row>
    <row r="328" spans="1:32" s="22" customFormat="1" ht="18.600000000000001" customHeight="1">
      <c r="A328" s="109" t="s">
        <v>289</v>
      </c>
      <c r="B328" s="46" t="str">
        <f>VLOOKUP(A328,[1]screen!$G:$J,2,FALSE)</f>
        <v>상각 환입 목록</v>
      </c>
      <c r="C328" s="46" t="str">
        <f t="shared" si="221"/>
        <v>List of Write Back Applications(상각 환입 목록)</v>
      </c>
      <c r="D328" s="46" t="str">
        <f>IF(B328&lt;&gt;"", VLOOKUP(B328,[1]screen!$A:$E,2,FALSE), "" )</f>
        <v>List of Write Back Applications</v>
      </c>
      <c r="E328" s="20"/>
      <c r="F328" s="46" t="str">
        <f t="shared" si="222"/>
        <v/>
      </c>
      <c r="G328" s="46" t="str">
        <f>IF(E328&lt;&gt;"",VLOOKUP(E328,[1]Label!$A:$B,2,FALSE),"")</f>
        <v/>
      </c>
      <c r="H328" s="20" t="s">
        <v>292</v>
      </c>
      <c r="I328" s="46" t="str">
        <f t="shared" si="223"/>
        <v>List of Outstanding Tax Liabilities Written Off(상각 처리된 미납세액 목록)</v>
      </c>
      <c r="J328" s="46" t="str">
        <f>IF(H328&lt;&gt;"", VLOOKUP(H328,[1]Label!$A:$E,2,FALSE),"")</f>
        <v>List of Outstanding Tax Liabilities Written Off</v>
      </c>
      <c r="K328" s="35"/>
      <c r="L328" s="19" t="str">
        <f t="shared" si="224"/>
        <v/>
      </c>
      <c r="M328" s="24" t="str">
        <f>IF(K328&lt;&gt;"",VLOOKUP(K328,[1]Label!$A:$B,2,FALSE),"")</f>
        <v/>
      </c>
      <c r="N328" s="20" t="s">
        <v>234</v>
      </c>
      <c r="O328" s="49" t="s">
        <v>223</v>
      </c>
      <c r="P328" s="40" t="str">
        <f t="shared" si="225"/>
        <v>Write Off Amount&lt;br&gt;(상각 금액)</v>
      </c>
      <c r="Q328" s="46" t="str">
        <f>IF(O328&lt;&gt;"", VLOOKUP(O328, [1]Label!$A:$B, 2, FALSE), "")</f>
        <v>Write Off Amount</v>
      </c>
      <c r="R328" s="20" t="s">
        <v>34</v>
      </c>
      <c r="S328" s="19" t="s">
        <v>42</v>
      </c>
      <c r="T328" s="19"/>
      <c r="U328" s="19"/>
      <c r="V328" s="20"/>
      <c r="W328" s="20"/>
      <c r="X328" s="20"/>
      <c r="Y328" s="20"/>
      <c r="Z328" s="18"/>
      <c r="AA328" s="18"/>
      <c r="AB328" s="18"/>
      <c r="AC328" s="18" t="s">
        <v>242</v>
      </c>
      <c r="AD328" s="18" t="s">
        <v>242</v>
      </c>
      <c r="AE328" s="18" t="s">
        <v>242</v>
      </c>
      <c r="AF328" s="60"/>
    </row>
    <row r="329" spans="1:32" s="22" customFormat="1" ht="18.600000000000001" customHeight="1">
      <c r="A329" s="109" t="s">
        <v>289</v>
      </c>
      <c r="B329" s="46" t="str">
        <f>VLOOKUP(A329,[1]screen!$G:$J,2,FALSE)</f>
        <v>상각 환입 목록</v>
      </c>
      <c r="C329" s="46" t="str">
        <f t="shared" ref="C329:C338" si="226">IF(B329&lt;&gt;"",D329&amp;"("&amp;B329&amp;")","")</f>
        <v>List of Write Back Applications(상각 환입 목록)</v>
      </c>
      <c r="D329" s="46" t="str">
        <f>IF(B329&lt;&gt;"", VLOOKUP(B329,[1]screen!$A:$E,2,FALSE), "" )</f>
        <v>List of Write Back Applications</v>
      </c>
      <c r="E329" s="20"/>
      <c r="F329" s="46" t="str">
        <f t="shared" ref="F329:F338" si="227">IF(E329&lt;&gt;"",G329&amp;"("&amp;E329&amp;")","")</f>
        <v/>
      </c>
      <c r="G329" s="46" t="str">
        <f>IF(E329&lt;&gt;"",VLOOKUP(E329,[1]Label!$A:$B,2,FALSE),"")</f>
        <v/>
      </c>
      <c r="H329" s="20"/>
      <c r="I329" s="46" t="str">
        <f t="shared" ref="I329:I338" si="228">IF(H329&lt;&gt;"",J329&amp;"("&amp;H329&amp;")","")</f>
        <v/>
      </c>
      <c r="J329" s="46" t="str">
        <f>IF(H329&lt;&gt;"", VLOOKUP(H329,[1]Label!$A:$E,2,FALSE),"")</f>
        <v/>
      </c>
      <c r="K329" s="35"/>
      <c r="L329" s="19" t="str">
        <f t="shared" ref="L329:L338" si="229">IF(K329&lt;&gt;"",M329&amp;"("&amp;K329&amp;")","")</f>
        <v/>
      </c>
      <c r="M329" s="24" t="str">
        <f>IF(K329&lt;&gt;"",VLOOKUP(K329,[1]Label!$A:$B,2,FALSE),"")</f>
        <v/>
      </c>
      <c r="N329" s="20"/>
      <c r="O329" s="38"/>
      <c r="P329" s="19"/>
      <c r="Q329" s="46" t="str">
        <f>IF(O329&lt;&gt;"", VLOOKUP(O329, [1]Label!$A:$B, 2, FALSE), "")</f>
        <v/>
      </c>
      <c r="R329" s="20" t="s">
        <v>34</v>
      </c>
      <c r="S329" s="19" t="s">
        <v>42</v>
      </c>
      <c r="T329" s="19"/>
      <c r="U329" s="19"/>
      <c r="V329" s="20"/>
      <c r="W329" s="20"/>
      <c r="X329" s="20"/>
      <c r="Y329" s="20"/>
      <c r="Z329" s="18"/>
      <c r="AA329" s="18"/>
      <c r="AB329" s="18"/>
      <c r="AC329" s="18"/>
      <c r="AD329" s="18"/>
      <c r="AE329" s="18"/>
      <c r="AF329" s="60"/>
    </row>
    <row r="330" spans="1:32" s="22" customFormat="1" ht="18.600000000000001" customHeight="1">
      <c r="A330" s="109" t="s">
        <v>289</v>
      </c>
      <c r="B330" s="46" t="str">
        <f>VLOOKUP(A330,[1]screen!$G:$J,2,FALSE)</f>
        <v>상각 환입 목록</v>
      </c>
      <c r="C330" s="46" t="str">
        <f t="shared" si="226"/>
        <v>List of Write Back Applications(상각 환입 목록)</v>
      </c>
      <c r="D330" s="46" t="str">
        <f>IF(B330&lt;&gt;"", VLOOKUP(B330,[1]screen!$A:$E,2,FALSE), "" )</f>
        <v>List of Write Back Applications</v>
      </c>
      <c r="E330" s="20"/>
      <c r="F330" s="46" t="str">
        <f t="shared" si="227"/>
        <v/>
      </c>
      <c r="G330" s="46" t="str">
        <f>IF(E330&lt;&gt;"",VLOOKUP(E330,[1]Label!$A:$B,2,FALSE),"")</f>
        <v/>
      </c>
      <c r="H330" s="43" t="s">
        <v>285</v>
      </c>
      <c r="I330" s="46" t="str">
        <f t="shared" si="228"/>
        <v>Attachments(첨부파일)</v>
      </c>
      <c r="J330" s="46" t="str">
        <f>IF(H330&lt;&gt;"", VLOOKUP(H330,[1]Label!$A:$E,2,FALSE),"")</f>
        <v>Attachments</v>
      </c>
      <c r="K330" s="35"/>
      <c r="L330" s="19" t="str">
        <f t="shared" si="229"/>
        <v/>
      </c>
      <c r="M330" s="24" t="str">
        <f>IF(K330&lt;&gt;"",VLOOKUP(K330,[1]Label!$A:$B,2,FALSE),"")</f>
        <v/>
      </c>
      <c r="N330" s="20" t="s">
        <v>19</v>
      </c>
      <c r="O330" s="49" t="s">
        <v>41</v>
      </c>
      <c r="P330" s="40" t="str">
        <f t="shared" ref="P330:P338" si="230">IF(O330&lt;&gt;"",Q330&amp;"&lt;br&gt;("&amp;O330&amp;")","")</f>
        <v>Attachments&lt;br&gt;(첨부파일)</v>
      </c>
      <c r="Q330" s="46" t="str">
        <f>IF(O330&lt;&gt;"", VLOOKUP(O330, [1]Label!$A:$B, 2, FALSE), "")</f>
        <v>Attachments</v>
      </c>
      <c r="R330" s="20" t="s">
        <v>85</v>
      </c>
      <c r="S330" s="19"/>
      <c r="T330" s="19"/>
      <c r="U330" s="19"/>
      <c r="V330" s="20" t="s">
        <v>244</v>
      </c>
      <c r="W330" s="20"/>
      <c r="X330" s="20"/>
      <c r="Y330" s="20"/>
      <c r="Z330" s="18"/>
      <c r="AA330" s="18"/>
      <c r="AB330" s="18"/>
      <c r="AC330" s="18"/>
      <c r="AD330" s="18"/>
      <c r="AE330" s="18"/>
      <c r="AF330" s="60"/>
    </row>
    <row r="331" spans="1:32" s="9" customFormat="1" ht="18.600000000000001" customHeight="1">
      <c r="A331" s="109" t="s">
        <v>289</v>
      </c>
      <c r="B331" s="1" t="str">
        <f>VLOOKUP(A331,[1]screen!$G:$J,2,FALSE)</f>
        <v>상각 환입 목록</v>
      </c>
      <c r="C331" s="1" t="str">
        <f t="shared" si="226"/>
        <v>List of Write Back Applications(상각 환입 목록)</v>
      </c>
      <c r="D331" s="1" t="str">
        <f>IF(B331&lt;&gt;"", VLOOKUP(B331,[1]screen!$A:$E,2,FALSE), "" )</f>
        <v>List of Write Back Applications</v>
      </c>
      <c r="E331" s="2"/>
      <c r="F331" s="1" t="str">
        <f t="shared" si="227"/>
        <v/>
      </c>
      <c r="G331" s="1" t="str">
        <f>IF(E331&lt;&gt;"",VLOOKUP(E331,[1]Label!$A:$B,2,FALSE),"")</f>
        <v/>
      </c>
      <c r="H331" s="105" t="s">
        <v>285</v>
      </c>
      <c r="I331" s="1" t="str">
        <f t="shared" si="228"/>
        <v>Attachments(첨부파일)</v>
      </c>
      <c r="J331" s="1" t="str">
        <f>IF(H331&lt;&gt;"", VLOOKUP(H331,[1]Label!$A:$E,2,FALSE),"")</f>
        <v>Attachments</v>
      </c>
      <c r="K331" s="106"/>
      <c r="L331" s="1" t="str">
        <f t="shared" si="229"/>
        <v/>
      </c>
      <c r="M331" s="1" t="str">
        <f>IF(K331&lt;&gt;"",VLOOKUP(K331,[1]Label!$A:$B,2,FALSE),"")</f>
        <v/>
      </c>
      <c r="N331" s="2"/>
      <c r="O331" s="105"/>
      <c r="P331" s="1" t="str">
        <f t="shared" si="230"/>
        <v/>
      </c>
      <c r="Q331" s="1" t="str">
        <f>IF(O331&lt;&gt;"", VLOOKUP(O331, [1]Label!$A:$B, 2, FALSE), "")</f>
        <v/>
      </c>
      <c r="R331" s="2" t="s">
        <v>34</v>
      </c>
      <c r="S331" s="1" t="s">
        <v>42</v>
      </c>
      <c r="T331" s="1"/>
      <c r="U331" s="1"/>
      <c r="V331" s="2"/>
      <c r="W331" s="2"/>
      <c r="X331" s="2"/>
      <c r="Y331" s="2"/>
      <c r="Z331" s="4"/>
      <c r="AA331" s="4"/>
      <c r="AB331" s="4"/>
      <c r="AC331" s="4"/>
      <c r="AD331" s="4"/>
      <c r="AE331" s="4"/>
      <c r="AF331" s="59"/>
    </row>
    <row r="332" spans="1:32" s="22" customFormat="1" ht="18.600000000000001" customHeight="1">
      <c r="A332" s="109" t="s">
        <v>289</v>
      </c>
      <c r="B332" s="46" t="str">
        <f>VLOOKUP(A332,[1]screen!$G:$J,2,FALSE)</f>
        <v>상각 환입 목록</v>
      </c>
      <c r="C332" s="46" t="str">
        <f t="shared" si="226"/>
        <v>List of Write Back Applications(상각 환입 목록)</v>
      </c>
      <c r="D332" s="46" t="str">
        <f>IF(B332&lt;&gt;"", VLOOKUP(B332,[1]screen!$A:$E,2,FALSE), "" )</f>
        <v>List of Write Back Applications</v>
      </c>
      <c r="E332" s="20"/>
      <c r="F332" s="46" t="str">
        <f t="shared" si="227"/>
        <v/>
      </c>
      <c r="G332" s="46" t="str">
        <f>IF(E332&lt;&gt;"",VLOOKUP(E332,[1]Label!$A:$B,2,FALSE),"")</f>
        <v/>
      </c>
      <c r="H332" s="43" t="s">
        <v>245</v>
      </c>
      <c r="I332" s="46" t="str">
        <f t="shared" si="228"/>
        <v>Tax Officer's Comments/Recommendations(세무담당자 의견/권고사항)</v>
      </c>
      <c r="J332" s="46" t="str">
        <f>IF(H332&lt;&gt;"", VLOOKUP(H332,[1]Label!$A:$E,2,FALSE),"")</f>
        <v>Tax Officer's Comments/Recommendations</v>
      </c>
      <c r="K332" s="35"/>
      <c r="L332" s="19" t="str">
        <f t="shared" si="229"/>
        <v/>
      </c>
      <c r="M332" s="24" t="str">
        <f>IF(K332&lt;&gt;"",VLOOKUP(K332,[1]Label!$A:$B,2,FALSE),"")</f>
        <v/>
      </c>
      <c r="N332" s="20" t="s">
        <v>167</v>
      </c>
      <c r="O332" s="20" t="s">
        <v>245</v>
      </c>
      <c r="P332" s="40" t="str">
        <f t="shared" si="230"/>
        <v>Tax Officer's Comments/Recommendations&lt;br&gt;(세무담당자 의견/권고사항)</v>
      </c>
      <c r="Q332" s="46" t="str">
        <f>IF(O332&lt;&gt;"", VLOOKUP(O332, [1]Label!$A:$B, 2, FALSE), "")</f>
        <v>Tax Officer's Comments/Recommendations</v>
      </c>
      <c r="R332" s="20" t="s">
        <v>52</v>
      </c>
      <c r="S332" s="19"/>
      <c r="T332" s="19"/>
      <c r="U332" s="19"/>
      <c r="V332" s="20" t="s">
        <v>244</v>
      </c>
      <c r="W332" s="20"/>
      <c r="X332" s="20"/>
      <c r="Y332" s="20"/>
      <c r="Z332" s="18"/>
      <c r="AA332" s="18"/>
      <c r="AB332" s="18"/>
      <c r="AC332" s="18"/>
      <c r="AD332" s="18"/>
      <c r="AE332" s="18"/>
      <c r="AF332" s="60"/>
    </row>
    <row r="333" spans="1:32" s="104" customFormat="1" ht="18.600000000000001" customHeight="1">
      <c r="A333" s="109" t="s">
        <v>289</v>
      </c>
      <c r="B333" s="98" t="str">
        <f>VLOOKUP(A333,[1]screen!$G:$J,2,FALSE)</f>
        <v>상각 환입 목록</v>
      </c>
      <c r="C333" s="98" t="str">
        <f t="shared" si="226"/>
        <v>List of Write Back Applications(상각 환입 목록)</v>
      </c>
      <c r="D333" s="98" t="str">
        <f>IF(B333&lt;&gt;"", VLOOKUP(B333,[1]screen!$A:$E,2,FALSE), "" )</f>
        <v>List of Write Back Applications</v>
      </c>
      <c r="E333" s="99"/>
      <c r="F333" s="98" t="str">
        <f t="shared" si="227"/>
        <v/>
      </c>
      <c r="G333" s="98" t="str">
        <f>IF(E333&lt;&gt;"",VLOOKUP(E333,[1]Label!$A:$B,2,FALSE),"")</f>
        <v/>
      </c>
      <c r="H333" s="100"/>
      <c r="I333" s="98" t="str">
        <f t="shared" si="228"/>
        <v/>
      </c>
      <c r="J333" s="98" t="str">
        <f>IF(H333&lt;&gt;"", VLOOKUP(H333,[1]Label!$A:$E,2,FALSE),"")</f>
        <v/>
      </c>
      <c r="K333" s="101"/>
      <c r="L333" s="98" t="str">
        <f t="shared" si="229"/>
        <v/>
      </c>
      <c r="M333" s="98" t="str">
        <f>IF(K333&lt;&gt;"",VLOOKUP(K333,[1]Label!$A:$B,2,FALSE),"")</f>
        <v/>
      </c>
      <c r="N333" s="99"/>
      <c r="O333" s="100"/>
      <c r="P333" s="98" t="str">
        <f t="shared" si="230"/>
        <v/>
      </c>
      <c r="Q333" s="98" t="str">
        <f>IF(O333&lt;&gt;"", VLOOKUP(O333, [1]Label!$A:$B, 2, FALSE), "")</f>
        <v/>
      </c>
      <c r="R333" s="99" t="s">
        <v>34</v>
      </c>
      <c r="S333" s="98" t="s">
        <v>42</v>
      </c>
      <c r="T333" s="98"/>
      <c r="U333" s="98"/>
      <c r="V333" s="99"/>
      <c r="W333" s="99"/>
      <c r="X333" s="99"/>
      <c r="Y333" s="99"/>
      <c r="Z333" s="102"/>
      <c r="AA333" s="102"/>
      <c r="AB333" s="102"/>
      <c r="AC333" s="102"/>
      <c r="AD333" s="102"/>
      <c r="AE333" s="102"/>
      <c r="AF333" s="103"/>
    </row>
    <row r="334" spans="1:32" s="17" customFormat="1" ht="18.600000000000001" customHeight="1">
      <c r="A334" s="110" t="s">
        <v>289</v>
      </c>
      <c r="B334" s="15" t="str">
        <f>VLOOKUP(A334,[1]screen!$G:$J,2,FALSE)</f>
        <v>상각 환입 목록</v>
      </c>
      <c r="C334" s="15" t="str">
        <f t="shared" si="226"/>
        <v>List of Write Back Applications(상각 환입 목록)</v>
      </c>
      <c r="D334" s="15" t="str">
        <f>IF(B334&lt;&gt;"", VLOOKUP(B334,[1]screen!$A:$E,2,FALSE), "" )</f>
        <v>List of Write Back Applications</v>
      </c>
      <c r="E334" s="16"/>
      <c r="F334" s="15" t="str">
        <f t="shared" si="227"/>
        <v/>
      </c>
      <c r="G334" s="15" t="str">
        <f>IF(E334&lt;&gt;"",VLOOKUP(E334,[1]Label!$A:$B,2,FALSE),"")</f>
        <v/>
      </c>
      <c r="H334" s="16"/>
      <c r="I334" s="15" t="str">
        <f t="shared" si="228"/>
        <v/>
      </c>
      <c r="J334" s="15" t="str">
        <f>IF(H334&lt;&gt;"", VLOOKUP(H334,[1]Label!$A:$E,2,FALSE),"")</f>
        <v/>
      </c>
      <c r="K334" s="34"/>
      <c r="L334" s="15" t="str">
        <f t="shared" si="229"/>
        <v/>
      </c>
      <c r="M334" s="15" t="str">
        <f>IF(K334&lt;&gt;"",VLOOKUP(K334,[1]Label!$A:$B,2,FALSE),"")</f>
        <v/>
      </c>
      <c r="N334" s="16"/>
      <c r="O334" s="31" t="s">
        <v>44</v>
      </c>
      <c r="P334" s="15" t="str">
        <f t="shared" si="230"/>
        <v>Save&lt;br&gt;(저장)</v>
      </c>
      <c r="Q334" s="15" t="str">
        <f>IF(O334&lt;&gt;"", VLOOKUP(O334, [1]Label!$A:$B, 2, FALSE), "")</f>
        <v>Save</v>
      </c>
      <c r="R334" s="16" t="s">
        <v>35</v>
      </c>
      <c r="S334" s="53" t="s">
        <v>43</v>
      </c>
      <c r="T334" s="15"/>
      <c r="U334" s="15"/>
      <c r="V334" s="16"/>
      <c r="W334" s="16"/>
      <c r="X334" s="16"/>
      <c r="Y334" s="16"/>
      <c r="Z334" s="14"/>
      <c r="AA334" s="14"/>
      <c r="AB334" s="14"/>
      <c r="AC334" s="14"/>
      <c r="AD334" s="14"/>
      <c r="AE334" s="14"/>
      <c r="AF334" s="57"/>
    </row>
    <row r="335" spans="1:32" s="17" customFormat="1" ht="18.600000000000001" customHeight="1">
      <c r="A335" s="110" t="s">
        <v>289</v>
      </c>
      <c r="B335" s="15" t="str">
        <f>VLOOKUP(A335,[1]screen!$G:$J,2,FALSE)</f>
        <v>상각 환입 목록</v>
      </c>
      <c r="C335" s="15" t="str">
        <f t="shared" si="226"/>
        <v>List of Write Back Applications(상각 환입 목록)</v>
      </c>
      <c r="D335" s="15" t="str">
        <f>IF(B335&lt;&gt;"", VLOOKUP(B335,[1]screen!$A:$E,2,FALSE), "" )</f>
        <v>List of Write Back Applications</v>
      </c>
      <c r="E335" s="16"/>
      <c r="F335" s="15" t="str">
        <f t="shared" si="227"/>
        <v/>
      </c>
      <c r="G335" s="15" t="str">
        <f>IF(E335&lt;&gt;"",VLOOKUP(E335,[1]Label!$A:$B,2,FALSE),"")</f>
        <v/>
      </c>
      <c r="H335" s="16"/>
      <c r="I335" s="15" t="str">
        <f t="shared" si="228"/>
        <v/>
      </c>
      <c r="J335" s="15" t="str">
        <f>IF(H335&lt;&gt;"", VLOOKUP(H335,[1]Label!$A:$E,2,FALSE),"")</f>
        <v/>
      </c>
      <c r="K335" s="34"/>
      <c r="L335" s="15" t="str">
        <f t="shared" si="229"/>
        <v/>
      </c>
      <c r="M335" s="15" t="str">
        <f>IF(K335&lt;&gt;"",VLOOKUP(K335,[1]Label!$A:$B,2,FALSE),"")</f>
        <v/>
      </c>
      <c r="N335" s="16"/>
      <c r="O335" s="31" t="s">
        <v>49</v>
      </c>
      <c r="P335" s="15" t="str">
        <f t="shared" si="230"/>
        <v>Delete&lt;br&gt;(삭제)</v>
      </c>
      <c r="Q335" s="15" t="str">
        <f>IF(O335&lt;&gt;"", VLOOKUP(O335, [1]Label!$A:$B, 2, FALSE), "")</f>
        <v>Delete</v>
      </c>
      <c r="R335" s="16" t="s">
        <v>35</v>
      </c>
      <c r="S335" s="54" t="s">
        <v>91</v>
      </c>
      <c r="T335" s="15"/>
      <c r="U335" s="15"/>
      <c r="V335" s="16"/>
      <c r="W335" s="16"/>
      <c r="X335" s="16"/>
      <c r="Y335" s="16"/>
      <c r="Z335" s="14"/>
      <c r="AA335" s="14"/>
      <c r="AB335" s="14"/>
      <c r="AC335" s="14"/>
      <c r="AD335" s="14"/>
      <c r="AE335" s="14"/>
      <c r="AF335" s="57"/>
    </row>
    <row r="336" spans="1:32" s="17" customFormat="1" ht="18.600000000000001" customHeight="1">
      <c r="A336" s="110" t="s">
        <v>289</v>
      </c>
      <c r="B336" s="15" t="str">
        <f>VLOOKUP(A336,[1]screen!$G:$J,2,FALSE)</f>
        <v>상각 환입 목록</v>
      </c>
      <c r="C336" s="15" t="str">
        <f t="shared" si="226"/>
        <v>List of Write Back Applications(상각 환입 목록)</v>
      </c>
      <c r="D336" s="15" t="str">
        <f>IF(B336&lt;&gt;"", VLOOKUP(B336,[1]screen!$A:$E,2,FALSE), "" )</f>
        <v>List of Write Back Applications</v>
      </c>
      <c r="E336" s="16"/>
      <c r="F336" s="15" t="str">
        <f t="shared" si="227"/>
        <v/>
      </c>
      <c r="G336" s="15" t="str">
        <f>IF(E336&lt;&gt;"",VLOOKUP(E336,[1]Label!$A:$B,2,FALSE),"")</f>
        <v/>
      </c>
      <c r="H336" s="16"/>
      <c r="I336" s="15" t="str">
        <f t="shared" si="228"/>
        <v/>
      </c>
      <c r="J336" s="15" t="str">
        <f>IF(H336&lt;&gt;"", VLOOKUP(H336,[1]Label!$A:$E,2,FALSE),"")</f>
        <v/>
      </c>
      <c r="K336" s="34"/>
      <c r="L336" s="15" t="str">
        <f t="shared" si="229"/>
        <v/>
      </c>
      <c r="M336" s="15" t="str">
        <f>IF(K336&lt;&gt;"",VLOOKUP(K336,[1]Label!$A:$B,2,FALSE),"")</f>
        <v/>
      </c>
      <c r="N336" s="16"/>
      <c r="O336" s="31" t="s">
        <v>48</v>
      </c>
      <c r="P336" s="15" t="str">
        <f t="shared" si="230"/>
        <v>Submit&lt;br&gt;(제출하다)</v>
      </c>
      <c r="Q336" s="15" t="str">
        <f>IF(O336&lt;&gt;"", VLOOKUP(O336, [1]Label!$A:$B, 2, FALSE), "")</f>
        <v>Submit</v>
      </c>
      <c r="R336" s="16" t="s">
        <v>35</v>
      </c>
      <c r="S336" s="53" t="s">
        <v>92</v>
      </c>
      <c r="T336" s="15"/>
      <c r="U336" s="15"/>
      <c r="V336" s="16"/>
      <c r="W336" s="16"/>
      <c r="X336" s="16"/>
      <c r="Y336" s="16"/>
      <c r="Z336" s="14"/>
      <c r="AA336" s="14"/>
      <c r="AB336" s="14"/>
      <c r="AC336" s="14"/>
      <c r="AD336" s="14"/>
      <c r="AE336" s="14"/>
      <c r="AF336" s="57"/>
    </row>
    <row r="337" spans="1:32" s="26" customFormat="1" ht="17.45" customHeight="1">
      <c r="A337" s="109" t="s">
        <v>290</v>
      </c>
      <c r="B337" s="46" t="str">
        <f>VLOOKUP(A337,[1]screen!$G:$J,2,FALSE)</f>
        <v>상각 환입 진행상황 조회</v>
      </c>
      <c r="C337" s="46" t="str">
        <f t="shared" si="226"/>
        <v>View Status of Write Back Applications(상각 환입 진행상황 조회)</v>
      </c>
      <c r="D337" s="46" t="str">
        <f>IF(B337&lt;&gt;"", VLOOKUP(B337,[1]screen!$A:$E,2,FALSE), "" )</f>
        <v>View Status of Write Back Applications</v>
      </c>
      <c r="E337" s="25"/>
      <c r="F337" s="46" t="str">
        <f t="shared" si="227"/>
        <v/>
      </c>
      <c r="G337" s="46" t="str">
        <f>IF(E337&lt;&gt;"",VLOOKUP(E337,[1]Label!$A:$B,2,FALSE),"")</f>
        <v/>
      </c>
      <c r="H337" s="25"/>
      <c r="I337" s="46" t="str">
        <f t="shared" si="228"/>
        <v/>
      </c>
      <c r="J337" s="46" t="str">
        <f>IF(H337&lt;&gt;"", VLOOKUP(H337,[1]Label!$A:$E,2,FALSE),"")</f>
        <v/>
      </c>
      <c r="K337" s="33"/>
      <c r="L337" s="24" t="str">
        <f t="shared" si="229"/>
        <v/>
      </c>
      <c r="M337" s="24" t="str">
        <f>IF(K337&lt;&gt;"",VLOOKUP(K337,[1]Label!$A:$B,2,FALSE),"")</f>
        <v/>
      </c>
      <c r="N337" s="25" t="s">
        <v>19</v>
      </c>
      <c r="O337" s="38" t="s">
        <v>248</v>
      </c>
      <c r="P337" s="24" t="str">
        <f t="shared" si="230"/>
        <v>Submission Date&lt;br&gt;(제출 일자)</v>
      </c>
      <c r="Q337" s="46" t="str">
        <f>IF(O337&lt;&gt;"", VLOOKUP(O337, [1]Label!$A:$B, 2, FALSE), "")</f>
        <v>Submission Date</v>
      </c>
      <c r="R337" s="25" t="s">
        <v>96</v>
      </c>
      <c r="S337" s="24" t="s">
        <v>97</v>
      </c>
      <c r="T337" s="24"/>
      <c r="U337" s="24"/>
      <c r="V337" s="25"/>
      <c r="W337" s="25"/>
      <c r="X337" s="25"/>
      <c r="Y337" s="25"/>
      <c r="Z337" s="23"/>
      <c r="AA337" s="23"/>
      <c r="AB337" s="23"/>
      <c r="AC337" s="27"/>
      <c r="AD337" s="27"/>
      <c r="AE337" s="27"/>
      <c r="AF337" s="56"/>
    </row>
    <row r="338" spans="1:32" s="26" customFormat="1" ht="17.45" customHeight="1">
      <c r="A338" s="109" t="s">
        <v>290</v>
      </c>
      <c r="B338" s="46" t="str">
        <f>VLOOKUP(A338,[1]screen!$G:$J,2,FALSE)</f>
        <v>상각 환입 진행상황 조회</v>
      </c>
      <c r="C338" s="46" t="str">
        <f t="shared" si="226"/>
        <v>View Status of Write Back Applications(상각 환입 진행상황 조회)</v>
      </c>
      <c r="D338" s="46" t="str">
        <f>IF(B338&lt;&gt;"", VLOOKUP(B338,[1]screen!$A:$E,2,FALSE), "" )</f>
        <v>View Status of Write Back Applications</v>
      </c>
      <c r="E338" s="25"/>
      <c r="F338" s="46" t="str">
        <f t="shared" si="227"/>
        <v/>
      </c>
      <c r="G338" s="46" t="str">
        <f>IF(E338&lt;&gt;"",VLOOKUP(E338,[1]Label!$A:$B,2,FALSE),"")</f>
        <v/>
      </c>
      <c r="H338" s="25"/>
      <c r="I338" s="46" t="str">
        <f t="shared" si="228"/>
        <v/>
      </c>
      <c r="J338" s="46" t="str">
        <f>IF(H338&lt;&gt;"", VLOOKUP(H338,[1]Label!$A:$E,2,FALSE),"")</f>
        <v/>
      </c>
      <c r="K338" s="33"/>
      <c r="L338" s="24" t="str">
        <f t="shared" si="229"/>
        <v/>
      </c>
      <c r="M338" s="24" t="str">
        <f>IF(K338&lt;&gt;"",VLOOKUP(K338,[1]Label!$A:$B,2,FALSE),"")</f>
        <v/>
      </c>
      <c r="N338" s="25" t="s">
        <v>19</v>
      </c>
      <c r="O338" s="38" t="s">
        <v>107</v>
      </c>
      <c r="P338" s="24" t="str">
        <f t="shared" si="230"/>
        <v>Processing Status&lt;br&gt;(처리 상태)</v>
      </c>
      <c r="Q338" s="46" t="str">
        <f>IF(O338&lt;&gt;"", VLOOKUP(O338, [1]Label!$A:$B, 2, FALSE), "")</f>
        <v>Processing Status</v>
      </c>
      <c r="R338" s="25" t="s">
        <v>37</v>
      </c>
      <c r="S338" s="24"/>
      <c r="T338" s="24"/>
      <c r="U338" s="24"/>
      <c r="V338" s="25"/>
      <c r="W338" s="25"/>
      <c r="X338" s="25"/>
      <c r="Y338" s="25"/>
      <c r="Z338" s="23"/>
      <c r="AA338" s="23"/>
      <c r="AB338" s="23"/>
      <c r="AC338" s="27"/>
      <c r="AD338" s="27"/>
      <c r="AE338" s="27"/>
      <c r="AF338" s="56"/>
    </row>
    <row r="339" spans="1:32" s="26" customFormat="1" ht="17.45" customHeight="1">
      <c r="A339" s="109" t="s">
        <v>290</v>
      </c>
      <c r="B339" s="46" t="str">
        <f>VLOOKUP(A339,[1]screen!$G:$J,2,FALSE)</f>
        <v>상각 환입 진행상황 조회</v>
      </c>
      <c r="C339" s="46" t="str">
        <f>IF(B339&lt;&gt;"",D339&amp;"("&amp;B339&amp;")","")</f>
        <v>View Status of Write Back Applications(상각 환입 진행상황 조회)</v>
      </c>
      <c r="D339" s="46" t="str">
        <f>IF(B339&lt;&gt;"", VLOOKUP(B339,[1]screen!$A:$E,2,FALSE), "" )</f>
        <v>View Status of Write Back Applications</v>
      </c>
      <c r="E339" s="25"/>
      <c r="F339" s="46" t="str">
        <f>IF(E339&lt;&gt;"",G339&amp;"("&amp;E339&amp;")","")</f>
        <v/>
      </c>
      <c r="G339" s="46" t="str">
        <f>IF(E339&lt;&gt;"",VLOOKUP(E339,[1]Label!$A:$B,2,FALSE),"")</f>
        <v/>
      </c>
      <c r="H339" s="25"/>
      <c r="I339" s="46" t="str">
        <f>IF(H339&lt;&gt;"",J339&amp;"("&amp;H339&amp;")","")</f>
        <v/>
      </c>
      <c r="J339" s="46" t="str">
        <f>IF(H339&lt;&gt;"", VLOOKUP(H339,[1]Label!$A:$E,2,FALSE),"")</f>
        <v/>
      </c>
      <c r="K339" s="33"/>
      <c r="L339" s="24" t="str">
        <f>IF(K339&lt;&gt;"",M339&amp;"("&amp;K339&amp;")","")</f>
        <v/>
      </c>
      <c r="M339" s="24" t="str">
        <f>IF(K339&lt;&gt;"",VLOOKUP(K339,[1]Label!$A:$B,2,FALSE),"")</f>
        <v/>
      </c>
      <c r="N339" s="25" t="s">
        <v>19</v>
      </c>
      <c r="O339" s="29" t="s">
        <v>190</v>
      </c>
      <c r="P339" s="24" t="str">
        <f>IF(O339&lt;&gt;"",Q339&amp;"&lt;br&gt;("&amp;O339&amp;")","")</f>
        <v>TIN&lt;br&gt;(TIN)</v>
      </c>
      <c r="Q339" s="46" t="str">
        <f>IF(O339&lt;&gt;"", VLOOKUP(O339, [1]Label!$A:$B, 2, FALSE), "")</f>
        <v>TIN</v>
      </c>
      <c r="R339" s="25" t="s">
        <v>36</v>
      </c>
      <c r="S339" s="24"/>
      <c r="T339" s="24"/>
      <c r="U339" s="24"/>
      <c r="V339" s="25"/>
      <c r="W339" s="25"/>
      <c r="X339" s="25"/>
      <c r="Y339" s="25"/>
      <c r="Z339" s="23"/>
      <c r="AA339" s="23"/>
      <c r="AB339" s="23"/>
      <c r="AC339" s="27"/>
      <c r="AD339" s="27"/>
      <c r="AE339" s="27"/>
      <c r="AF339" s="56"/>
    </row>
    <row r="340" spans="1:32" s="26" customFormat="1" ht="17.45" customHeight="1">
      <c r="A340" s="109" t="s">
        <v>290</v>
      </c>
      <c r="B340" s="46" t="str">
        <f>VLOOKUP(A340,[1]screen!$G:$J,2,FALSE)</f>
        <v>상각 환입 진행상황 조회</v>
      </c>
      <c r="C340" s="46" t="str">
        <f>IF(B340&lt;&gt;"",D340&amp;"("&amp;B340&amp;")","")</f>
        <v>View Status of Write Back Applications(상각 환입 진행상황 조회)</v>
      </c>
      <c r="D340" s="46" t="str">
        <f>IF(B340&lt;&gt;"", VLOOKUP(B340,[1]screen!$A:$E,2,FALSE), "" )</f>
        <v>View Status of Write Back Applications</v>
      </c>
      <c r="E340" s="25"/>
      <c r="F340" s="46" t="str">
        <f>IF(E340&lt;&gt;"",G340&amp;"("&amp;E340&amp;")","")</f>
        <v/>
      </c>
      <c r="G340" s="46" t="str">
        <f>IF(E340&lt;&gt;"",VLOOKUP(E340,[1]Label!$A:$B,2,FALSE),"")</f>
        <v/>
      </c>
      <c r="H340" s="25"/>
      <c r="I340" s="46" t="str">
        <f>IF(H340&lt;&gt;"",J340&amp;"("&amp;H340&amp;")","")</f>
        <v/>
      </c>
      <c r="J340" s="46" t="str">
        <f>IF(H340&lt;&gt;"", VLOOKUP(H340,[1]Label!$A:$E,2,FALSE),"")</f>
        <v/>
      </c>
      <c r="K340" s="33"/>
      <c r="L340" s="24" t="str">
        <f>IF(K340&lt;&gt;"",M340&amp;"("&amp;K340&amp;")","")</f>
        <v/>
      </c>
      <c r="M340" s="24" t="str">
        <f>IF(K340&lt;&gt;"",VLOOKUP(K340,[1]Label!$A:$B,2,FALSE),"")</f>
        <v/>
      </c>
      <c r="N340" s="25" t="s">
        <v>19</v>
      </c>
      <c r="O340" s="38" t="s">
        <v>142</v>
      </c>
      <c r="P340" s="24" t="str">
        <f>IF(O340&lt;&gt;"",Q340&amp;"&lt;br&gt;("&amp;O340&amp;")","")</f>
        <v>Taxpayer Name  &lt;br&gt;(납세자 성명)</v>
      </c>
      <c r="Q340" s="46" t="str">
        <f>IF(O340&lt;&gt;"", VLOOKUP(O340, [1]Label!$A:$B, 2, FALSE), "")</f>
        <v xml:space="preserve">Taxpayer Name  </v>
      </c>
      <c r="R340" s="25" t="s">
        <v>36</v>
      </c>
      <c r="S340" s="24"/>
      <c r="T340" s="24"/>
      <c r="U340" s="24"/>
      <c r="V340" s="25"/>
      <c r="W340" s="25"/>
      <c r="X340" s="25"/>
      <c r="Y340" s="25"/>
      <c r="Z340" s="23"/>
      <c r="AA340" s="23"/>
      <c r="AB340" s="23"/>
      <c r="AC340" s="27"/>
      <c r="AD340" s="27"/>
      <c r="AE340" s="27"/>
      <c r="AF340" s="56"/>
    </row>
    <row r="341" spans="1:32" s="17" customFormat="1" ht="18.600000000000001" customHeight="1">
      <c r="A341" s="110" t="s">
        <v>290</v>
      </c>
      <c r="B341" s="15" t="str">
        <f>VLOOKUP(A341,[1]screen!$G:$J,2,FALSE)</f>
        <v>상각 환입 진행상황 조회</v>
      </c>
      <c r="C341" s="15" t="str">
        <f t="shared" ref="C341:C358" si="231">IF(B341&lt;&gt;"",D341&amp;"("&amp;B341&amp;")","")</f>
        <v>View Status of Write Back Applications(상각 환입 진행상황 조회)</v>
      </c>
      <c r="D341" s="15" t="str">
        <f>IF(B341&lt;&gt;"", VLOOKUP(B341,[1]screen!$A:$E,2,FALSE), "" )</f>
        <v>View Status of Write Back Applications</v>
      </c>
      <c r="E341" s="16"/>
      <c r="F341" s="15" t="str">
        <f t="shared" ref="F341:F358" si="232">IF(E341&lt;&gt;"",G341&amp;"("&amp;E341&amp;")","")</f>
        <v/>
      </c>
      <c r="G341" s="15" t="str">
        <f>IF(E341&lt;&gt;"",VLOOKUP(E341,[1]Label!$A:$B,2,FALSE),"")</f>
        <v/>
      </c>
      <c r="H341" s="16"/>
      <c r="I341" s="15" t="str">
        <f t="shared" ref="I341:I358" si="233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58" si="234">IF(K341&lt;&gt;"",M341&amp;"("&amp;K341&amp;")","")</f>
        <v/>
      </c>
      <c r="M341" s="15" t="str">
        <f>IF(K341&lt;&gt;"",VLOOKUP(K341,[1]Label!$A:$B,2,FALSE),"")</f>
        <v/>
      </c>
      <c r="N341" s="16"/>
      <c r="O341" s="30" t="s">
        <v>47</v>
      </c>
      <c r="P341" s="15" t="str">
        <f t="shared" ref="P341:P350" si="235">IF(O341&lt;&gt;"",Q341&amp;"&lt;br&gt;("&amp;O341&amp;")","")</f>
        <v>Reset&lt;br&gt;(초기화)</v>
      </c>
      <c r="Q341" s="15" t="str">
        <f>IF(O341&lt;&gt;"", VLOOKUP(O341, [1]Label!$A:$B, 2, FALSE), "")</f>
        <v>Reset</v>
      </c>
      <c r="R341" s="16" t="s">
        <v>35</v>
      </c>
      <c r="S341" s="15" t="s">
        <v>40</v>
      </c>
      <c r="T341" s="14" t="s">
        <v>50</v>
      </c>
      <c r="U341" s="15"/>
      <c r="V341" s="16"/>
      <c r="W341" s="16"/>
      <c r="X341" s="16"/>
      <c r="Y341" s="16"/>
      <c r="Z341" s="14"/>
      <c r="AA341" s="14"/>
      <c r="AB341" s="14"/>
      <c r="AC341" s="14" t="s">
        <v>291</v>
      </c>
      <c r="AD341" s="14" t="s">
        <v>291</v>
      </c>
      <c r="AE341" s="14" t="s">
        <v>291</v>
      </c>
      <c r="AF341" s="57"/>
    </row>
    <row r="342" spans="1:32" s="17" customFormat="1" ht="18.600000000000001" customHeight="1">
      <c r="A342" s="110" t="s">
        <v>290</v>
      </c>
      <c r="B342" s="15" t="str">
        <f>VLOOKUP(A342,[1]screen!$G:$J,2,FALSE)</f>
        <v>상각 환입 진행상황 조회</v>
      </c>
      <c r="C342" s="15" t="str">
        <f t="shared" si="231"/>
        <v>View Status of Write Back Applications(상각 환입 진행상황 조회)</v>
      </c>
      <c r="D342" s="15" t="str">
        <f>IF(B342&lt;&gt;"", VLOOKUP(B342,[1]screen!$A:$E,2,FALSE), "" )</f>
        <v>View Status of Write Back Applications</v>
      </c>
      <c r="E342" s="16"/>
      <c r="F342" s="15" t="str">
        <f t="shared" si="232"/>
        <v/>
      </c>
      <c r="G342" s="15" t="str">
        <f>IF(E342&lt;&gt;"",VLOOKUP(E342,[1]Label!$A:$B,2,FALSE),"")</f>
        <v/>
      </c>
      <c r="H342" s="16"/>
      <c r="I342" s="15" t="str">
        <f t="shared" si="233"/>
        <v/>
      </c>
      <c r="J342" s="15" t="str">
        <f>IF(H342&lt;&gt;"", VLOOKUP(H342,[1]Label!$A:$E,2,FALSE),"")</f>
        <v/>
      </c>
      <c r="K342" s="34"/>
      <c r="L342" s="15" t="str">
        <f t="shared" si="234"/>
        <v/>
      </c>
      <c r="M342" s="15" t="str">
        <f>IF(K342&lt;&gt;"",VLOOKUP(K342,[1]Label!$A:$B,2,FALSE),"")</f>
        <v/>
      </c>
      <c r="N342" s="16"/>
      <c r="O342" s="31" t="s">
        <v>38</v>
      </c>
      <c r="P342" s="15" t="str">
        <f t="shared" si="235"/>
        <v>Search&lt;br&gt;(조회)</v>
      </c>
      <c r="Q342" s="15" t="str">
        <f>IF(O342&lt;&gt;"", VLOOKUP(O342, [1]Label!$A:$B, 2, FALSE), "")</f>
        <v>Search</v>
      </c>
      <c r="R342" s="16" t="s">
        <v>35</v>
      </c>
      <c r="S342" s="15"/>
      <c r="T342" s="15" t="s">
        <v>8</v>
      </c>
      <c r="U342" s="15"/>
      <c r="V342" s="16"/>
      <c r="W342" s="16"/>
      <c r="X342" s="16"/>
      <c r="Y342" s="16"/>
      <c r="Z342" s="14"/>
      <c r="AA342" s="14"/>
      <c r="AB342" s="14"/>
      <c r="AC342" s="14"/>
      <c r="AD342" s="14"/>
      <c r="AE342" s="14"/>
      <c r="AF342" s="57"/>
    </row>
    <row r="343" spans="1:32" s="26" customFormat="1" ht="17.45" customHeight="1">
      <c r="A343" s="109" t="s">
        <v>290</v>
      </c>
      <c r="B343" s="46" t="str">
        <f>VLOOKUP(A343,[1]screen!$G:$J,2,FALSE)</f>
        <v>상각 환입 진행상황 조회</v>
      </c>
      <c r="C343" s="46" t="str">
        <f t="shared" si="231"/>
        <v>View Status of Write Back Applications(상각 환입 진행상황 조회)</v>
      </c>
      <c r="D343" s="46" t="str">
        <f>IF(B343&lt;&gt;"", VLOOKUP(B343,[1]screen!$A:$E,2,FALSE), "" )</f>
        <v>View Status of Write Back Applications</v>
      </c>
      <c r="E343" s="25"/>
      <c r="F343" s="46" t="str">
        <f t="shared" si="232"/>
        <v/>
      </c>
      <c r="G343" s="46" t="str">
        <f>IF(E343&lt;&gt;"",VLOOKUP(E343,[1]Label!$A:$B,2,FALSE),"")</f>
        <v/>
      </c>
      <c r="H343" s="25"/>
      <c r="I343" s="46" t="str">
        <f t="shared" si="233"/>
        <v/>
      </c>
      <c r="J343" s="46" t="str">
        <f>IF(H343&lt;&gt;"", VLOOKUP(H343,[1]Label!$A:$E,2,FALSE),"")</f>
        <v/>
      </c>
      <c r="K343" s="33"/>
      <c r="L343" s="24" t="str">
        <f t="shared" si="234"/>
        <v/>
      </c>
      <c r="M343" s="24" t="str">
        <f>IF(K343&lt;&gt;"",VLOOKUP(K343,[1]Label!$A:$B,2,FALSE),"")</f>
        <v/>
      </c>
      <c r="N343" s="25" t="s">
        <v>13</v>
      </c>
      <c r="O343" s="38" t="s">
        <v>267</v>
      </c>
      <c r="P343" s="24" t="str">
        <f t="shared" si="235"/>
        <v>Application No&lt;br&gt;(신청 번호)</v>
      </c>
      <c r="Q343" s="46" t="str">
        <f>IF(O343&lt;&gt;"", VLOOKUP(O343, [1]Label!$A:$B, 2, FALSE), "")</f>
        <v>Application No</v>
      </c>
      <c r="R343" s="25" t="s">
        <v>34</v>
      </c>
      <c r="S343" s="24"/>
      <c r="T343" s="24"/>
      <c r="U343" s="24"/>
      <c r="V343" s="25"/>
      <c r="W343" s="25"/>
      <c r="X343" s="25"/>
      <c r="Y343" s="25"/>
      <c r="Z343" s="23"/>
      <c r="AA343" s="23"/>
      <c r="AB343" s="23"/>
      <c r="AC343" s="27" t="s">
        <v>275</v>
      </c>
      <c r="AD343" s="27" t="s">
        <v>275</v>
      </c>
      <c r="AE343" s="27" t="s">
        <v>275</v>
      </c>
      <c r="AF343" s="56"/>
    </row>
    <row r="344" spans="1:32" s="26" customFormat="1" ht="17.45" customHeight="1">
      <c r="A344" s="109" t="s">
        <v>290</v>
      </c>
      <c r="B344" s="46" t="str">
        <f>VLOOKUP(A344,[1]screen!$G:$J,2,FALSE)</f>
        <v>상각 환입 진행상황 조회</v>
      </c>
      <c r="C344" s="46" t="str">
        <f t="shared" si="231"/>
        <v>View Status of Write Back Applications(상각 환입 진행상황 조회)</v>
      </c>
      <c r="D344" s="46" t="str">
        <f>IF(B344&lt;&gt;"", VLOOKUP(B344,[1]screen!$A:$E,2,FALSE), "" )</f>
        <v>View Status of Write Back Applications</v>
      </c>
      <c r="E344" s="25"/>
      <c r="F344" s="46" t="str">
        <f t="shared" si="232"/>
        <v/>
      </c>
      <c r="G344" s="46" t="str">
        <f>IF(E344&lt;&gt;"",VLOOKUP(E344,[1]Label!$A:$B,2,FALSE),"")</f>
        <v/>
      </c>
      <c r="H344" s="25"/>
      <c r="I344" s="46" t="str">
        <f t="shared" si="233"/>
        <v/>
      </c>
      <c r="J344" s="46" t="str">
        <f>IF(H344&lt;&gt;"", VLOOKUP(H344,[1]Label!$A:$E,2,FALSE),"")</f>
        <v/>
      </c>
      <c r="K344" s="33"/>
      <c r="L344" s="24" t="str">
        <f t="shared" si="234"/>
        <v/>
      </c>
      <c r="M344" s="24" t="str">
        <f>IF(K344&lt;&gt;"",VLOOKUP(K344,[1]Label!$A:$B,2,FALSE),"")</f>
        <v/>
      </c>
      <c r="N344" s="25" t="s">
        <v>13</v>
      </c>
      <c r="O344" s="38" t="s">
        <v>268</v>
      </c>
      <c r="P344" s="24" t="str">
        <f t="shared" si="235"/>
        <v>TIN&lt;br&gt;(TIN)</v>
      </c>
      <c r="Q344" s="46" t="str">
        <f>IF(O344&lt;&gt;"", VLOOKUP(O344, [1]Label!$A:$B, 2, FALSE), "")</f>
        <v>TIN</v>
      </c>
      <c r="R344" s="25" t="s">
        <v>34</v>
      </c>
      <c r="S344" s="24"/>
      <c r="T344" s="24"/>
      <c r="U344" s="24"/>
      <c r="V344" s="25"/>
      <c r="W344" s="25"/>
      <c r="X344" s="25"/>
      <c r="Y344" s="25"/>
      <c r="Z344" s="23"/>
      <c r="AA344" s="23"/>
      <c r="AB344" s="23"/>
      <c r="AC344" s="27" t="s">
        <v>276</v>
      </c>
      <c r="AD344" s="27" t="s">
        <v>276</v>
      </c>
      <c r="AE344" s="27" t="s">
        <v>276</v>
      </c>
      <c r="AF344" s="56"/>
    </row>
    <row r="345" spans="1:32" s="26" customFormat="1" ht="17.45" customHeight="1">
      <c r="A345" s="109" t="s">
        <v>290</v>
      </c>
      <c r="B345" s="46" t="str">
        <f>VLOOKUP(A345,[1]screen!$G:$J,2,FALSE)</f>
        <v>상각 환입 진행상황 조회</v>
      </c>
      <c r="C345" s="46" t="str">
        <f t="shared" si="231"/>
        <v>View Status of Write Back Applications(상각 환입 진행상황 조회)</v>
      </c>
      <c r="D345" s="46" t="str">
        <f>IF(B345&lt;&gt;"", VLOOKUP(B345,[1]screen!$A:$E,2,FALSE), "" )</f>
        <v>View Status of Write Back Applications</v>
      </c>
      <c r="E345" s="25"/>
      <c r="F345" s="46" t="str">
        <f t="shared" si="232"/>
        <v/>
      </c>
      <c r="G345" s="46" t="str">
        <f>IF(E345&lt;&gt;"",VLOOKUP(E345,[1]Label!$A:$B,2,FALSE),"")</f>
        <v/>
      </c>
      <c r="H345" s="25"/>
      <c r="I345" s="46" t="str">
        <f t="shared" si="233"/>
        <v/>
      </c>
      <c r="J345" s="46" t="str">
        <f>IF(H345&lt;&gt;"", VLOOKUP(H345,[1]Label!$A:$E,2,FALSE),"")</f>
        <v/>
      </c>
      <c r="K345" s="33"/>
      <c r="L345" s="24" t="str">
        <f t="shared" si="234"/>
        <v/>
      </c>
      <c r="M345" s="24" t="str">
        <f>IF(K345&lt;&gt;"",VLOOKUP(K345,[1]Label!$A:$B,2,FALSE),"")</f>
        <v/>
      </c>
      <c r="N345" s="25" t="s">
        <v>13</v>
      </c>
      <c r="O345" s="38" t="s">
        <v>269</v>
      </c>
      <c r="P345" s="24" t="str">
        <f t="shared" si="235"/>
        <v>Taxpayer Name  &lt;br&gt;(납세자 성명)</v>
      </c>
      <c r="Q345" s="46" t="str">
        <f>IF(O345&lt;&gt;"", VLOOKUP(O345, [1]Label!$A:$B, 2, FALSE), "")</f>
        <v xml:space="preserve">Taxpayer Name  </v>
      </c>
      <c r="R345" s="25" t="s">
        <v>34</v>
      </c>
      <c r="S345" s="24"/>
      <c r="T345" s="24"/>
      <c r="U345" s="24"/>
      <c r="V345" s="25"/>
      <c r="W345" s="25"/>
      <c r="X345" s="25"/>
      <c r="Y345" s="25"/>
      <c r="Z345" s="23"/>
      <c r="AA345" s="23"/>
      <c r="AB345" s="23"/>
      <c r="AC345" s="27" t="s">
        <v>277</v>
      </c>
      <c r="AD345" s="27" t="s">
        <v>277</v>
      </c>
      <c r="AE345" s="27" t="s">
        <v>277</v>
      </c>
      <c r="AF345" s="56"/>
    </row>
    <row r="346" spans="1:32" s="26" customFormat="1" ht="17.45" customHeight="1">
      <c r="A346" s="109" t="s">
        <v>290</v>
      </c>
      <c r="B346" s="46" t="str">
        <f>VLOOKUP(A346,[1]screen!$G:$J,2,FALSE)</f>
        <v>상각 환입 진행상황 조회</v>
      </c>
      <c r="C346" s="46" t="str">
        <f t="shared" si="231"/>
        <v>View Status of Write Back Applications(상각 환입 진행상황 조회)</v>
      </c>
      <c r="D346" s="46" t="str">
        <f>IF(B346&lt;&gt;"", VLOOKUP(B346,[1]screen!$A:$E,2,FALSE), "" )</f>
        <v>View Status of Write Back Applications</v>
      </c>
      <c r="E346" s="25"/>
      <c r="F346" s="46" t="str">
        <f t="shared" si="232"/>
        <v/>
      </c>
      <c r="G346" s="46" t="str">
        <f>IF(E346&lt;&gt;"",VLOOKUP(E346,[1]Label!$A:$B,2,FALSE),"")</f>
        <v/>
      </c>
      <c r="H346" s="25"/>
      <c r="I346" s="46" t="str">
        <f t="shared" si="233"/>
        <v/>
      </c>
      <c r="J346" s="46" t="str">
        <f>IF(H346&lt;&gt;"", VLOOKUP(H346,[1]Label!$A:$E,2,FALSE),"")</f>
        <v/>
      </c>
      <c r="K346" s="33"/>
      <c r="L346" s="24" t="str">
        <f t="shared" si="234"/>
        <v/>
      </c>
      <c r="M346" s="24" t="str">
        <f>IF(K346&lt;&gt;"",VLOOKUP(K346,[1]Label!$A:$B,2,FALSE),"")</f>
        <v/>
      </c>
      <c r="N346" s="25" t="s">
        <v>13</v>
      </c>
      <c r="O346" s="38" t="s">
        <v>270</v>
      </c>
      <c r="P346" s="24" t="str">
        <f t="shared" si="235"/>
        <v>Principal Tax Liability&lt;br&gt;(원금 세금 채무)</v>
      </c>
      <c r="Q346" s="46" t="str">
        <f>IF(O346&lt;&gt;"", VLOOKUP(O346, [1]Label!$A:$B, 2, FALSE), "")</f>
        <v>Principal Tax Liability</v>
      </c>
      <c r="R346" s="25" t="s">
        <v>34</v>
      </c>
      <c r="S346" s="24"/>
      <c r="T346" s="24"/>
      <c r="U346" s="24"/>
      <c r="V346" s="25"/>
      <c r="W346" s="25"/>
      <c r="X346" s="25"/>
      <c r="Y346" s="25"/>
      <c r="Z346" s="23"/>
      <c r="AA346" s="23"/>
      <c r="AB346" s="23"/>
      <c r="AC346" s="27" t="s">
        <v>278</v>
      </c>
      <c r="AD346" s="27" t="s">
        <v>278</v>
      </c>
      <c r="AE346" s="27" t="s">
        <v>278</v>
      </c>
      <c r="AF346" s="56"/>
    </row>
    <row r="347" spans="1:32" s="26" customFormat="1" ht="17.45" customHeight="1">
      <c r="A347" s="109" t="s">
        <v>290</v>
      </c>
      <c r="B347" s="46" t="str">
        <f>VLOOKUP(A347,[1]screen!$G:$J,2,FALSE)</f>
        <v>상각 환입 진행상황 조회</v>
      </c>
      <c r="C347" s="46" t="str">
        <f t="shared" si="231"/>
        <v>View Status of Write Back Applications(상각 환입 진행상황 조회)</v>
      </c>
      <c r="D347" s="46" t="str">
        <f>IF(B347&lt;&gt;"", VLOOKUP(B347,[1]screen!$A:$E,2,FALSE), "" )</f>
        <v>View Status of Write Back Applications</v>
      </c>
      <c r="E347" s="25"/>
      <c r="F347" s="46" t="str">
        <f t="shared" si="232"/>
        <v/>
      </c>
      <c r="G347" s="46" t="str">
        <f>IF(E347&lt;&gt;"",VLOOKUP(E347,[1]Label!$A:$B,2,FALSE),"")</f>
        <v/>
      </c>
      <c r="H347" s="25"/>
      <c r="I347" s="46" t="str">
        <f t="shared" si="233"/>
        <v/>
      </c>
      <c r="J347" s="46" t="str">
        <f>IF(H347&lt;&gt;"", VLOOKUP(H347,[1]Label!$A:$E,2,FALSE),"")</f>
        <v/>
      </c>
      <c r="K347" s="33"/>
      <c r="L347" s="24" t="str">
        <f t="shared" si="234"/>
        <v/>
      </c>
      <c r="M347" s="24" t="str">
        <f>IF(K347&lt;&gt;"",VLOOKUP(K347,[1]Label!$A:$B,2,FALSE),"")</f>
        <v/>
      </c>
      <c r="N347" s="25" t="s">
        <v>13</v>
      </c>
      <c r="O347" s="38" t="s">
        <v>271</v>
      </c>
      <c r="P347" s="24" t="str">
        <f t="shared" si="235"/>
        <v>Write Off Amount&lt;br&gt;(상각 금액)</v>
      </c>
      <c r="Q347" s="46" t="str">
        <f>IF(O347&lt;&gt;"", VLOOKUP(O347, [1]Label!$A:$B, 2, FALSE), "")</f>
        <v>Write Off Amount</v>
      </c>
      <c r="R347" s="25" t="s">
        <v>34</v>
      </c>
      <c r="S347" s="24"/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279</v>
      </c>
      <c r="AD347" s="27" t="s">
        <v>279</v>
      </c>
      <c r="AE347" s="27" t="s">
        <v>279</v>
      </c>
      <c r="AF347" s="56"/>
    </row>
    <row r="348" spans="1:32" s="26" customFormat="1" ht="17.45" customHeight="1">
      <c r="A348" s="109" t="s">
        <v>290</v>
      </c>
      <c r="B348" s="46" t="str">
        <f>VLOOKUP(A348,[1]screen!$G:$J,2,FALSE)</f>
        <v>상각 환입 진행상황 조회</v>
      </c>
      <c r="C348" s="46" t="str">
        <f t="shared" si="231"/>
        <v>View Status of Write Back Applications(상각 환입 진행상황 조회)</v>
      </c>
      <c r="D348" s="46" t="str">
        <f>IF(B348&lt;&gt;"", VLOOKUP(B348,[1]screen!$A:$E,2,FALSE), "" )</f>
        <v>View Status of Write Back Applications</v>
      </c>
      <c r="E348" s="25"/>
      <c r="F348" s="46" t="str">
        <f t="shared" si="232"/>
        <v/>
      </c>
      <c r="G348" s="46" t="str">
        <f>IF(E348&lt;&gt;"",VLOOKUP(E348,[1]Label!$A:$B,2,FALSE),"")</f>
        <v/>
      </c>
      <c r="H348" s="25"/>
      <c r="I348" s="46" t="str">
        <f t="shared" si="233"/>
        <v/>
      </c>
      <c r="J348" s="46" t="str">
        <f>IF(H348&lt;&gt;"", VLOOKUP(H348,[1]Label!$A:$E,2,FALSE),"")</f>
        <v/>
      </c>
      <c r="K348" s="33"/>
      <c r="L348" s="24" t="str">
        <f t="shared" si="234"/>
        <v/>
      </c>
      <c r="M348" s="24" t="str">
        <f>IF(K348&lt;&gt;"",VLOOKUP(K348,[1]Label!$A:$B,2,FALSE),"")</f>
        <v/>
      </c>
      <c r="N348" s="25" t="s">
        <v>13</v>
      </c>
      <c r="O348" s="38" t="s">
        <v>272</v>
      </c>
      <c r="P348" s="24" t="str">
        <f t="shared" si="235"/>
        <v>Application Status&lt;br&gt;(신청 상태)</v>
      </c>
      <c r="Q348" s="46" t="str">
        <f>IF(O348&lt;&gt;"", VLOOKUP(O348, [1]Label!$A:$B, 2, FALSE), "")</f>
        <v>Application Status</v>
      </c>
      <c r="R348" s="25" t="s">
        <v>34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 t="s">
        <v>280</v>
      </c>
      <c r="AD348" s="27" t="s">
        <v>280</v>
      </c>
      <c r="AE348" s="27" t="s">
        <v>280</v>
      </c>
      <c r="AF348" s="56"/>
    </row>
    <row r="349" spans="1:32" s="26" customFormat="1" ht="17.45" customHeight="1">
      <c r="A349" s="109" t="s">
        <v>290</v>
      </c>
      <c r="B349" s="46" t="str">
        <f>VLOOKUP(A349,[1]screen!$G:$J,2,FALSE)</f>
        <v>상각 환입 진행상황 조회</v>
      </c>
      <c r="C349" s="46" t="str">
        <f t="shared" si="231"/>
        <v>View Status of Write Back Applications(상각 환입 진행상황 조회)</v>
      </c>
      <c r="D349" s="46" t="str">
        <f>IF(B349&lt;&gt;"", VLOOKUP(B349,[1]screen!$A:$E,2,FALSE), "" )</f>
        <v>View Status of Write Back Applications</v>
      </c>
      <c r="E349" s="25"/>
      <c r="F349" s="46" t="str">
        <f t="shared" si="232"/>
        <v/>
      </c>
      <c r="G349" s="46" t="str">
        <f>IF(E349&lt;&gt;"",VLOOKUP(E349,[1]Label!$A:$B,2,FALSE),"")</f>
        <v/>
      </c>
      <c r="H349" s="25"/>
      <c r="I349" s="46" t="str">
        <f t="shared" si="233"/>
        <v/>
      </c>
      <c r="J349" s="46" t="str">
        <f>IF(H349&lt;&gt;"", VLOOKUP(H349,[1]Label!$A:$E,2,FALSE),"")</f>
        <v/>
      </c>
      <c r="K349" s="33"/>
      <c r="L349" s="24" t="str">
        <f t="shared" si="234"/>
        <v/>
      </c>
      <c r="M349" s="24" t="str">
        <f>IF(K349&lt;&gt;"",VLOOKUP(K349,[1]Label!$A:$B,2,FALSE),"")</f>
        <v/>
      </c>
      <c r="N349" s="25" t="s">
        <v>13</v>
      </c>
      <c r="O349" s="38" t="s">
        <v>273</v>
      </c>
      <c r="P349" s="24" t="str">
        <f t="shared" si="235"/>
        <v>Submission Date&lt;br&gt;(제출 일자)</v>
      </c>
      <c r="Q349" s="46" t="str">
        <f>IF(O349&lt;&gt;"", VLOOKUP(O349, [1]Label!$A:$B, 2, FALSE), "")</f>
        <v>Submission Date</v>
      </c>
      <c r="R349" s="25" t="s">
        <v>34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281</v>
      </c>
      <c r="AD349" s="27" t="s">
        <v>281</v>
      </c>
      <c r="AE349" s="27" t="s">
        <v>281</v>
      </c>
      <c r="AF349" s="56"/>
    </row>
    <row r="350" spans="1:32" s="26" customFormat="1" ht="17.45" customHeight="1">
      <c r="A350" s="109" t="s">
        <v>290</v>
      </c>
      <c r="B350" s="46" t="str">
        <f>VLOOKUP(A350,[1]screen!$G:$J,2,FALSE)</f>
        <v>상각 환입 진행상황 조회</v>
      </c>
      <c r="C350" s="46" t="str">
        <f t="shared" si="231"/>
        <v>View Status of Write Back Applications(상각 환입 진행상황 조회)</v>
      </c>
      <c r="D350" s="46" t="str">
        <f>IF(B350&lt;&gt;"", VLOOKUP(B350,[1]screen!$A:$E,2,FALSE), "" )</f>
        <v>View Status of Write Back Applications</v>
      </c>
      <c r="E350" s="25"/>
      <c r="F350" s="46" t="str">
        <f t="shared" si="232"/>
        <v/>
      </c>
      <c r="G350" s="46" t="str">
        <f>IF(E350&lt;&gt;"",VLOOKUP(E350,[1]Label!$A:$B,2,FALSE),"")</f>
        <v/>
      </c>
      <c r="H350" s="25"/>
      <c r="I350" s="46" t="str">
        <f t="shared" si="233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13</v>
      </c>
      <c r="O350" s="38" t="s">
        <v>274</v>
      </c>
      <c r="P350" s="24" t="str">
        <f t="shared" si="235"/>
        <v>Action&lt;br&gt;(작업)</v>
      </c>
      <c r="Q350" s="46" t="str">
        <f>IF(O350&lt;&gt;"", VLOOKUP(O350, [1]Label!$A:$B, 2, FALSE), "")</f>
        <v>Action</v>
      </c>
      <c r="R350" s="25" t="s">
        <v>35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 t="s">
        <v>282</v>
      </c>
      <c r="AD350" s="27" t="s">
        <v>282</v>
      </c>
      <c r="AE350" s="27" t="s">
        <v>282</v>
      </c>
      <c r="AF350" s="56"/>
    </row>
    <row r="351" spans="1:32" s="22" customFormat="1" ht="18.600000000000001" customHeight="1">
      <c r="A351" s="109" t="s">
        <v>290</v>
      </c>
      <c r="B351" s="46" t="str">
        <f>VLOOKUP(A351,[1]screen!$G:$J,2,FALSE)</f>
        <v>상각 환입 진행상황 조회</v>
      </c>
      <c r="C351" s="46" t="str">
        <f t="shared" si="231"/>
        <v>View Status of Write Back Applications(상각 환입 진행상황 조회)</v>
      </c>
      <c r="D351" s="46" t="str">
        <f>IF(B351&lt;&gt;"", VLOOKUP(B351,[1]screen!$A:$E,2,FALSE), "" )</f>
        <v>View Status of Write Back Applications</v>
      </c>
      <c r="E351" s="20"/>
      <c r="F351" s="46" t="str">
        <f t="shared" si="232"/>
        <v/>
      </c>
      <c r="G351" s="46" t="str">
        <f>IF(E351&lt;&gt;"",VLOOKUP(E351,[1]Label!$A:$B,2,FALSE),"")</f>
        <v/>
      </c>
      <c r="H351" s="20"/>
      <c r="I351" s="46" t="str">
        <f t="shared" si="233"/>
        <v/>
      </c>
      <c r="J351" s="46" t="str">
        <f>IF(H351&lt;&gt;"", VLOOKUP(H351,[1]Label!$A:$E,2,FALSE),"")</f>
        <v/>
      </c>
      <c r="K351" s="35"/>
      <c r="L351" s="19" t="str">
        <f t="shared" si="234"/>
        <v/>
      </c>
      <c r="M351" s="24" t="str">
        <f>IF(K351&lt;&gt;"",VLOOKUP(K351,[1]Label!$A:$B,2,FALSE),"")</f>
        <v/>
      </c>
      <c r="N351" s="20"/>
      <c r="O351" s="38"/>
      <c r="P351" s="19"/>
      <c r="Q351" s="46" t="str">
        <f>IF(O351&lt;&gt;"", VLOOKUP(O351, [1]Label!$A:$B, 2, FALSE), "")</f>
        <v/>
      </c>
      <c r="R351" s="20" t="s">
        <v>34</v>
      </c>
      <c r="S351" s="19" t="s">
        <v>42</v>
      </c>
      <c r="T351" s="19"/>
      <c r="U351" s="19"/>
      <c r="V351" s="20"/>
      <c r="W351" s="20"/>
      <c r="X351" s="20"/>
      <c r="Y351" s="20"/>
      <c r="Z351" s="18"/>
      <c r="AA351" s="18"/>
      <c r="AB351" s="18"/>
      <c r="AC351" s="18"/>
      <c r="AD351" s="18"/>
      <c r="AE351" s="18"/>
      <c r="AF351" s="60"/>
    </row>
    <row r="352" spans="1:32" s="44" customFormat="1" ht="17.45" customHeight="1">
      <c r="A352" s="109" t="s">
        <v>290</v>
      </c>
      <c r="B352" s="40" t="str">
        <f>VLOOKUP(A352,[1]screen!$G:$J,2,FALSE)</f>
        <v>상각 환입 진행상황 조회</v>
      </c>
      <c r="C352" s="40" t="str">
        <f t="shared" si="231"/>
        <v>View Status of Write Back Applications(상각 환입 진행상황 조회)</v>
      </c>
      <c r="D352" s="40" t="str">
        <f>IF(B352&lt;&gt;"", VLOOKUP(B352,[1]screen!$A:$E,2,FALSE), "" )</f>
        <v>View Status of Write Back Applications</v>
      </c>
      <c r="E352" s="42"/>
      <c r="F352" s="40" t="str">
        <f t="shared" si="232"/>
        <v/>
      </c>
      <c r="G352" s="40" t="str">
        <f>IF(E352&lt;&gt;"",VLOOKUP(E352,[1]Label!$A:$B,2,FALSE),"")</f>
        <v/>
      </c>
      <c r="H352" s="42" t="s">
        <v>146</v>
      </c>
      <c r="I352" s="40" t="str">
        <f t="shared" si="233"/>
        <v>Taxpayer Information(납세자 정보)</v>
      </c>
      <c r="J352" s="40" t="str">
        <f>IF(H352&lt;&gt;"", VLOOKUP(H352,[1]Label!$A:$E,2,FALSE),"")</f>
        <v>Taxpayer Information</v>
      </c>
      <c r="K352" s="41"/>
      <c r="L352" s="40" t="str">
        <f t="shared" si="234"/>
        <v/>
      </c>
      <c r="M352" s="40" t="str">
        <f>IF(K352&lt;&gt;"",VLOOKUP(K352,[1]Label!$A:$B,2,FALSE),"")</f>
        <v/>
      </c>
      <c r="N352" s="42" t="s">
        <v>19</v>
      </c>
      <c r="O352" s="93" t="s">
        <v>190</v>
      </c>
      <c r="P352" s="40" t="str">
        <f t="shared" ref="P352:P357" si="236">IF(O352&lt;&gt;"",Q352&amp;"&lt;br&gt;("&amp;O352&amp;")","")</f>
        <v>TIN&lt;br&gt;(TIN)</v>
      </c>
      <c r="Q352" s="40" t="str">
        <f>IF(O352&lt;&gt;"", VLOOKUP(O352, [1]Label!$A:$B, 2, FALSE), "")</f>
        <v>TIN</v>
      </c>
      <c r="R352" s="42" t="s">
        <v>34</v>
      </c>
      <c r="S352" s="40"/>
      <c r="T352" s="40"/>
      <c r="U352" s="40"/>
      <c r="V352" s="42"/>
      <c r="W352" s="42"/>
      <c r="X352" s="42"/>
      <c r="Y352" s="42"/>
      <c r="Z352" s="39"/>
      <c r="AA352" s="39"/>
      <c r="AB352" s="39"/>
      <c r="AC352" s="50" t="s">
        <v>250</v>
      </c>
      <c r="AD352" s="50" t="s">
        <v>250</v>
      </c>
      <c r="AE352" s="50" t="s">
        <v>250</v>
      </c>
      <c r="AF352" s="61"/>
    </row>
    <row r="353" spans="1:32" s="44" customFormat="1" ht="18.600000000000001" customHeight="1">
      <c r="A353" s="109" t="s">
        <v>290</v>
      </c>
      <c r="B353" s="40" t="str">
        <f>VLOOKUP(A353,[1]screen!$G:$J,2,FALSE)</f>
        <v>상각 환입 진행상황 조회</v>
      </c>
      <c r="C353" s="40" t="str">
        <f t="shared" si="231"/>
        <v>View Status of Write Back Applications(상각 환입 진행상황 조회)</v>
      </c>
      <c r="D353" s="40" t="str">
        <f>IF(B353&lt;&gt;"", VLOOKUP(B353,[1]screen!$A:$E,2,FALSE), "" )</f>
        <v>View Status of Write Back Applications</v>
      </c>
      <c r="E353" s="42"/>
      <c r="F353" s="40" t="str">
        <f t="shared" si="232"/>
        <v/>
      </c>
      <c r="G353" s="40" t="str">
        <f>IF(E353&lt;&gt;"",VLOOKUP(E353,[1]Label!$A:$B,2,FALSE),"")</f>
        <v/>
      </c>
      <c r="H353" s="42" t="s">
        <v>146</v>
      </c>
      <c r="I353" s="40" t="str">
        <f t="shared" si="233"/>
        <v>Taxpayer Information(납세자 정보)</v>
      </c>
      <c r="J353" s="40" t="str">
        <f>IF(H353&lt;&gt;"", VLOOKUP(H353,[1]Label!$A:$E,2,FALSE),"")</f>
        <v>Taxpayer Information</v>
      </c>
      <c r="K353" s="41"/>
      <c r="L353" s="40" t="str">
        <f t="shared" si="234"/>
        <v/>
      </c>
      <c r="M353" s="40" t="str">
        <f>IF(K353&lt;&gt;"",VLOOKUP(K353,[1]Label!$A:$B,2,FALSE),"")</f>
        <v/>
      </c>
      <c r="N353" s="42" t="s">
        <v>19</v>
      </c>
      <c r="O353" s="43" t="s">
        <v>142</v>
      </c>
      <c r="P353" s="40" t="str">
        <f t="shared" si="236"/>
        <v>Taxpayer Name  &lt;br&gt;(납세자 성명)</v>
      </c>
      <c r="Q353" s="40" t="str">
        <f>IF(O353&lt;&gt;"", VLOOKUP(O353, [1]Label!$A:$B, 2, FALSE), "")</f>
        <v xml:space="preserve">Taxpayer Name  </v>
      </c>
      <c r="R353" s="42" t="s">
        <v>34</v>
      </c>
      <c r="S353" s="40"/>
      <c r="T353" s="40"/>
      <c r="U353" s="40"/>
      <c r="V353" s="42"/>
      <c r="W353" s="42"/>
      <c r="X353" s="42"/>
      <c r="Y353" s="42"/>
      <c r="Z353" s="39"/>
      <c r="AA353" s="39"/>
      <c r="AB353" s="39"/>
      <c r="AC353" s="39" t="s">
        <v>251</v>
      </c>
      <c r="AD353" s="39" t="s">
        <v>251</v>
      </c>
      <c r="AE353" s="39" t="s">
        <v>251</v>
      </c>
      <c r="AF353" s="62"/>
    </row>
    <row r="354" spans="1:32" s="44" customFormat="1" ht="18.600000000000001" customHeight="1">
      <c r="A354" s="109" t="s">
        <v>290</v>
      </c>
      <c r="B354" s="40" t="str">
        <f>VLOOKUP(A354,[1]screen!$G:$J,2,FALSE)</f>
        <v>상각 환입 진행상황 조회</v>
      </c>
      <c r="C354" s="40" t="str">
        <f t="shared" si="231"/>
        <v>View Status of Write Back Applications(상각 환입 진행상황 조회)</v>
      </c>
      <c r="D354" s="40" t="str">
        <f>IF(B354&lt;&gt;"", VLOOKUP(B354,[1]screen!$A:$E,2,FALSE), "" )</f>
        <v>View Status of Write Back Applications</v>
      </c>
      <c r="E354" s="42"/>
      <c r="F354" s="40" t="str">
        <f t="shared" si="232"/>
        <v/>
      </c>
      <c r="G354" s="40" t="str">
        <f>IF(E354&lt;&gt;"",VLOOKUP(E354,[1]Label!$A:$B,2,FALSE),"")</f>
        <v/>
      </c>
      <c r="H354" s="42" t="s">
        <v>146</v>
      </c>
      <c r="I354" s="40" t="str">
        <f t="shared" si="233"/>
        <v>Taxpayer Information(납세자 정보)</v>
      </c>
      <c r="J354" s="40" t="str">
        <f>IF(H354&lt;&gt;"", VLOOKUP(H354,[1]Label!$A:$E,2,FALSE),"")</f>
        <v>Taxpayer Information</v>
      </c>
      <c r="K354" s="41"/>
      <c r="L354" s="40" t="str">
        <f t="shared" si="234"/>
        <v/>
      </c>
      <c r="M354" s="40" t="str">
        <f>IF(K354&lt;&gt;"",VLOOKUP(K354,[1]Label!$A:$B,2,FALSE),"")</f>
        <v/>
      </c>
      <c r="N354" s="42" t="s">
        <v>19</v>
      </c>
      <c r="O354" s="43" t="s">
        <v>103</v>
      </c>
      <c r="P354" s="40" t="str">
        <f t="shared" si="236"/>
        <v>Application No&lt;br&gt;(신청 번호)</v>
      </c>
      <c r="Q354" s="40" t="str">
        <f>IF(O354&lt;&gt;"", VLOOKUP(O354, [1]Label!$A:$B, 2, FALSE), "")</f>
        <v>Application No</v>
      </c>
      <c r="R354" s="42" t="s">
        <v>34</v>
      </c>
      <c r="S354" s="40"/>
      <c r="T354" s="40"/>
      <c r="U354" s="40"/>
      <c r="V354" s="42"/>
      <c r="W354" s="42"/>
      <c r="X354" s="42"/>
      <c r="Y354" s="42"/>
      <c r="Z354" s="39"/>
      <c r="AA354" s="39"/>
      <c r="AB354" s="39"/>
      <c r="AC354" s="39"/>
      <c r="AD354" s="39"/>
      <c r="AE354" s="39"/>
      <c r="AF354" s="62"/>
    </row>
    <row r="355" spans="1:32" s="44" customFormat="1" ht="18.600000000000001" customHeight="1">
      <c r="A355" s="109" t="s">
        <v>290</v>
      </c>
      <c r="B355" s="40" t="str">
        <f>VLOOKUP(A355,[1]screen!$G:$J,2,FALSE)</f>
        <v>상각 환입 진행상황 조회</v>
      </c>
      <c r="C355" s="40" t="str">
        <f t="shared" si="231"/>
        <v>View Status of Write Back Applications(상각 환입 진행상황 조회)</v>
      </c>
      <c r="D355" s="40" t="str">
        <f>IF(B355&lt;&gt;"", VLOOKUP(B355,[1]screen!$A:$E,2,FALSE), "" )</f>
        <v>View Status of Write Back Applications</v>
      </c>
      <c r="E355" s="42"/>
      <c r="F355" s="40" t="str">
        <f t="shared" si="232"/>
        <v/>
      </c>
      <c r="G355" s="40" t="str">
        <f>IF(E355&lt;&gt;"",VLOOKUP(E355,[1]Label!$A:$B,2,FALSE),"")</f>
        <v/>
      </c>
      <c r="H355" s="42" t="s">
        <v>146</v>
      </c>
      <c r="I355" s="40" t="str">
        <f t="shared" si="233"/>
        <v>Taxpayer Information(납세자 정보)</v>
      </c>
      <c r="J355" s="40" t="str">
        <f>IF(H355&lt;&gt;"", VLOOKUP(H355,[1]Label!$A:$E,2,FALSE),"")</f>
        <v>Taxpayer Information</v>
      </c>
      <c r="K355" s="41"/>
      <c r="L355" s="40" t="str">
        <f t="shared" si="234"/>
        <v/>
      </c>
      <c r="M355" s="40" t="str">
        <f>IF(K355&lt;&gt;"",VLOOKUP(K355,[1]Label!$A:$B,2,FALSE),"")</f>
        <v/>
      </c>
      <c r="N355" s="42" t="s">
        <v>19</v>
      </c>
      <c r="O355" s="43" t="s">
        <v>121</v>
      </c>
      <c r="P355" s="40" t="str">
        <f t="shared" si="236"/>
        <v>Application Date&lt;br&gt;(신청 일자)</v>
      </c>
      <c r="Q355" s="40" t="str">
        <f>IF(O355&lt;&gt;"", VLOOKUP(O355, [1]Label!$A:$B, 2, FALSE), "")</f>
        <v>Application Date</v>
      </c>
      <c r="R355" s="42" t="s">
        <v>34</v>
      </c>
      <c r="S355" s="40"/>
      <c r="T355" s="40"/>
      <c r="U355" s="40"/>
      <c r="V355" s="42"/>
      <c r="W355" s="42"/>
      <c r="X355" s="42"/>
      <c r="Y355" s="42"/>
      <c r="Z355" s="39"/>
      <c r="AA355" s="39"/>
      <c r="AB355" s="39"/>
      <c r="AC355" s="39"/>
      <c r="AD355" s="39"/>
      <c r="AE355" s="39"/>
      <c r="AF355" s="62"/>
    </row>
    <row r="356" spans="1:32" s="44" customFormat="1" ht="18.600000000000001" customHeight="1">
      <c r="A356" s="109" t="s">
        <v>290</v>
      </c>
      <c r="B356" s="40" t="str">
        <f>VLOOKUP(A356,[1]screen!$G:$J,2,FALSE)</f>
        <v>상각 환입 진행상황 조회</v>
      </c>
      <c r="C356" s="40" t="str">
        <f t="shared" si="231"/>
        <v>View Status of Write Back Applications(상각 환입 진행상황 조회)</v>
      </c>
      <c r="D356" s="40" t="str">
        <f>IF(B356&lt;&gt;"", VLOOKUP(B356,[1]screen!$A:$E,2,FALSE), "" )</f>
        <v>View Status of Write Back Applications</v>
      </c>
      <c r="E356" s="42"/>
      <c r="F356" s="40" t="str">
        <f t="shared" si="232"/>
        <v/>
      </c>
      <c r="G356" s="40" t="str">
        <f>IF(E356&lt;&gt;"",VLOOKUP(E356,[1]Label!$A:$B,2,FALSE),"")</f>
        <v/>
      </c>
      <c r="H356" s="42" t="s">
        <v>146</v>
      </c>
      <c r="I356" s="40" t="str">
        <f t="shared" si="233"/>
        <v>Taxpayer Information(납세자 정보)</v>
      </c>
      <c r="J356" s="40" t="str">
        <f>IF(H356&lt;&gt;"", VLOOKUP(H356,[1]Label!$A:$E,2,FALSE),"")</f>
        <v>Taxpayer Information</v>
      </c>
      <c r="K356" s="41"/>
      <c r="L356" s="40" t="str">
        <f t="shared" si="234"/>
        <v/>
      </c>
      <c r="M356" s="40" t="str">
        <f>IF(K356&lt;&gt;"",VLOOKUP(K356,[1]Label!$A:$B,2,FALSE),"")</f>
        <v/>
      </c>
      <c r="N356" s="42" t="s">
        <v>19</v>
      </c>
      <c r="O356" s="43" t="s">
        <v>283</v>
      </c>
      <c r="P356" s="40" t="str">
        <f t="shared" si="236"/>
        <v>Reason for Write Off&lt;br&gt;(상각 사유)</v>
      </c>
      <c r="Q356" s="40" t="str">
        <f>IF(O356&lt;&gt;"", VLOOKUP(O356, [1]Label!$A:$B, 2, FALSE), "")</f>
        <v>Reason for Write Off</v>
      </c>
      <c r="R356" s="42" t="s">
        <v>34</v>
      </c>
      <c r="S356" s="40"/>
      <c r="T356" s="40"/>
      <c r="U356" s="40"/>
      <c r="V356" s="42"/>
      <c r="W356" s="42"/>
      <c r="X356" s="42"/>
      <c r="Y356" s="42"/>
      <c r="Z356" s="39"/>
      <c r="AA356" s="39"/>
      <c r="AB356" s="39"/>
      <c r="AC356" s="39"/>
      <c r="AD356" s="39"/>
      <c r="AE356" s="39"/>
      <c r="AF356" s="62"/>
    </row>
    <row r="357" spans="1:32" s="44" customFormat="1" ht="18.600000000000001" customHeight="1">
      <c r="A357" s="109" t="s">
        <v>290</v>
      </c>
      <c r="B357" s="40" t="str">
        <f>VLOOKUP(A357,[1]screen!$G:$J,2,FALSE)</f>
        <v>상각 환입 진행상황 조회</v>
      </c>
      <c r="C357" s="40" t="str">
        <f t="shared" si="231"/>
        <v>View Status of Write Back Applications(상각 환입 진행상황 조회)</v>
      </c>
      <c r="D357" s="40" t="str">
        <f>IF(B357&lt;&gt;"", VLOOKUP(B357,[1]screen!$A:$E,2,FALSE), "" )</f>
        <v>View Status of Write Back Applications</v>
      </c>
      <c r="E357" s="42"/>
      <c r="F357" s="40" t="str">
        <f t="shared" si="232"/>
        <v/>
      </c>
      <c r="G357" s="40" t="str">
        <f>IF(E357&lt;&gt;"",VLOOKUP(E357,[1]Label!$A:$B,2,FALSE),"")</f>
        <v/>
      </c>
      <c r="H357" s="42" t="s">
        <v>146</v>
      </c>
      <c r="I357" s="40" t="str">
        <f t="shared" si="233"/>
        <v>Taxpayer Information(납세자 정보)</v>
      </c>
      <c r="J357" s="40" t="str">
        <f>IF(H357&lt;&gt;"", VLOOKUP(H357,[1]Label!$A:$E,2,FALSE),"")</f>
        <v>Taxpayer Information</v>
      </c>
      <c r="K357" s="41"/>
      <c r="L357" s="40" t="str">
        <f t="shared" si="234"/>
        <v/>
      </c>
      <c r="M357" s="40" t="str">
        <f>IF(K357&lt;&gt;"",VLOOKUP(K357,[1]Label!$A:$B,2,FALSE),"")</f>
        <v/>
      </c>
      <c r="N357" s="42" t="s">
        <v>19</v>
      </c>
      <c r="O357" s="43" t="s">
        <v>284</v>
      </c>
      <c r="P357" s="40" t="str">
        <f t="shared" si="236"/>
        <v>Application Status&lt;br&gt;(신청 상태)</v>
      </c>
      <c r="Q357" s="40" t="str">
        <f>IF(O357&lt;&gt;"", VLOOKUP(O357, [1]Label!$A:$B, 2, FALSE), "")</f>
        <v>Application Status</v>
      </c>
      <c r="R357" s="42" t="s">
        <v>34</v>
      </c>
      <c r="S357" s="40"/>
      <c r="T357" s="40"/>
      <c r="U357" s="40"/>
      <c r="V357" s="42"/>
      <c r="W357" s="42"/>
      <c r="X357" s="42"/>
      <c r="Y357" s="42"/>
      <c r="Z357" s="39"/>
      <c r="AA357" s="39"/>
      <c r="AB357" s="39"/>
      <c r="AC357" s="39"/>
      <c r="AD357" s="39"/>
      <c r="AE357" s="39"/>
      <c r="AF357" s="62"/>
    </row>
    <row r="358" spans="1:32" s="22" customFormat="1" ht="18.600000000000001" customHeight="1">
      <c r="A358" s="109" t="s">
        <v>290</v>
      </c>
      <c r="B358" s="46" t="str">
        <f>VLOOKUP(A358,[1]screen!$G:$J,2,FALSE)</f>
        <v>상각 환입 진행상황 조회</v>
      </c>
      <c r="C358" s="46" t="str">
        <f t="shared" si="231"/>
        <v>View Status of Write Back Applications(상각 환입 진행상황 조회)</v>
      </c>
      <c r="D358" s="46" t="str">
        <f>IF(B358&lt;&gt;"", VLOOKUP(B358,[1]screen!$A:$E,2,FALSE), "" )</f>
        <v>View Status of Write Back Applications</v>
      </c>
      <c r="E358" s="20"/>
      <c r="F358" s="46" t="str">
        <f t="shared" si="232"/>
        <v/>
      </c>
      <c r="G358" s="46" t="str">
        <f>IF(E358&lt;&gt;"",VLOOKUP(E358,[1]Label!$A:$B,2,FALSE),"")</f>
        <v/>
      </c>
      <c r="H358" s="20"/>
      <c r="I358" s="46" t="str">
        <f t="shared" si="233"/>
        <v/>
      </c>
      <c r="J358" s="46" t="str">
        <f>IF(H358&lt;&gt;"", VLOOKUP(H358,[1]Label!$A:$E,2,FALSE),"")</f>
        <v/>
      </c>
      <c r="K358" s="35"/>
      <c r="L358" s="19" t="str">
        <f t="shared" si="234"/>
        <v/>
      </c>
      <c r="M358" s="24" t="str">
        <f>IF(K358&lt;&gt;"",VLOOKUP(K358,[1]Label!$A:$B,2,FALSE),"")</f>
        <v/>
      </c>
      <c r="N358" s="20"/>
      <c r="O358" s="38"/>
      <c r="P358" s="19"/>
      <c r="Q358" s="46" t="str">
        <f>IF(O358&lt;&gt;"", VLOOKUP(O358, [1]Label!$A:$B, 2, FALSE), "")</f>
        <v/>
      </c>
      <c r="R358" s="20" t="s">
        <v>34</v>
      </c>
      <c r="S358" s="19" t="s">
        <v>42</v>
      </c>
      <c r="T358" s="19"/>
      <c r="U358" s="19"/>
      <c r="V358" s="20"/>
      <c r="W358" s="20"/>
      <c r="X358" s="20"/>
      <c r="Y358" s="20"/>
      <c r="Z358" s="18"/>
      <c r="AA358" s="18"/>
      <c r="AB358" s="18"/>
      <c r="AC358" s="18"/>
      <c r="AD358" s="18"/>
      <c r="AE358" s="18"/>
      <c r="AF358" s="60"/>
    </row>
    <row r="359" spans="1:32" s="22" customFormat="1" ht="18.600000000000001" customHeight="1">
      <c r="A359" s="109" t="s">
        <v>290</v>
      </c>
      <c r="B359" s="46" t="str">
        <f>VLOOKUP(A359,[1]screen!$G:$J,2,FALSE)</f>
        <v>상각 환입 진행상황 조회</v>
      </c>
      <c r="C359" s="46" t="str">
        <f t="shared" ref="C359:C367" si="237">IF(B359&lt;&gt;"",D359&amp;"("&amp;B359&amp;")","")</f>
        <v>View Status of Write Back Applications(상각 환입 진행상황 조회)</v>
      </c>
      <c r="D359" s="46" t="str">
        <f>IF(B359&lt;&gt;"", VLOOKUP(B359,[1]screen!$A:$E,2,FALSE), "" )</f>
        <v>View Status of Write Back Applications</v>
      </c>
      <c r="E359" s="20"/>
      <c r="F359" s="46" t="str">
        <f t="shared" ref="F359:F367" si="238">IF(E359&lt;&gt;"",G359&amp;"("&amp;E359&amp;")","")</f>
        <v/>
      </c>
      <c r="G359" s="46" t="str">
        <f>IF(E359&lt;&gt;"",VLOOKUP(E359,[1]Label!$A:$B,2,FALSE),"")</f>
        <v/>
      </c>
      <c r="H359" s="20" t="s">
        <v>249</v>
      </c>
      <c r="I359" s="46" t="str">
        <f t="shared" ref="I359:I367" si="239">IF(H359&lt;&gt;"",J359&amp;"("&amp;H359&amp;")","")</f>
        <v>List of Outstanding Tax Liabilities(미납 세액 목록)</v>
      </c>
      <c r="J359" s="46" t="str">
        <f>IF(H359&lt;&gt;"", VLOOKUP(H359,[1]Label!$A:$E,2,FALSE),"")</f>
        <v>List of Outstanding Tax Liabilities</v>
      </c>
      <c r="K359" s="35"/>
      <c r="L359" s="19" t="str">
        <f t="shared" ref="L359:L367" si="240">IF(K359&lt;&gt;"",M359&amp;"("&amp;K359&amp;")","")</f>
        <v/>
      </c>
      <c r="M359" s="24" t="str">
        <f>IF(K359&lt;&gt;"",VLOOKUP(K359,[1]Label!$A:$B,2,FALSE),"")</f>
        <v/>
      </c>
      <c r="N359" s="20" t="s">
        <v>234</v>
      </c>
      <c r="O359" s="49" t="s">
        <v>216</v>
      </c>
      <c r="P359" s="40" t="str">
        <f t="shared" ref="P359:P367" si="241">IF(O359&lt;&gt;"",Q359&amp;"&lt;br&gt;("&amp;O359&amp;")","")</f>
        <v>Tax Type&lt;br&gt;(세목)</v>
      </c>
      <c r="Q359" s="46" t="str">
        <f>IF(O359&lt;&gt;"", VLOOKUP(O359, [1]Label!$A:$B, 2, FALSE), "")</f>
        <v>Tax Type</v>
      </c>
      <c r="R359" s="20" t="s">
        <v>34</v>
      </c>
      <c r="S359" s="19" t="s">
        <v>42</v>
      </c>
      <c r="T359" s="19"/>
      <c r="U359" s="19"/>
      <c r="V359" s="20"/>
      <c r="W359" s="20"/>
      <c r="X359" s="20"/>
      <c r="Y359" s="20"/>
      <c r="Z359" s="18"/>
      <c r="AA359" s="18"/>
      <c r="AB359" s="18"/>
      <c r="AC359" s="18" t="s">
        <v>235</v>
      </c>
      <c r="AD359" s="18" t="s">
        <v>235</v>
      </c>
      <c r="AE359" s="18" t="s">
        <v>235</v>
      </c>
      <c r="AF359" s="60"/>
    </row>
    <row r="360" spans="1:32" s="22" customFormat="1" ht="18.600000000000001" customHeight="1">
      <c r="A360" s="109" t="s">
        <v>290</v>
      </c>
      <c r="B360" s="46" t="str">
        <f>VLOOKUP(A360,[1]screen!$G:$J,2,FALSE)</f>
        <v>상각 환입 진행상황 조회</v>
      </c>
      <c r="C360" s="46" t="str">
        <f t="shared" si="237"/>
        <v>View Status of Write Back Applications(상각 환입 진행상황 조회)</v>
      </c>
      <c r="D360" s="46" t="str">
        <f>IF(B360&lt;&gt;"", VLOOKUP(B360,[1]screen!$A:$E,2,FALSE), "" )</f>
        <v>View Status of Write Back Applications</v>
      </c>
      <c r="E360" s="20"/>
      <c r="F360" s="46" t="str">
        <f t="shared" si="238"/>
        <v/>
      </c>
      <c r="G360" s="46" t="str">
        <f>IF(E360&lt;&gt;"",VLOOKUP(E360,[1]Label!$A:$B,2,FALSE),"")</f>
        <v/>
      </c>
      <c r="H360" s="20" t="s">
        <v>249</v>
      </c>
      <c r="I360" s="46" t="str">
        <f t="shared" si="239"/>
        <v>List of Outstanding Tax Liabilities(미납 세액 목록)</v>
      </c>
      <c r="J360" s="46" t="str">
        <f>IF(H360&lt;&gt;"", VLOOKUP(H360,[1]Label!$A:$E,2,FALSE),"")</f>
        <v>List of Outstanding Tax Liabilities</v>
      </c>
      <c r="K360" s="35"/>
      <c r="L360" s="19" t="str">
        <f t="shared" si="240"/>
        <v/>
      </c>
      <c r="M360" s="24" t="str">
        <f>IF(K360&lt;&gt;"",VLOOKUP(K360,[1]Label!$A:$B,2,FALSE),"")</f>
        <v/>
      </c>
      <c r="N360" s="20" t="s">
        <v>234</v>
      </c>
      <c r="O360" s="49" t="s">
        <v>209</v>
      </c>
      <c r="P360" s="40" t="str">
        <f t="shared" si="241"/>
        <v>Debit No&lt;br&gt;(차변 번호)</v>
      </c>
      <c r="Q360" s="46" t="str">
        <f>IF(O360&lt;&gt;"", VLOOKUP(O360, [1]Label!$A:$B, 2, FALSE), "")</f>
        <v>Debit No</v>
      </c>
      <c r="R360" s="20" t="s">
        <v>34</v>
      </c>
      <c r="S360" s="19" t="s">
        <v>42</v>
      </c>
      <c r="T360" s="19"/>
      <c r="U360" s="19"/>
      <c r="V360" s="20"/>
      <c r="W360" s="20"/>
      <c r="X360" s="20"/>
      <c r="Y360" s="20"/>
      <c r="Z360" s="18"/>
      <c r="AA360" s="18"/>
      <c r="AB360" s="18"/>
      <c r="AC360" s="18" t="s">
        <v>236</v>
      </c>
      <c r="AD360" s="18" t="s">
        <v>236</v>
      </c>
      <c r="AE360" s="18" t="s">
        <v>236</v>
      </c>
      <c r="AF360" s="60"/>
    </row>
    <row r="361" spans="1:32" s="22" customFormat="1" ht="18.600000000000001" customHeight="1">
      <c r="A361" s="109" t="s">
        <v>290</v>
      </c>
      <c r="B361" s="46" t="str">
        <f>VLOOKUP(A361,[1]screen!$G:$J,2,FALSE)</f>
        <v>상각 환입 진행상황 조회</v>
      </c>
      <c r="C361" s="46" t="str">
        <f t="shared" si="237"/>
        <v>View Status of Write Back Applications(상각 환입 진행상황 조회)</v>
      </c>
      <c r="D361" s="46" t="str">
        <f>IF(B361&lt;&gt;"", VLOOKUP(B361,[1]screen!$A:$E,2,FALSE), "" )</f>
        <v>View Status of Write Back Applications</v>
      </c>
      <c r="E361" s="20"/>
      <c r="F361" s="46" t="str">
        <f t="shared" si="238"/>
        <v/>
      </c>
      <c r="G361" s="46" t="str">
        <f>IF(E361&lt;&gt;"",VLOOKUP(E361,[1]Label!$A:$B,2,FALSE),"")</f>
        <v/>
      </c>
      <c r="H361" s="20" t="s">
        <v>249</v>
      </c>
      <c r="I361" s="46" t="str">
        <f t="shared" si="239"/>
        <v>List of Outstanding Tax Liabilities(미납 세액 목록)</v>
      </c>
      <c r="J361" s="46" t="str">
        <f>IF(H361&lt;&gt;"", VLOOKUP(H361,[1]Label!$A:$E,2,FALSE),"")</f>
        <v>List of Outstanding Tax Liabilities</v>
      </c>
      <c r="K361" s="35"/>
      <c r="L361" s="19" t="str">
        <f t="shared" si="240"/>
        <v/>
      </c>
      <c r="M361" s="24" t="str">
        <f>IF(K361&lt;&gt;"",VLOOKUP(K361,[1]Label!$A:$B,2,FALSE),"")</f>
        <v/>
      </c>
      <c r="N361" s="20" t="s">
        <v>234</v>
      </c>
      <c r="O361" s="49" t="s">
        <v>217</v>
      </c>
      <c r="P361" s="40" t="str">
        <f t="shared" si="241"/>
        <v>Year&lt;br&gt;(연도)</v>
      </c>
      <c r="Q361" s="46" t="str">
        <f>IF(O361&lt;&gt;"", VLOOKUP(O361, [1]Label!$A:$B, 2, FALSE), "")</f>
        <v>Year</v>
      </c>
      <c r="R361" s="20" t="s">
        <v>34</v>
      </c>
      <c r="S361" s="19" t="s">
        <v>42</v>
      </c>
      <c r="T361" s="19"/>
      <c r="U361" s="19"/>
      <c r="V361" s="20"/>
      <c r="W361" s="20"/>
      <c r="X361" s="20"/>
      <c r="Y361" s="20"/>
      <c r="Z361" s="18"/>
      <c r="AA361" s="18"/>
      <c r="AB361" s="18"/>
      <c r="AC361" s="18" t="s">
        <v>237</v>
      </c>
      <c r="AD361" s="18" t="s">
        <v>237</v>
      </c>
      <c r="AE361" s="18" t="s">
        <v>237</v>
      </c>
      <c r="AF361" s="60"/>
    </row>
    <row r="362" spans="1:32" s="22" customFormat="1" ht="18.600000000000001" customHeight="1">
      <c r="A362" s="109" t="s">
        <v>290</v>
      </c>
      <c r="B362" s="46" t="str">
        <f>VLOOKUP(A362,[1]screen!$G:$J,2,FALSE)</f>
        <v>상각 환입 진행상황 조회</v>
      </c>
      <c r="C362" s="46" t="str">
        <f t="shared" si="237"/>
        <v>View Status of Write Back Applications(상각 환입 진행상황 조회)</v>
      </c>
      <c r="D362" s="46" t="str">
        <f>IF(B362&lt;&gt;"", VLOOKUP(B362,[1]screen!$A:$E,2,FALSE), "" )</f>
        <v>View Status of Write Back Applications</v>
      </c>
      <c r="E362" s="20"/>
      <c r="F362" s="46" t="str">
        <f t="shared" si="238"/>
        <v/>
      </c>
      <c r="G362" s="46" t="str">
        <f>IF(E362&lt;&gt;"",VLOOKUP(E362,[1]Label!$A:$B,2,FALSE),"")</f>
        <v/>
      </c>
      <c r="H362" s="20" t="s">
        <v>249</v>
      </c>
      <c r="I362" s="46" t="str">
        <f t="shared" si="239"/>
        <v>List of Outstanding Tax Liabilities(미납 세액 목록)</v>
      </c>
      <c r="J362" s="46" t="str">
        <f>IF(H362&lt;&gt;"", VLOOKUP(H362,[1]Label!$A:$E,2,FALSE),"")</f>
        <v>List of Outstanding Tax Liabilities</v>
      </c>
      <c r="K362" s="35"/>
      <c r="L362" s="19" t="str">
        <f t="shared" si="240"/>
        <v/>
      </c>
      <c r="M362" s="24" t="str">
        <f>IF(K362&lt;&gt;"",VLOOKUP(K362,[1]Label!$A:$B,2,FALSE),"")</f>
        <v/>
      </c>
      <c r="N362" s="20" t="s">
        <v>234</v>
      </c>
      <c r="O362" s="49" t="s">
        <v>211</v>
      </c>
      <c r="P362" s="40" t="str">
        <f t="shared" si="241"/>
        <v>Period&lt;br&gt;(과세 기간)</v>
      </c>
      <c r="Q362" s="46" t="str">
        <f>IF(O362&lt;&gt;"", VLOOKUP(O362, [1]Label!$A:$B, 2, FALSE), "")</f>
        <v>Period</v>
      </c>
      <c r="R362" s="20" t="s">
        <v>34</v>
      </c>
      <c r="S362" s="19" t="s">
        <v>42</v>
      </c>
      <c r="T362" s="19"/>
      <c r="U362" s="19"/>
      <c r="V362" s="20"/>
      <c r="W362" s="20"/>
      <c r="X362" s="20"/>
      <c r="Y362" s="20"/>
      <c r="Z362" s="18"/>
      <c r="AA362" s="18"/>
      <c r="AB362" s="18"/>
      <c r="AC362" s="18" t="s">
        <v>238</v>
      </c>
      <c r="AD362" s="18" t="s">
        <v>238</v>
      </c>
      <c r="AE362" s="18" t="s">
        <v>238</v>
      </c>
      <c r="AF362" s="60"/>
    </row>
    <row r="363" spans="1:32" s="22" customFormat="1" ht="18.600000000000001" customHeight="1">
      <c r="A363" s="109" t="s">
        <v>290</v>
      </c>
      <c r="B363" s="46" t="str">
        <f>VLOOKUP(A363,[1]screen!$G:$J,2,FALSE)</f>
        <v>상각 환입 진행상황 조회</v>
      </c>
      <c r="C363" s="46" t="str">
        <f t="shared" si="237"/>
        <v>View Status of Write Back Applications(상각 환입 진행상황 조회)</v>
      </c>
      <c r="D363" s="46" t="str">
        <f>IF(B363&lt;&gt;"", VLOOKUP(B363,[1]screen!$A:$E,2,FALSE), "" )</f>
        <v>View Status of Write Back Applications</v>
      </c>
      <c r="E363" s="20"/>
      <c r="F363" s="46" t="str">
        <f t="shared" si="238"/>
        <v/>
      </c>
      <c r="G363" s="46" t="str">
        <f>IF(E363&lt;&gt;"",VLOOKUP(E363,[1]Label!$A:$B,2,FALSE),"")</f>
        <v/>
      </c>
      <c r="H363" s="20" t="s">
        <v>249</v>
      </c>
      <c r="I363" s="46" t="str">
        <f t="shared" si="239"/>
        <v>List of Outstanding Tax Liabilities(미납 세액 목록)</v>
      </c>
      <c r="J363" s="46" t="str">
        <f>IF(H363&lt;&gt;"", VLOOKUP(H363,[1]Label!$A:$E,2,FALSE),"")</f>
        <v>List of Outstanding Tax Liabilities</v>
      </c>
      <c r="K363" s="35"/>
      <c r="L363" s="19" t="str">
        <f t="shared" si="240"/>
        <v/>
      </c>
      <c r="M363" s="24" t="str">
        <f>IF(K363&lt;&gt;"",VLOOKUP(K363,[1]Label!$A:$B,2,FALSE),"")</f>
        <v/>
      </c>
      <c r="N363" s="20" t="s">
        <v>234</v>
      </c>
      <c r="O363" s="49" t="s">
        <v>212</v>
      </c>
      <c r="P363" s="40" t="str">
        <f t="shared" si="241"/>
        <v>Case Type&lt;br&gt;(사건 유형)</v>
      </c>
      <c r="Q363" s="46" t="str">
        <f>IF(O363&lt;&gt;"", VLOOKUP(O363, [1]Label!$A:$B, 2, FALSE), "")</f>
        <v>Case Type</v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 t="s">
        <v>239</v>
      </c>
      <c r="AD363" s="18" t="s">
        <v>239</v>
      </c>
      <c r="AE363" s="18" t="s">
        <v>239</v>
      </c>
      <c r="AF363" s="60"/>
    </row>
    <row r="364" spans="1:32" s="22" customFormat="1" ht="18.600000000000001" customHeight="1">
      <c r="A364" s="109" t="s">
        <v>290</v>
      </c>
      <c r="B364" s="46" t="str">
        <f>VLOOKUP(A364,[1]screen!$G:$J,2,FALSE)</f>
        <v>상각 환입 진행상황 조회</v>
      </c>
      <c r="C364" s="46" t="str">
        <f t="shared" si="237"/>
        <v>View Status of Write Back Applications(상각 환입 진행상황 조회)</v>
      </c>
      <c r="D364" s="46" t="str">
        <f>IF(B364&lt;&gt;"", VLOOKUP(B364,[1]screen!$A:$E,2,FALSE), "" )</f>
        <v>View Status of Write Back Applications</v>
      </c>
      <c r="E364" s="20"/>
      <c r="F364" s="46" t="str">
        <f t="shared" si="238"/>
        <v/>
      </c>
      <c r="G364" s="46" t="str">
        <f>IF(E364&lt;&gt;"",VLOOKUP(E364,[1]Label!$A:$B,2,FALSE),"")</f>
        <v/>
      </c>
      <c r="H364" s="20" t="s">
        <v>249</v>
      </c>
      <c r="I364" s="46" t="str">
        <f t="shared" si="239"/>
        <v>List of Outstanding Tax Liabilities(미납 세액 목록)</v>
      </c>
      <c r="J364" s="46" t="str">
        <f>IF(H364&lt;&gt;"", VLOOKUP(H364,[1]Label!$A:$E,2,FALSE),"")</f>
        <v>List of Outstanding Tax Liabilities</v>
      </c>
      <c r="K364" s="35"/>
      <c r="L364" s="19" t="str">
        <f t="shared" si="240"/>
        <v/>
      </c>
      <c r="M364" s="24" t="str">
        <f>IF(K364&lt;&gt;"",VLOOKUP(K364,[1]Label!$A:$B,2,FALSE),"")</f>
        <v/>
      </c>
      <c r="N364" s="20" t="s">
        <v>234</v>
      </c>
      <c r="O364" s="49" t="s">
        <v>213</v>
      </c>
      <c r="P364" s="40" t="str">
        <f t="shared" si="241"/>
        <v>Due Date&lt;br&gt;(납부 기한)</v>
      </c>
      <c r="Q364" s="46" t="str">
        <f>IF(O364&lt;&gt;"", VLOOKUP(O364, [1]Label!$A:$B, 2, FALSE), "")</f>
        <v>Due Date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 t="s">
        <v>240</v>
      </c>
      <c r="AD364" s="18" t="s">
        <v>240</v>
      </c>
      <c r="AE364" s="18" t="s">
        <v>240</v>
      </c>
      <c r="AF364" s="60"/>
    </row>
    <row r="365" spans="1:32" s="22" customFormat="1" ht="18.600000000000001" customHeight="1">
      <c r="A365" s="109" t="s">
        <v>290</v>
      </c>
      <c r="B365" s="46" t="str">
        <f>VLOOKUP(A365,[1]screen!$G:$J,2,FALSE)</f>
        <v>상각 환입 진행상황 조회</v>
      </c>
      <c r="C365" s="46" t="str">
        <f t="shared" si="237"/>
        <v>View Status of Write Back Applications(상각 환입 진행상황 조회)</v>
      </c>
      <c r="D365" s="46" t="str">
        <f>IF(B365&lt;&gt;"", VLOOKUP(B365,[1]screen!$A:$E,2,FALSE), "" )</f>
        <v>View Status of Write Back Applications</v>
      </c>
      <c r="E365" s="20"/>
      <c r="F365" s="46" t="str">
        <f t="shared" si="238"/>
        <v/>
      </c>
      <c r="G365" s="46" t="str">
        <f>IF(E365&lt;&gt;"",VLOOKUP(E365,[1]Label!$A:$B,2,FALSE),"")</f>
        <v/>
      </c>
      <c r="H365" s="20" t="s">
        <v>249</v>
      </c>
      <c r="I365" s="46" t="str">
        <f t="shared" si="239"/>
        <v>List of Outstanding Tax Liabilities(미납 세액 목록)</v>
      </c>
      <c r="J365" s="46" t="str">
        <f>IF(H365&lt;&gt;"", VLOOKUP(H365,[1]Label!$A:$E,2,FALSE),"")</f>
        <v>List of Outstanding Tax Liabilities</v>
      </c>
      <c r="K365" s="35"/>
      <c r="L365" s="19" t="str">
        <f t="shared" si="240"/>
        <v/>
      </c>
      <c r="M365" s="24" t="str">
        <f>IF(K365&lt;&gt;"",VLOOKUP(K365,[1]Label!$A:$B,2,FALSE),"")</f>
        <v/>
      </c>
      <c r="N365" s="20" t="s">
        <v>234</v>
      </c>
      <c r="O365" s="49" t="s">
        <v>214</v>
      </c>
      <c r="P365" s="40" t="str">
        <f t="shared" si="241"/>
        <v>Principal Balance&lt;br&gt;(원금 잔액)</v>
      </c>
      <c r="Q365" s="46" t="str">
        <f>IF(O365&lt;&gt;"", VLOOKUP(O365, [1]Label!$A:$B, 2, FALSE), "")</f>
        <v>Principal Balance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241</v>
      </c>
      <c r="AD365" s="18" t="s">
        <v>241</v>
      </c>
      <c r="AE365" s="18" t="s">
        <v>241</v>
      </c>
      <c r="AF365" s="60"/>
    </row>
    <row r="366" spans="1:32" s="22" customFormat="1" ht="18.600000000000001" customHeight="1">
      <c r="A366" s="109" t="s">
        <v>290</v>
      </c>
      <c r="B366" s="46" t="str">
        <f>VLOOKUP(A366,[1]screen!$G:$J,2,FALSE)</f>
        <v>상각 환입 진행상황 조회</v>
      </c>
      <c r="C366" s="46" t="str">
        <f t="shared" si="237"/>
        <v>View Status of Write Back Applications(상각 환입 진행상황 조회)</v>
      </c>
      <c r="D366" s="46" t="str">
        <f>IF(B366&lt;&gt;"", VLOOKUP(B366,[1]screen!$A:$E,2,FALSE), "" )</f>
        <v>View Status of Write Back Applications</v>
      </c>
      <c r="E366" s="20"/>
      <c r="F366" s="46" t="str">
        <f t="shared" si="238"/>
        <v/>
      </c>
      <c r="G366" s="46" t="str">
        <f>IF(E366&lt;&gt;"",VLOOKUP(E366,[1]Label!$A:$B,2,FALSE),"")</f>
        <v/>
      </c>
      <c r="H366" s="20" t="s">
        <v>249</v>
      </c>
      <c r="I366" s="46" t="str">
        <f t="shared" si="239"/>
        <v>List of Outstanding Tax Liabilities(미납 세액 목록)</v>
      </c>
      <c r="J366" s="46" t="str">
        <f>IF(H366&lt;&gt;"", VLOOKUP(H366,[1]Label!$A:$E,2,FALSE),"")</f>
        <v>List of Outstanding Tax Liabilities</v>
      </c>
      <c r="K366" s="35"/>
      <c r="L366" s="19" t="str">
        <f t="shared" si="240"/>
        <v/>
      </c>
      <c r="M366" s="24" t="str">
        <f>IF(K366&lt;&gt;"",VLOOKUP(K366,[1]Label!$A:$B,2,FALSE),"")</f>
        <v/>
      </c>
      <c r="N366" s="20" t="s">
        <v>234</v>
      </c>
      <c r="O366" s="49" t="s">
        <v>223</v>
      </c>
      <c r="P366" s="40" t="str">
        <f t="shared" si="241"/>
        <v>Write Off Amount&lt;br&gt;(상각 금액)</v>
      </c>
      <c r="Q366" s="46" t="str">
        <f>IF(O366&lt;&gt;"", VLOOKUP(O366, [1]Label!$A:$B, 2, FALSE), "")</f>
        <v>Write Off Amount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 t="s">
        <v>242</v>
      </c>
      <c r="AD366" s="18" t="s">
        <v>242</v>
      </c>
      <c r="AE366" s="18" t="s">
        <v>242</v>
      </c>
      <c r="AF366" s="60"/>
    </row>
    <row r="367" spans="1:32" s="22" customFormat="1" ht="18.600000000000001" customHeight="1">
      <c r="A367" s="109" t="s">
        <v>290</v>
      </c>
      <c r="B367" s="46" t="str">
        <f>VLOOKUP(A367,[1]screen!$G:$J,2,FALSE)</f>
        <v>상각 환입 진행상황 조회</v>
      </c>
      <c r="C367" s="46" t="str">
        <f t="shared" si="237"/>
        <v>View Status of Write Back Applications(상각 환입 진행상황 조회)</v>
      </c>
      <c r="D367" s="46" t="str">
        <f>IF(B367&lt;&gt;"", VLOOKUP(B367,[1]screen!$A:$E,2,FALSE), "" )</f>
        <v>View Status of Write Back Applications</v>
      </c>
      <c r="E367" s="20"/>
      <c r="F367" s="46" t="str">
        <f t="shared" si="238"/>
        <v/>
      </c>
      <c r="G367" s="46" t="str">
        <f>IF(E367&lt;&gt;"",VLOOKUP(E367,[1]Label!$A:$B,2,FALSE),"")</f>
        <v/>
      </c>
      <c r="H367" s="20" t="s">
        <v>249</v>
      </c>
      <c r="I367" s="46" t="str">
        <f t="shared" si="239"/>
        <v>List of Outstanding Tax Liabilities(미납 세액 목록)</v>
      </c>
      <c r="J367" s="46" t="str">
        <f>IF(H367&lt;&gt;"", VLOOKUP(H367,[1]Label!$A:$E,2,FALSE),"")</f>
        <v>List of Outstanding Tax Liabilities</v>
      </c>
      <c r="K367" s="35"/>
      <c r="L367" s="19" t="str">
        <f t="shared" si="240"/>
        <v/>
      </c>
      <c r="M367" s="24" t="str">
        <f>IF(K367&lt;&gt;"",VLOOKUP(K367,[1]Label!$A:$B,2,FALSE),"")</f>
        <v/>
      </c>
      <c r="N367" s="20" t="s">
        <v>234</v>
      </c>
      <c r="O367" s="49" t="s">
        <v>224</v>
      </c>
      <c r="P367" s="40" t="str">
        <f t="shared" si="241"/>
        <v>Action&lt;br&gt;(작업)</v>
      </c>
      <c r="Q367" s="46" t="str">
        <f>IF(O367&lt;&gt;"", VLOOKUP(O367, [1]Label!$A:$B, 2, FALSE), "")</f>
        <v>Action</v>
      </c>
      <c r="R367" s="20" t="s">
        <v>35</v>
      </c>
      <c r="S367" s="19"/>
      <c r="T367" s="19"/>
      <c r="U367" s="19"/>
      <c r="V367" s="20"/>
      <c r="W367" s="20"/>
      <c r="X367" s="20"/>
      <c r="Y367" s="20"/>
      <c r="Z367" s="18"/>
      <c r="AA367" s="18"/>
      <c r="AB367" s="18"/>
      <c r="AC367" s="18" t="s">
        <v>243</v>
      </c>
      <c r="AD367" s="18" t="s">
        <v>243</v>
      </c>
      <c r="AE367" s="18" t="s">
        <v>243</v>
      </c>
      <c r="AF367" s="60"/>
    </row>
    <row r="368" spans="1:32" s="22" customFormat="1" ht="18.600000000000001" customHeight="1">
      <c r="A368" s="109" t="s">
        <v>290</v>
      </c>
      <c r="B368" s="46" t="str">
        <f>VLOOKUP(A368,[1]screen!$G:$J,2,FALSE)</f>
        <v>상각 환입 진행상황 조회</v>
      </c>
      <c r="C368" s="46" t="str">
        <f t="shared" ref="C368:C397" si="242">IF(B368&lt;&gt;"",D368&amp;"("&amp;B368&amp;")","")</f>
        <v>View Status of Write Back Applications(상각 환입 진행상황 조회)</v>
      </c>
      <c r="D368" s="46" t="str">
        <f>IF(B368&lt;&gt;"", VLOOKUP(B368,[1]screen!$A:$E,2,FALSE), "" )</f>
        <v>View Status of Write Back Applications</v>
      </c>
      <c r="E368" s="20"/>
      <c r="F368" s="46" t="str">
        <f t="shared" ref="F368:F397" si="243">IF(E368&lt;&gt;"",G368&amp;"("&amp;E368&amp;")","")</f>
        <v/>
      </c>
      <c r="G368" s="46" t="str">
        <f>IF(E368&lt;&gt;"",VLOOKUP(E368,[1]Label!$A:$B,2,FALSE),"")</f>
        <v/>
      </c>
      <c r="H368" s="20"/>
      <c r="I368" s="46" t="str">
        <f t="shared" ref="I368:I397" si="244">IF(H368&lt;&gt;"",J368&amp;"("&amp;H368&amp;")","")</f>
        <v/>
      </c>
      <c r="J368" s="46" t="str">
        <f>IF(H368&lt;&gt;"", VLOOKUP(H368,[1]Label!$A:$E,2,FALSE),"")</f>
        <v/>
      </c>
      <c r="K368" s="35"/>
      <c r="L368" s="19" t="str">
        <f t="shared" ref="L368:L373" si="245">IF(K368&lt;&gt;"",M368&amp;"("&amp;K368&amp;")","")</f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22" customFormat="1" ht="18.600000000000001" customHeight="1">
      <c r="A369" s="109" t="s">
        <v>290</v>
      </c>
      <c r="B369" s="46" t="str">
        <f>VLOOKUP(A369,[1]screen!$G:$J,2,FALSE)</f>
        <v>상각 환입 진행상황 조회</v>
      </c>
      <c r="C369" s="46" t="str">
        <f t="shared" si="242"/>
        <v>View Status of Write Back Applications(상각 환입 진행상황 조회)</v>
      </c>
      <c r="D369" s="46" t="str">
        <f>IF(B369&lt;&gt;"", VLOOKUP(B369,[1]screen!$A:$E,2,FALSE), "" )</f>
        <v>View Status of Write Back Applications</v>
      </c>
      <c r="E369" s="20"/>
      <c r="F369" s="46" t="str">
        <f t="shared" si="243"/>
        <v/>
      </c>
      <c r="G369" s="46" t="str">
        <f>IF(E369&lt;&gt;"",VLOOKUP(E369,[1]Label!$A:$B,2,FALSE),"")</f>
        <v/>
      </c>
      <c r="H369" s="43" t="s">
        <v>285</v>
      </c>
      <c r="I369" s="46" t="str">
        <f t="shared" si="244"/>
        <v>Attachments(첨부파일)</v>
      </c>
      <c r="J369" s="46" t="str">
        <f>IF(H369&lt;&gt;"", VLOOKUP(H369,[1]Label!$A:$E,2,FALSE),"")</f>
        <v>Attachments</v>
      </c>
      <c r="K369" s="35"/>
      <c r="L369" s="19" t="str">
        <f t="shared" si="245"/>
        <v/>
      </c>
      <c r="M369" s="24" t="str">
        <f>IF(K369&lt;&gt;"",VLOOKUP(K369,[1]Label!$A:$B,2,FALSE),"")</f>
        <v/>
      </c>
      <c r="N369" s="20" t="s">
        <v>19</v>
      </c>
      <c r="O369" s="49" t="s">
        <v>41</v>
      </c>
      <c r="P369" s="40" t="str">
        <f t="shared" ref="P369:P373" si="246">IF(O369&lt;&gt;"",Q369&amp;"&lt;br&gt;("&amp;O369&amp;")","")</f>
        <v>Attachments&lt;br&gt;(첨부파일)</v>
      </c>
      <c r="Q369" s="46" t="str">
        <f>IF(O369&lt;&gt;"", VLOOKUP(O369, [1]Label!$A:$B, 2, FALSE), "")</f>
        <v>Attachments</v>
      </c>
      <c r="R369" s="20" t="s">
        <v>85</v>
      </c>
      <c r="S369" s="19"/>
      <c r="T369" s="19"/>
      <c r="U369" s="19"/>
      <c r="V369" s="20" t="s">
        <v>244</v>
      </c>
      <c r="W369" s="20"/>
      <c r="X369" s="20"/>
      <c r="Y369" s="20"/>
      <c r="Z369" s="18"/>
      <c r="AA369" s="18"/>
      <c r="AB369" s="18"/>
      <c r="AC369" s="18"/>
      <c r="AD369" s="18"/>
      <c r="AE369" s="18"/>
      <c r="AF369" s="60"/>
    </row>
    <row r="370" spans="1:32" s="9" customFormat="1" ht="18.600000000000001" customHeight="1">
      <c r="A370" s="109" t="s">
        <v>290</v>
      </c>
      <c r="B370" s="1" t="str">
        <f>VLOOKUP(A370,[1]screen!$G:$J,2,FALSE)</f>
        <v>상각 환입 진행상황 조회</v>
      </c>
      <c r="C370" s="1" t="str">
        <f t="shared" si="242"/>
        <v>View Status of Write Back Applications(상각 환입 진행상황 조회)</v>
      </c>
      <c r="D370" s="1" t="str">
        <f>IF(B370&lt;&gt;"", VLOOKUP(B370,[1]screen!$A:$E,2,FALSE), "" )</f>
        <v>View Status of Write Back Applications</v>
      </c>
      <c r="E370" s="2"/>
      <c r="F370" s="1" t="str">
        <f t="shared" si="243"/>
        <v/>
      </c>
      <c r="G370" s="1" t="str">
        <f>IF(E370&lt;&gt;"",VLOOKUP(E370,[1]Label!$A:$B,2,FALSE),"")</f>
        <v/>
      </c>
      <c r="H370" s="105" t="s">
        <v>285</v>
      </c>
      <c r="I370" s="1" t="str">
        <f t="shared" si="244"/>
        <v>Attachments(첨부파일)</v>
      </c>
      <c r="J370" s="1" t="str">
        <f>IF(H370&lt;&gt;"", VLOOKUP(H370,[1]Label!$A:$E,2,FALSE),"")</f>
        <v>Attachments</v>
      </c>
      <c r="K370" s="106"/>
      <c r="L370" s="1" t="str">
        <f t="shared" si="245"/>
        <v/>
      </c>
      <c r="M370" s="1" t="str">
        <f>IF(K370&lt;&gt;"",VLOOKUP(K370,[1]Label!$A:$B,2,FALSE),"")</f>
        <v/>
      </c>
      <c r="N370" s="2"/>
      <c r="O370" s="105"/>
      <c r="P370" s="1" t="str">
        <f t="shared" si="246"/>
        <v/>
      </c>
      <c r="Q370" s="1" t="str">
        <f>IF(O370&lt;&gt;"", VLOOKUP(O370, [1]Label!$A:$B, 2, FALSE), "")</f>
        <v/>
      </c>
      <c r="R370" s="2" t="s">
        <v>34</v>
      </c>
      <c r="S370" s="1" t="s">
        <v>42</v>
      </c>
      <c r="T370" s="1"/>
      <c r="U370" s="1"/>
      <c r="V370" s="2"/>
      <c r="W370" s="2"/>
      <c r="X370" s="2"/>
      <c r="Y370" s="2"/>
      <c r="Z370" s="4"/>
      <c r="AA370" s="4"/>
      <c r="AB370" s="4"/>
      <c r="AC370" s="4"/>
      <c r="AD370" s="4"/>
      <c r="AE370" s="4"/>
      <c r="AF370" s="59"/>
    </row>
    <row r="371" spans="1:32" s="22" customFormat="1" ht="18.600000000000001" customHeight="1">
      <c r="A371" s="109" t="s">
        <v>290</v>
      </c>
      <c r="B371" s="46" t="str">
        <f>VLOOKUP(A371,[1]screen!$G:$J,2,FALSE)</f>
        <v>상각 환입 진행상황 조회</v>
      </c>
      <c r="C371" s="46" t="str">
        <f t="shared" si="242"/>
        <v>View Status of Write Back Applications(상각 환입 진행상황 조회)</v>
      </c>
      <c r="D371" s="46" t="str">
        <f>IF(B371&lt;&gt;"", VLOOKUP(B371,[1]screen!$A:$E,2,FALSE), "" )</f>
        <v>View Status of Write Back Applications</v>
      </c>
      <c r="E371" s="20"/>
      <c r="F371" s="46" t="str">
        <f t="shared" si="243"/>
        <v/>
      </c>
      <c r="G371" s="46" t="str">
        <f>IF(E371&lt;&gt;"",VLOOKUP(E371,[1]Label!$A:$B,2,FALSE),"")</f>
        <v/>
      </c>
      <c r="H371" s="43" t="s">
        <v>297</v>
      </c>
      <c r="I371" s="46" t="str">
        <f t="shared" si="244"/>
        <v>Comments/Recommendations(의견/권고사항)</v>
      </c>
      <c r="J371" s="46" t="str">
        <f>IF(H371&lt;&gt;"", VLOOKUP(H371,[1]Label!$A:$E,2,FALSE),"")</f>
        <v>Comments/Recommendations</v>
      </c>
      <c r="K371" s="35"/>
      <c r="L371" s="19" t="str">
        <f t="shared" si="245"/>
        <v/>
      </c>
      <c r="M371" s="24" t="str">
        <f>IF(K371&lt;&gt;"",VLOOKUP(K371,[1]Label!$A:$B,2,FALSE),"")</f>
        <v/>
      </c>
      <c r="N371" s="20" t="s">
        <v>167</v>
      </c>
      <c r="O371" s="20" t="s">
        <v>297</v>
      </c>
      <c r="P371" s="40" t="str">
        <f t="shared" si="246"/>
        <v>Comments/Recommendations&lt;br&gt;(의견/권고사항)</v>
      </c>
      <c r="Q371" s="46" t="str">
        <f>IF(O371&lt;&gt;"", VLOOKUP(O371, [1]Label!$A:$B, 2, FALSE), "")</f>
        <v>Comments/Recommendations</v>
      </c>
      <c r="R371" s="20" t="s">
        <v>52</v>
      </c>
      <c r="S371" s="19"/>
      <c r="T371" s="19"/>
      <c r="U371" s="19"/>
      <c r="V371" s="20" t="s">
        <v>244</v>
      </c>
      <c r="W371" s="20"/>
      <c r="X371" s="20"/>
      <c r="Y371" s="20"/>
      <c r="Z371" s="18"/>
      <c r="AA371" s="18"/>
      <c r="AB371" s="18"/>
      <c r="AC371" s="18"/>
      <c r="AD371" s="18"/>
      <c r="AE371" s="18"/>
      <c r="AF371" s="60"/>
    </row>
    <row r="372" spans="1:32" s="104" customFormat="1" ht="18.600000000000001" customHeight="1">
      <c r="A372" s="109" t="s">
        <v>290</v>
      </c>
      <c r="B372" s="98" t="str">
        <f>VLOOKUP(A372,[1]screen!$G:$J,2,FALSE)</f>
        <v>상각 환입 진행상황 조회</v>
      </c>
      <c r="C372" s="98" t="str">
        <f t="shared" si="242"/>
        <v>View Status of Write Back Applications(상각 환입 진행상황 조회)</v>
      </c>
      <c r="D372" s="98" t="str">
        <f>IF(B372&lt;&gt;"", VLOOKUP(B372,[1]screen!$A:$E,2,FALSE), "" )</f>
        <v>View Status of Write Back Applications</v>
      </c>
      <c r="E372" s="99"/>
      <c r="F372" s="98" t="str">
        <f t="shared" si="243"/>
        <v/>
      </c>
      <c r="G372" s="98" t="str">
        <f>IF(E372&lt;&gt;"",VLOOKUP(E372,[1]Label!$A:$B,2,FALSE),"")</f>
        <v/>
      </c>
      <c r="H372" s="100"/>
      <c r="I372" s="98" t="str">
        <f t="shared" si="244"/>
        <v/>
      </c>
      <c r="J372" s="98" t="str">
        <f>IF(H372&lt;&gt;"", VLOOKUP(H372,[1]Label!$A:$E,2,FALSE),"")</f>
        <v/>
      </c>
      <c r="K372" s="101"/>
      <c r="L372" s="98" t="str">
        <f t="shared" si="245"/>
        <v/>
      </c>
      <c r="M372" s="98" t="str">
        <f>IF(K372&lt;&gt;"",VLOOKUP(K372,[1]Label!$A:$B,2,FALSE),"")</f>
        <v/>
      </c>
      <c r="N372" s="99"/>
      <c r="O372" s="100"/>
      <c r="P372" s="98" t="str">
        <f t="shared" si="246"/>
        <v/>
      </c>
      <c r="Q372" s="98" t="str">
        <f>IF(O372&lt;&gt;"", VLOOKUP(O372, [1]Label!$A:$B, 2, FALSE), "")</f>
        <v/>
      </c>
      <c r="R372" s="99" t="s">
        <v>34</v>
      </c>
      <c r="S372" s="98" t="s">
        <v>42</v>
      </c>
      <c r="T372" s="98"/>
      <c r="U372" s="98"/>
      <c r="V372" s="99"/>
      <c r="W372" s="99"/>
      <c r="X372" s="99"/>
      <c r="Y372" s="99"/>
      <c r="Z372" s="102"/>
      <c r="AA372" s="102"/>
      <c r="AB372" s="102"/>
      <c r="AC372" s="102"/>
      <c r="AD372" s="102"/>
      <c r="AE372" s="102"/>
      <c r="AF372" s="103"/>
    </row>
    <row r="373" spans="1:32" ht="17.45" customHeight="1">
      <c r="A373" s="23" t="s">
        <v>298</v>
      </c>
      <c r="B373" s="94" t="str">
        <f>VLOOKUP(A373,[1]screen!$G:$J,2,FALSE)</f>
        <v>징수 불가 세금 상각</v>
      </c>
      <c r="C373" s="46" t="str">
        <f t="shared" si="242"/>
        <v>Write-off uncollectable tax(징수 불가 세금 상각)</v>
      </c>
      <c r="D373" s="94" t="str">
        <f>IF(B373&lt;&gt;"", VLOOKUP(B373,[1]screen!$A:$E,2,FALSE), "" )</f>
        <v>Write-off uncollectable tax</v>
      </c>
      <c r="E373" s="47"/>
      <c r="F373" s="46"/>
      <c r="G373" s="46"/>
      <c r="H373" s="47"/>
      <c r="I373" s="46" t="str">
        <f t="shared" si="244"/>
        <v/>
      </c>
      <c r="J373" s="46" t="str">
        <f>IF(H373&lt;&gt;"", VLOOKUP(H373,[1]Label!$A:$E,2,FALSE),"")</f>
        <v/>
      </c>
      <c r="K373" s="48"/>
      <c r="L373" s="46" t="str">
        <f t="shared" si="245"/>
        <v/>
      </c>
      <c r="M373" s="46" t="str">
        <f>IF(K373&lt;&gt;"",VLOOKUP(K373,[1]Label!$A:$B,2,FALSE),"")</f>
        <v/>
      </c>
      <c r="N373" s="47" t="s">
        <v>19</v>
      </c>
      <c r="O373" s="118" t="s">
        <v>349</v>
      </c>
      <c r="P373" s="46" t="str">
        <f t="shared" si="246"/>
        <v>Processing date&lt;br&gt;(처리 일자)</v>
      </c>
      <c r="Q373" s="46" t="str">
        <f>IF(O373&lt;&gt;"", VLOOKUP(O373, [1]Label!$A:$B, 2, FALSE), "")</f>
        <v>Processing date</v>
      </c>
      <c r="R373" s="47" t="s">
        <v>96</v>
      </c>
      <c r="S373" s="46" t="s">
        <v>97</v>
      </c>
      <c r="T373" s="46"/>
      <c r="U373" s="46"/>
      <c r="V373" s="47"/>
      <c r="W373" s="47"/>
      <c r="X373" s="47"/>
      <c r="Y373" s="47"/>
      <c r="Z373" s="119"/>
      <c r="AA373" s="119"/>
      <c r="AB373" s="119"/>
      <c r="AC373" s="119" t="s">
        <v>350</v>
      </c>
      <c r="AD373" s="119" t="s">
        <v>350</v>
      </c>
      <c r="AE373" s="119" t="s">
        <v>350</v>
      </c>
      <c r="AF373" s="120"/>
    </row>
    <row r="374" spans="1:32" ht="17.45" customHeight="1">
      <c r="A374" s="23" t="s">
        <v>298</v>
      </c>
      <c r="B374" s="94" t="str">
        <f>VLOOKUP(A374,[1]screen!$G:$J,2,FALSE)</f>
        <v>징수 불가 세금 상각</v>
      </c>
      <c r="C374" s="46" t="str">
        <f>IF(B374&lt;&gt;"",D374&amp;"("&amp;B374&amp;")","")</f>
        <v>Write-off uncollectable tax(징수 불가 세금 상각)</v>
      </c>
      <c r="D374" s="94" t="str">
        <f>IF(B374&lt;&gt;"", VLOOKUP(B374,[1]screen!$A:$E,2,FALSE), "" )</f>
        <v>Write-off uncollectable tax</v>
      </c>
      <c r="E374" s="47"/>
      <c r="F374" s="46"/>
      <c r="G374" s="46"/>
      <c r="H374" s="47"/>
      <c r="I374" s="46" t="str">
        <f>IF(H374&lt;&gt;"",J374&amp;"("&amp;H374&amp;")","")</f>
        <v/>
      </c>
      <c r="J374" s="46" t="str">
        <f>IF(H374&lt;&gt;"", VLOOKUP(H374,[1]Label!$A:$E,2,FALSE),"")</f>
        <v/>
      </c>
      <c r="K374" s="48"/>
      <c r="L374" s="46" t="str">
        <f>IF(K374&lt;&gt;"",M374&amp;"("&amp;K374&amp;")","")</f>
        <v/>
      </c>
      <c r="M374" s="46" t="str">
        <f>IF(K374&lt;&gt;"",VLOOKUP(K374,[1]Label!$A:$B,2,FALSE),"")</f>
        <v/>
      </c>
      <c r="N374" s="47" t="s">
        <v>19</v>
      </c>
      <c r="O374" s="118" t="s">
        <v>108</v>
      </c>
      <c r="P374" s="46" t="str">
        <f>IF(O374&lt;&gt;"",Q374&amp;"&lt;br&gt;("&amp;O374&amp;")","")</f>
        <v>Region&lt;br&gt;(지역)</v>
      </c>
      <c r="Q374" s="46" t="str">
        <f>IF(O374&lt;&gt;"", VLOOKUP(O374, [1]Label!$A:$B, 2, FALSE), "")</f>
        <v>Region</v>
      </c>
      <c r="R374" s="47" t="s">
        <v>37</v>
      </c>
      <c r="S374" s="46"/>
      <c r="T374" s="46"/>
      <c r="U374" s="46"/>
      <c r="V374" s="47"/>
      <c r="W374" s="47"/>
      <c r="X374" s="47"/>
      <c r="Y374" s="47"/>
      <c r="Z374" s="119" t="s">
        <v>336</v>
      </c>
      <c r="AA374" s="119" t="s">
        <v>336</v>
      </c>
      <c r="AB374" s="119" t="s">
        <v>336</v>
      </c>
      <c r="AC374" s="119" t="s">
        <v>337</v>
      </c>
      <c r="AD374" s="119" t="s">
        <v>337</v>
      </c>
      <c r="AE374" s="119" t="s">
        <v>337</v>
      </c>
      <c r="AF374" s="120"/>
    </row>
    <row r="375" spans="1:32" s="13" customFormat="1" ht="18.600000000000001" customHeight="1">
      <c r="A375" s="23" t="s">
        <v>298</v>
      </c>
      <c r="B375" s="94" t="str">
        <f>VLOOKUP(A375,[1]screen!$G:$J,2,FALSE)</f>
        <v>징수 불가 세금 상각</v>
      </c>
      <c r="C375" s="94" t="str">
        <f t="shared" ref="C375" si="247">IF(B375&lt;&gt;"",D375&amp;"("&amp;B375&amp;")","")</f>
        <v>Write-off uncollectable tax(징수 불가 세금 상각)</v>
      </c>
      <c r="D375" s="94" t="str">
        <f>IF(B375&lt;&gt;"", VLOOKUP(B375,[1]screen!$A:$E,2,FALSE), "" )</f>
        <v>Write-off uncollectable tax</v>
      </c>
      <c r="E375" s="20"/>
      <c r="F375" s="94" t="str">
        <f t="shared" ref="F375" si="248">IF(E375&lt;&gt;"",G375&amp;"("&amp;E375&amp;")","")</f>
        <v/>
      </c>
      <c r="G375" s="94" t="str">
        <f>IF(E375&lt;&gt;"",VLOOKUP(E375,[1]Label!$A:$B,2,FALSE),"")</f>
        <v/>
      </c>
      <c r="H375" s="95"/>
      <c r="I375" s="94" t="str">
        <f t="shared" ref="I375" si="249">IF(H375&lt;&gt;"",J375&amp;"("&amp;H375&amp;")","")</f>
        <v/>
      </c>
      <c r="J375" s="94" t="str">
        <f>IF(H375&lt;&gt;"", VLOOKUP(H375,[1]Label!$A:$E,2,FALSE),"")</f>
        <v/>
      </c>
      <c r="K375" s="36"/>
      <c r="L375" s="94" t="str">
        <f t="shared" ref="L375" si="250">IF(K375&lt;&gt;"",M375&amp;"("&amp;K375&amp;")","")</f>
        <v/>
      </c>
      <c r="M375" s="94" t="str">
        <f>IF(K375&lt;&gt;"",VLOOKUP(K375,[1]Label!$A:$B,2,FALSE),"")</f>
        <v/>
      </c>
      <c r="N375" s="8" t="s">
        <v>19</v>
      </c>
      <c r="O375" s="95" t="s">
        <v>225</v>
      </c>
      <c r="P375" s="94" t="str">
        <f t="shared" ref="P375" si="251">IF(O375&lt;&gt;"",Q375&amp;"&lt;br&gt;("&amp;O375&amp;")","")</f>
        <v>Reason of Write off&lt;br&gt;(상각(결손처분) 사유)</v>
      </c>
      <c r="Q375" s="94" t="str">
        <f>IF(O375&lt;&gt;"", VLOOKUP(O375, [1]Label!$A:$B, 2, FALSE), "")</f>
        <v>Reason of Write off</v>
      </c>
      <c r="R375" s="47" t="s">
        <v>37</v>
      </c>
      <c r="S375" s="94"/>
      <c r="T375" s="94"/>
      <c r="U375" s="94"/>
      <c r="V375" s="8"/>
      <c r="W375" s="8"/>
      <c r="X375" s="8"/>
      <c r="Y375" s="8"/>
      <c r="Z375" s="96" t="s">
        <v>341</v>
      </c>
      <c r="AA375" s="96" t="s">
        <v>342</v>
      </c>
      <c r="AB375" s="96" t="s">
        <v>343</v>
      </c>
      <c r="AC375" s="96" t="s">
        <v>344</v>
      </c>
      <c r="AD375" s="96" t="s">
        <v>344</v>
      </c>
      <c r="AE375" s="96" t="s">
        <v>344</v>
      </c>
      <c r="AF375" s="97"/>
    </row>
    <row r="376" spans="1:32" s="26" customFormat="1" ht="17.45" customHeight="1">
      <c r="A376" s="23" t="s">
        <v>298</v>
      </c>
      <c r="B376" s="46" t="str">
        <f>VLOOKUP(A376,[1]screen!$G:$J,2,FALSE)</f>
        <v>징수 불가 세금 상각</v>
      </c>
      <c r="C376" s="46" t="str">
        <f t="shared" si="242"/>
        <v>Write-off uncollectable tax(징수 불가 세금 상각)</v>
      </c>
      <c r="D376" s="46" t="str">
        <f>IF(B376&lt;&gt;"", VLOOKUP(B376,[1]screen!$A:$E,2,FALSE), "" )</f>
        <v>Write-off uncollectable tax</v>
      </c>
      <c r="E376" s="25"/>
      <c r="F376" s="46" t="str">
        <f t="shared" si="243"/>
        <v/>
      </c>
      <c r="G376" s="46" t="str">
        <f>IF(E376&lt;&gt;"",VLOOKUP(E376,[1]Label!$A:$B,2,FALSE),"")</f>
        <v/>
      </c>
      <c r="H376" s="25"/>
      <c r="I376" s="46" t="str">
        <f t="shared" si="244"/>
        <v/>
      </c>
      <c r="J376" s="46" t="str">
        <f>IF(H376&lt;&gt;"", VLOOKUP(H376,[1]Label!$A:$E,2,FALSE),"")</f>
        <v/>
      </c>
      <c r="K376" s="33"/>
      <c r="L376" s="24" t="str">
        <f>IF(K376&lt;&gt;"",M376&amp;"("&amp;K376&amp;")","")</f>
        <v/>
      </c>
      <c r="M376" s="24" t="str">
        <f>IF(K376&lt;&gt;"",VLOOKUP(K376,[1]Label!$A:$B,2,FALSE),"")</f>
        <v/>
      </c>
      <c r="N376" s="25" t="s">
        <v>19</v>
      </c>
      <c r="O376" s="29" t="s">
        <v>107</v>
      </c>
      <c r="P376" s="24" t="str">
        <f>IF(O376&lt;&gt;"",Q376&amp;"&lt;br&gt;("&amp;O376&amp;")","")</f>
        <v>Processing Status&lt;br&gt;(처리 상태)</v>
      </c>
      <c r="Q376" s="46" t="str">
        <f>IF(O376&lt;&gt;"", VLOOKUP(O376, [1]Label!$A:$B, 2, FALSE), "")</f>
        <v>Processing Status</v>
      </c>
      <c r="R376" s="25" t="s">
        <v>37</v>
      </c>
      <c r="S376" s="24"/>
      <c r="T376" s="24"/>
      <c r="U376" s="24"/>
      <c r="V376" s="25"/>
      <c r="W376" s="25"/>
      <c r="X376" s="25"/>
      <c r="Y376" s="25"/>
      <c r="Z376" s="4" t="s">
        <v>345</v>
      </c>
      <c r="AA376" s="4" t="s">
        <v>331</v>
      </c>
      <c r="AB376" s="4" t="s">
        <v>332</v>
      </c>
      <c r="AC376" s="4" t="s">
        <v>345</v>
      </c>
      <c r="AD376" s="4" t="s">
        <v>331</v>
      </c>
      <c r="AE376" s="4" t="s">
        <v>332</v>
      </c>
      <c r="AF376" s="56"/>
    </row>
    <row r="377" spans="1:32" s="26" customFormat="1" ht="17.45" customHeight="1">
      <c r="A377" s="23" t="s">
        <v>298</v>
      </c>
      <c r="B377" s="46" t="str">
        <f>VLOOKUP(A377,[1]screen!$G:$J,2,FALSE)</f>
        <v>징수 불가 세금 상각</v>
      </c>
      <c r="C377" s="46" t="str">
        <f t="shared" si="242"/>
        <v>Write-off uncollectable tax(징수 불가 세금 상각)</v>
      </c>
      <c r="D377" s="46" t="str">
        <f>IF(B377&lt;&gt;"", VLOOKUP(B377,[1]screen!$A:$E,2,FALSE), "" )</f>
        <v>Write-off uncollectable tax</v>
      </c>
      <c r="E377" s="25"/>
      <c r="F377" s="46" t="str">
        <f t="shared" si="243"/>
        <v/>
      </c>
      <c r="G377" s="46" t="str">
        <f>IF(E377&lt;&gt;"",VLOOKUP(E377,[1]Label!$A:$B,2,FALSE),"")</f>
        <v/>
      </c>
      <c r="H377" s="25"/>
      <c r="I377" s="46" t="str">
        <f t="shared" si="244"/>
        <v/>
      </c>
      <c r="J377" s="46" t="str">
        <f>IF(H377&lt;&gt;"", VLOOKUP(H377,[1]Label!$A:$E,2,FALSE),"")</f>
        <v/>
      </c>
      <c r="K377" s="33"/>
      <c r="L377" s="24" t="str">
        <f t="shared" ref="L377:L397" si="252">IF(K377&lt;&gt;"",M377&amp;"("&amp;K377&amp;")","")</f>
        <v/>
      </c>
      <c r="M377" s="24" t="str">
        <f>IF(K377&lt;&gt;"",VLOOKUP(K377,[1]Label!$A:$B,2,FALSE),"")</f>
        <v/>
      </c>
      <c r="N377" s="25" t="s">
        <v>19</v>
      </c>
      <c r="O377" s="29" t="s">
        <v>104</v>
      </c>
      <c r="P377" s="24" t="str">
        <f t="shared" ref="P377:P389" si="253">IF(O377&lt;&gt;"",Q377&amp;"&lt;br&gt;("&amp;O377&amp;")","")</f>
        <v>Taxpayer TIN&lt;br&gt;(납세자 식별번호)</v>
      </c>
      <c r="Q377" s="46" t="str">
        <f>IF(O377&lt;&gt;"", VLOOKUP(O377, [1]Label!$A:$B, 2, FALSE), "")</f>
        <v>Taxpayer TIN</v>
      </c>
      <c r="R377" s="25" t="s">
        <v>36</v>
      </c>
      <c r="S377" s="24"/>
      <c r="T377" s="24"/>
      <c r="U377" s="24"/>
      <c r="V377" s="25"/>
      <c r="W377" s="25"/>
      <c r="X377" s="25"/>
      <c r="Y377" s="25"/>
      <c r="Z377" s="23"/>
      <c r="AA377" s="23"/>
      <c r="AB377" s="23"/>
      <c r="AC377" s="27" t="s">
        <v>93</v>
      </c>
      <c r="AD377" s="27" t="s">
        <v>93</v>
      </c>
      <c r="AE377" s="27" t="s">
        <v>93</v>
      </c>
      <c r="AF377" s="56"/>
    </row>
    <row r="378" spans="1:32" s="22" customFormat="1" ht="18.600000000000001" customHeight="1">
      <c r="A378" s="23" t="s">
        <v>298</v>
      </c>
      <c r="B378" s="94" t="str">
        <f>VLOOKUP(A378,[1]screen!$G:$J,2,FALSE)</f>
        <v>징수 불가 세금 상각</v>
      </c>
      <c r="C378" s="19" t="str">
        <f t="shared" si="242"/>
        <v>Write-off uncollectable tax(징수 불가 세금 상각)</v>
      </c>
      <c r="D378" s="94" t="str">
        <f>IF(B378&lt;&gt;"", VLOOKUP(B378,[1]screen!$A:$E,2,FALSE), "" )</f>
        <v>Write-off uncollectable tax</v>
      </c>
      <c r="E378" s="20"/>
      <c r="F378" s="19"/>
      <c r="G378" s="24"/>
      <c r="H378" s="20"/>
      <c r="I378" s="19" t="str">
        <f t="shared" si="244"/>
        <v/>
      </c>
      <c r="J378" s="24" t="str">
        <f>IF(H378&lt;&gt;"", VLOOKUP(H378,[1]Label!$A:$E,2,FALSE),"")</f>
        <v/>
      </c>
      <c r="K378" s="35"/>
      <c r="L378" s="19" t="str">
        <f t="shared" si="252"/>
        <v/>
      </c>
      <c r="M378" s="24" t="str">
        <f>IF(K378&lt;&gt;"",VLOOKUP(K378,[1]Label!$A:$B,2,FALSE),"")</f>
        <v/>
      </c>
      <c r="N378" s="47" t="s">
        <v>19</v>
      </c>
      <c r="O378" s="38" t="s">
        <v>103</v>
      </c>
      <c r="P378" s="24" t="str">
        <f t="shared" si="253"/>
        <v>Application No&lt;br&gt;(신청 번호)</v>
      </c>
      <c r="Q378" s="24" t="str">
        <f>IF(O378&lt;&gt;"", VLOOKUP(O378, [1]Label!$A:$B, 2, FALSE), "")</f>
        <v>Application No</v>
      </c>
      <c r="R378" s="47" t="s">
        <v>36</v>
      </c>
      <c r="S378" s="19"/>
      <c r="T378" s="19"/>
      <c r="U378" s="19"/>
      <c r="V378" s="20"/>
      <c r="W378" s="20"/>
      <c r="X378" s="20"/>
      <c r="Y378" s="20"/>
      <c r="Z378" s="18"/>
      <c r="AA378" s="18"/>
      <c r="AB378" s="18"/>
      <c r="AC378" s="18" t="s">
        <v>338</v>
      </c>
      <c r="AD378" s="18" t="s">
        <v>338</v>
      </c>
      <c r="AE378" s="18" t="s">
        <v>338</v>
      </c>
      <c r="AF378" s="60"/>
    </row>
    <row r="379" spans="1:32" s="26" customFormat="1" ht="17.45" customHeight="1">
      <c r="A379" s="23" t="s">
        <v>298</v>
      </c>
      <c r="B379" s="46" t="str">
        <f>VLOOKUP(A379,[1]screen!$G:$J,2,FALSE)</f>
        <v>징수 불가 세금 상각</v>
      </c>
      <c r="C379" s="46" t="str">
        <f t="shared" si="242"/>
        <v>Write-off uncollectable tax(징수 불가 세금 상각)</v>
      </c>
      <c r="D379" s="46" t="str">
        <f>IF(B379&lt;&gt;"", VLOOKUP(B379,[1]screen!$A:$E,2,FALSE), "" )</f>
        <v>Write-off uncollectable tax</v>
      </c>
      <c r="E379" s="25"/>
      <c r="F379" s="46" t="str">
        <f t="shared" si="243"/>
        <v/>
      </c>
      <c r="G379" s="46" t="str">
        <f>IF(E379&lt;&gt;"",VLOOKUP(E379,[1]Label!$A:$B,2,FALSE),"")</f>
        <v/>
      </c>
      <c r="H379" s="25"/>
      <c r="I379" s="46" t="str">
        <f t="shared" si="244"/>
        <v/>
      </c>
      <c r="J379" s="46" t="str">
        <f>IF(H379&lt;&gt;"", VLOOKUP(H379,[1]Label!$A:$E,2,FALSE),"")</f>
        <v/>
      </c>
      <c r="K379" s="33"/>
      <c r="L379" s="24" t="str">
        <f t="shared" si="252"/>
        <v/>
      </c>
      <c r="M379" s="24" t="str">
        <f>IF(K379&lt;&gt;"",VLOOKUP(K379,[1]Label!$A:$B,2,FALSE),"")</f>
        <v/>
      </c>
      <c r="N379" s="25"/>
      <c r="O379" s="29"/>
      <c r="P379" s="24" t="str">
        <f t="shared" si="253"/>
        <v/>
      </c>
      <c r="Q379" s="46" t="str">
        <f>IF(O379&lt;&gt;"", VLOOKUP(O379, [1]Label!$A:$B, 2, FALSE), "")</f>
        <v/>
      </c>
      <c r="R379" s="25" t="s">
        <v>34</v>
      </c>
      <c r="S379" s="24" t="s">
        <v>42</v>
      </c>
      <c r="T379" s="24"/>
      <c r="U379" s="24"/>
      <c r="V379" s="25"/>
      <c r="W379" s="25"/>
      <c r="X379" s="25"/>
      <c r="Y379" s="25"/>
      <c r="Z379" s="23"/>
      <c r="AA379" s="23"/>
      <c r="AB379" s="23"/>
      <c r="AC379" s="27"/>
      <c r="AD379" s="27"/>
      <c r="AE379" s="27"/>
      <c r="AF379" s="56"/>
    </row>
    <row r="380" spans="1:32" s="17" customFormat="1" ht="18.600000000000001" customHeight="1">
      <c r="A380" s="23" t="s">
        <v>298</v>
      </c>
      <c r="B380" s="46" t="str">
        <f>VLOOKUP(A380,[1]screen!$G:$J,2,FALSE)</f>
        <v>징수 불가 세금 상각</v>
      </c>
      <c r="C380" s="46" t="str">
        <f t="shared" si="242"/>
        <v>Write-off uncollectable tax(징수 불가 세금 상각)</v>
      </c>
      <c r="D380" s="46" t="str">
        <f>IF(B380&lt;&gt;"", VLOOKUP(B380,[1]screen!$A:$E,2,FALSE), "" )</f>
        <v>Write-off uncollectable tax</v>
      </c>
      <c r="E380" s="16"/>
      <c r="F380" s="46" t="str">
        <f t="shared" si="243"/>
        <v/>
      </c>
      <c r="G380" s="46" t="str">
        <f>IF(E380&lt;&gt;"",VLOOKUP(E380,[1]Label!$A:$B,2,FALSE),"")</f>
        <v/>
      </c>
      <c r="H380" s="16"/>
      <c r="I380" s="46" t="str">
        <f t="shared" si="244"/>
        <v/>
      </c>
      <c r="J380" s="46" t="str">
        <f>IF(H380&lt;&gt;"", VLOOKUP(H380,[1]Label!$A:$E,2,FALSE),"")</f>
        <v/>
      </c>
      <c r="K380" s="34"/>
      <c r="L380" s="15" t="str">
        <f t="shared" si="252"/>
        <v/>
      </c>
      <c r="M380" s="24" t="str">
        <f>IF(K380&lt;&gt;"",VLOOKUP(K380,[1]Label!$A:$B,2,FALSE),"")</f>
        <v/>
      </c>
      <c r="N380" s="16"/>
      <c r="O380" s="30" t="s">
        <v>47</v>
      </c>
      <c r="P380" s="15" t="str">
        <f t="shared" si="253"/>
        <v>Reset&lt;br&gt;(초기화)</v>
      </c>
      <c r="Q380" s="46" t="str">
        <f>IF(O380&lt;&gt;"", VLOOKUP(O380, [1]Label!$A:$B, 2, FALSE), "")</f>
        <v>Reset</v>
      </c>
      <c r="R380" s="16" t="s">
        <v>35</v>
      </c>
      <c r="S380" s="15" t="s">
        <v>40</v>
      </c>
      <c r="T380" s="14" t="s">
        <v>50</v>
      </c>
      <c r="U380" s="15"/>
      <c r="V380" s="16"/>
      <c r="W380" s="16"/>
      <c r="X380" s="16"/>
      <c r="Y380" s="16"/>
      <c r="Z380" s="14"/>
      <c r="AA380" s="14"/>
      <c r="AB380" s="14"/>
      <c r="AC380" s="14" t="s">
        <v>45</v>
      </c>
      <c r="AD380" s="14" t="s">
        <v>45</v>
      </c>
      <c r="AE380" s="14" t="s">
        <v>45</v>
      </c>
      <c r="AF380" s="57"/>
    </row>
    <row r="381" spans="1:32" s="17" customFormat="1" ht="18.600000000000001" customHeight="1">
      <c r="A381" s="23" t="s">
        <v>298</v>
      </c>
      <c r="B381" s="46" t="str">
        <f>VLOOKUP(A381,[1]screen!$G:$J,2,FALSE)</f>
        <v>징수 불가 세금 상각</v>
      </c>
      <c r="C381" s="46" t="str">
        <f t="shared" si="242"/>
        <v>Write-off uncollectable tax(징수 불가 세금 상각)</v>
      </c>
      <c r="D381" s="46" t="str">
        <f>IF(B381&lt;&gt;"", VLOOKUP(B381,[1]screen!$A:$E,2,FALSE), "" )</f>
        <v>Write-off uncollectable tax</v>
      </c>
      <c r="E381" s="16"/>
      <c r="F381" s="46" t="str">
        <f t="shared" si="243"/>
        <v/>
      </c>
      <c r="G381" s="46" t="str">
        <f>IF(E381&lt;&gt;"",VLOOKUP(E381,[1]Label!$A:$B,2,FALSE),"")</f>
        <v/>
      </c>
      <c r="H381" s="16"/>
      <c r="I381" s="46" t="str">
        <f t="shared" si="244"/>
        <v/>
      </c>
      <c r="J381" s="46" t="str">
        <f>IF(H381&lt;&gt;"", VLOOKUP(H381,[1]Label!$A:$E,2,FALSE),"")</f>
        <v/>
      </c>
      <c r="K381" s="34"/>
      <c r="L381" s="15" t="str">
        <f t="shared" si="252"/>
        <v/>
      </c>
      <c r="M381" s="24" t="str">
        <f>IF(K381&lt;&gt;"",VLOOKUP(K381,[1]Label!$A:$B,2,FALSE),"")</f>
        <v/>
      </c>
      <c r="N381" s="16"/>
      <c r="O381" s="31" t="s">
        <v>46</v>
      </c>
      <c r="P381" s="15" t="str">
        <f t="shared" si="253"/>
        <v>New&lt;br&gt;(신규)</v>
      </c>
      <c r="Q381" s="46" t="str">
        <f>IF(O381&lt;&gt;"", VLOOKUP(O381, [1]Label!$A:$B, 2, FALSE), "")</f>
        <v>New</v>
      </c>
      <c r="R381" s="16" t="s">
        <v>35</v>
      </c>
      <c r="S381" s="15" t="s">
        <v>43</v>
      </c>
      <c r="T381" s="15"/>
      <c r="U381" s="15"/>
      <c r="V381" s="16"/>
      <c r="W381" s="16"/>
      <c r="X381" s="16"/>
      <c r="Y381" s="16"/>
      <c r="Z381" s="14"/>
      <c r="AA381" s="14"/>
      <c r="AB381" s="14"/>
      <c r="AC381" s="14"/>
      <c r="AD381" s="14"/>
      <c r="AE381" s="14"/>
      <c r="AF381" s="57"/>
    </row>
    <row r="382" spans="1:32" s="17" customFormat="1" ht="18.600000000000001" customHeight="1">
      <c r="A382" s="23" t="s">
        <v>298</v>
      </c>
      <c r="B382" s="46" t="str">
        <f>VLOOKUP(A382,[1]screen!$G:$J,2,FALSE)</f>
        <v>징수 불가 세금 상각</v>
      </c>
      <c r="C382" s="46" t="str">
        <f t="shared" si="242"/>
        <v>Write-off uncollectable tax(징수 불가 세금 상각)</v>
      </c>
      <c r="D382" s="46" t="str">
        <f>IF(B382&lt;&gt;"", VLOOKUP(B382,[1]screen!$A:$E,2,FALSE), "" )</f>
        <v>Write-off uncollectable tax</v>
      </c>
      <c r="E382" s="16"/>
      <c r="F382" s="46" t="str">
        <f t="shared" si="243"/>
        <v/>
      </c>
      <c r="G382" s="46" t="str">
        <f>IF(E382&lt;&gt;"",VLOOKUP(E382,[1]Label!$A:$B,2,FALSE),"")</f>
        <v/>
      </c>
      <c r="H382" s="16"/>
      <c r="I382" s="46" t="str">
        <f t="shared" si="244"/>
        <v/>
      </c>
      <c r="J382" s="46" t="str">
        <f>IF(H382&lt;&gt;"", VLOOKUP(H382,[1]Label!$A:$E,2,FALSE),"")</f>
        <v/>
      </c>
      <c r="K382" s="34"/>
      <c r="L382" s="15" t="str">
        <f t="shared" si="252"/>
        <v/>
      </c>
      <c r="M382" s="24" t="str">
        <f>IF(K382&lt;&gt;"",VLOOKUP(K382,[1]Label!$A:$B,2,FALSE),"")</f>
        <v/>
      </c>
      <c r="N382" s="16"/>
      <c r="O382" s="31" t="s">
        <v>38</v>
      </c>
      <c r="P382" s="15" t="str">
        <f t="shared" si="253"/>
        <v>Search&lt;br&gt;(조회)</v>
      </c>
      <c r="Q382" s="46" t="str">
        <f>IF(O382&lt;&gt;"", VLOOKUP(O382, [1]Label!$A:$B, 2, FALSE), "")</f>
        <v>Search</v>
      </c>
      <c r="R382" s="16" t="s">
        <v>35</v>
      </c>
      <c r="S382" s="15"/>
      <c r="T382" s="15" t="s">
        <v>8</v>
      </c>
      <c r="U382" s="15"/>
      <c r="V382" s="16"/>
      <c r="W382" s="16"/>
      <c r="X382" s="16"/>
      <c r="Y382" s="16"/>
      <c r="Z382" s="14"/>
      <c r="AA382" s="14"/>
      <c r="AB382" s="14"/>
      <c r="AC382" s="14"/>
      <c r="AD382" s="14"/>
      <c r="AE382" s="14"/>
      <c r="AF382" s="57"/>
    </row>
    <row r="383" spans="1:32" s="9" customFormat="1" ht="17.45" customHeight="1">
      <c r="A383" s="23" t="s">
        <v>298</v>
      </c>
      <c r="B383" s="46" t="str">
        <f>VLOOKUP(A383,[1]screen!$G:$J,2,FALSE)</f>
        <v>징수 불가 세금 상각</v>
      </c>
      <c r="C383" s="46" t="str">
        <f t="shared" si="242"/>
        <v>Write-off uncollectable tax(징수 불가 세금 상각)</v>
      </c>
      <c r="D383" s="46" t="str">
        <f>IF(B383&lt;&gt;"", VLOOKUP(B383,[1]screen!$A:$E,2,FALSE), "" )</f>
        <v>Write-off uncollectable tax</v>
      </c>
      <c r="E383" s="8"/>
      <c r="F383" s="46" t="str">
        <f t="shared" si="243"/>
        <v/>
      </c>
      <c r="G383" s="46" t="str">
        <f>IF(E383&lt;&gt;"",VLOOKUP(E383,[1]Label!$A:$B,2,FALSE),"")</f>
        <v/>
      </c>
      <c r="H383" s="8"/>
      <c r="I383" s="46" t="str">
        <f t="shared" si="244"/>
        <v/>
      </c>
      <c r="J383" s="46" t="str">
        <f>IF(H383&lt;&gt;"", VLOOKUP(H383,[1]Label!$A:$E,2,FALSE),"")</f>
        <v/>
      </c>
      <c r="K383" s="36"/>
      <c r="L383" s="1" t="str">
        <f t="shared" si="252"/>
        <v/>
      </c>
      <c r="M383" s="24" t="str">
        <f>IF(K383&lt;&gt;"",VLOOKUP(K383,[1]Label!$A:$B,2,FALSE),"")</f>
        <v/>
      </c>
      <c r="N383" s="2" t="s">
        <v>13</v>
      </c>
      <c r="O383" s="38" t="s">
        <v>103</v>
      </c>
      <c r="P383" s="1" t="str">
        <f t="shared" si="253"/>
        <v>Application No&lt;br&gt;(신청 번호)</v>
      </c>
      <c r="Q383" s="46" t="str">
        <f>IF(O383&lt;&gt;"", VLOOKUP(O383, [1]Label!$A:$B, 2, FALSE), "")</f>
        <v>Application No</v>
      </c>
      <c r="R383" s="2" t="s">
        <v>34</v>
      </c>
      <c r="S383" s="1"/>
      <c r="T383" s="1"/>
      <c r="U383" s="1"/>
      <c r="V383" s="2"/>
      <c r="W383" s="2"/>
      <c r="X383" s="2"/>
      <c r="Y383" s="2"/>
      <c r="Z383" s="4"/>
      <c r="AA383" s="4"/>
      <c r="AB383" s="4"/>
      <c r="AC383" s="3" t="s">
        <v>339</v>
      </c>
      <c r="AD383" s="3" t="s">
        <v>339</v>
      </c>
      <c r="AE383" s="3" t="s">
        <v>339</v>
      </c>
      <c r="AF383" s="58"/>
    </row>
    <row r="384" spans="1:32" s="9" customFormat="1" ht="17.45" customHeight="1">
      <c r="A384" s="23" t="s">
        <v>298</v>
      </c>
      <c r="B384" s="46" t="str">
        <f>VLOOKUP(A384,[1]screen!$G:$J,2,FALSE)</f>
        <v>징수 불가 세금 상각</v>
      </c>
      <c r="C384" s="46" t="str">
        <f t="shared" si="242"/>
        <v>Write-off uncollectable tax(징수 불가 세금 상각)</v>
      </c>
      <c r="D384" s="46" t="str">
        <f>IF(B384&lt;&gt;"", VLOOKUP(B384,[1]screen!$A:$E,2,FALSE), "" )</f>
        <v>Write-off uncollectable tax</v>
      </c>
      <c r="E384" s="8"/>
      <c r="F384" s="46" t="str">
        <f t="shared" si="243"/>
        <v/>
      </c>
      <c r="G384" s="46" t="str">
        <f>IF(E384&lt;&gt;"",VLOOKUP(E384,[1]Label!$A:$B,2,FALSE),"")</f>
        <v/>
      </c>
      <c r="H384" s="8"/>
      <c r="I384" s="46" t="str">
        <f t="shared" si="244"/>
        <v/>
      </c>
      <c r="J384" s="46" t="str">
        <f>IF(H384&lt;&gt;"", VLOOKUP(H384,[1]Label!$A:$E,2,FALSE),"")</f>
        <v/>
      </c>
      <c r="K384" s="36"/>
      <c r="L384" s="1" t="str">
        <f t="shared" si="252"/>
        <v/>
      </c>
      <c r="M384" s="24" t="str">
        <f>IF(K384&lt;&gt;"",VLOOKUP(K384,[1]Label!$A:$B,2,FALSE),"")</f>
        <v/>
      </c>
      <c r="N384" s="2" t="s">
        <v>13</v>
      </c>
      <c r="O384" s="38" t="s">
        <v>104</v>
      </c>
      <c r="P384" s="1" t="str">
        <f t="shared" si="253"/>
        <v>Taxpayer TIN&lt;br&gt;(납세자 식별번호)</v>
      </c>
      <c r="Q384" s="46" t="str">
        <f>IF(O384&lt;&gt;"", VLOOKUP(O384, [1]Label!$A:$B, 2, FALSE), "")</f>
        <v>Taxpayer TIN</v>
      </c>
      <c r="R384" s="2" t="s">
        <v>34</v>
      </c>
      <c r="S384" s="1"/>
      <c r="T384" s="1"/>
      <c r="U384" s="1"/>
      <c r="V384" s="2"/>
      <c r="W384" s="2"/>
      <c r="X384" s="2"/>
      <c r="Y384" s="2"/>
      <c r="Z384" s="4"/>
      <c r="AA384" s="4"/>
      <c r="AB384" s="4"/>
      <c r="AC384" s="3" t="s">
        <v>333</v>
      </c>
      <c r="AD384" s="3" t="s">
        <v>333</v>
      </c>
      <c r="AE384" s="3" t="s">
        <v>333</v>
      </c>
      <c r="AF384" s="58"/>
    </row>
    <row r="385" spans="1:32" s="9" customFormat="1" ht="18.600000000000001" customHeight="1">
      <c r="A385" s="23" t="s">
        <v>298</v>
      </c>
      <c r="B385" s="46" t="str">
        <f>VLOOKUP(A385,[1]screen!$G:$J,2,FALSE)</f>
        <v>징수 불가 세금 상각</v>
      </c>
      <c r="C385" s="46" t="str">
        <f t="shared" si="242"/>
        <v>Write-off uncollectable tax(징수 불가 세금 상각)</v>
      </c>
      <c r="D385" s="46" t="str">
        <f>IF(B385&lt;&gt;"", VLOOKUP(B385,[1]screen!$A:$E,2,FALSE), "" )</f>
        <v>Write-off uncollectable tax</v>
      </c>
      <c r="E385" s="8"/>
      <c r="F385" s="46" t="str">
        <f t="shared" si="243"/>
        <v/>
      </c>
      <c r="G385" s="46" t="str">
        <f>IF(E385&lt;&gt;"",VLOOKUP(E385,[1]Label!$A:$B,2,FALSE),"")</f>
        <v/>
      </c>
      <c r="H385" s="8"/>
      <c r="I385" s="46" t="str">
        <f t="shared" si="244"/>
        <v/>
      </c>
      <c r="J385" s="46" t="str">
        <f>IF(H385&lt;&gt;"", VLOOKUP(H385,[1]Label!$A:$E,2,FALSE),"")</f>
        <v/>
      </c>
      <c r="K385" s="36"/>
      <c r="L385" s="1" t="str">
        <f t="shared" si="252"/>
        <v/>
      </c>
      <c r="M385" s="24" t="str">
        <f>IF(K385&lt;&gt;"",VLOOKUP(K385,[1]Label!$A:$B,2,FALSE),"")</f>
        <v/>
      </c>
      <c r="N385" s="2" t="s">
        <v>13</v>
      </c>
      <c r="O385" s="38" t="s">
        <v>105</v>
      </c>
      <c r="P385" s="1" t="str">
        <f t="shared" si="253"/>
        <v>Taxpayer's Name&lt;br&gt;(납세자 이름)</v>
      </c>
      <c r="Q385" s="46" t="str">
        <f>IF(O385&lt;&gt;"", VLOOKUP(O385, [1]Label!$A:$B, 2, FALSE), "")</f>
        <v>Taxpayer's Name</v>
      </c>
      <c r="R385" s="2" t="s">
        <v>34</v>
      </c>
      <c r="S385" s="1"/>
      <c r="T385" s="1"/>
      <c r="U385" s="1"/>
      <c r="V385" s="2"/>
      <c r="W385" s="2"/>
      <c r="X385" s="2"/>
      <c r="Y385" s="2"/>
      <c r="Z385" s="4"/>
      <c r="AA385" s="4"/>
      <c r="AB385" s="4"/>
      <c r="AC385" s="4" t="s">
        <v>334</v>
      </c>
      <c r="AD385" s="4" t="s">
        <v>334</v>
      </c>
      <c r="AE385" s="4" t="s">
        <v>334</v>
      </c>
      <c r="AF385" s="59"/>
    </row>
    <row r="386" spans="1:32" s="9" customFormat="1" ht="18.600000000000001" customHeight="1">
      <c r="A386" s="23" t="s">
        <v>298</v>
      </c>
      <c r="B386" s="46" t="str">
        <f>VLOOKUP(A386,[1]screen!$G:$J,2,FALSE)</f>
        <v>징수 불가 세금 상각</v>
      </c>
      <c r="C386" s="46" t="str">
        <f t="shared" si="242"/>
        <v>Write-off uncollectable tax(징수 불가 세금 상각)</v>
      </c>
      <c r="D386" s="46" t="str">
        <f>IF(B386&lt;&gt;"", VLOOKUP(B386,[1]screen!$A:$E,2,FALSE), "" )</f>
        <v>Write-off uncollectable tax</v>
      </c>
      <c r="E386" s="8"/>
      <c r="F386" s="46" t="str">
        <f t="shared" si="243"/>
        <v/>
      </c>
      <c r="G386" s="46" t="str">
        <f>IF(E386&lt;&gt;"",VLOOKUP(E386,[1]Label!$A:$B,2,FALSE),"")</f>
        <v/>
      </c>
      <c r="H386" s="8"/>
      <c r="I386" s="46" t="str">
        <f t="shared" si="244"/>
        <v/>
      </c>
      <c r="J386" s="46" t="str">
        <f>IF(H386&lt;&gt;"", VLOOKUP(H386,[1]Label!$A:$E,2,FALSE),"")</f>
        <v/>
      </c>
      <c r="K386" s="36"/>
      <c r="L386" s="1" t="str">
        <f t="shared" si="252"/>
        <v/>
      </c>
      <c r="M386" s="24" t="str">
        <f>IF(K386&lt;&gt;"",VLOOKUP(K386,[1]Label!$A:$B,2,FALSE),"")</f>
        <v/>
      </c>
      <c r="N386" s="2" t="s">
        <v>13</v>
      </c>
      <c r="O386" s="38" t="s">
        <v>100</v>
      </c>
      <c r="P386" s="1" t="str">
        <f t="shared" si="253"/>
        <v>Outstanding Liability&lt;br&gt;(미납 세액)</v>
      </c>
      <c r="Q386" s="46" t="str">
        <f>IF(O386&lt;&gt;"", VLOOKUP(O386, [1]Label!$A:$B, 2, FALSE), "")</f>
        <v>Outstanding Liability</v>
      </c>
      <c r="R386" s="2" t="s">
        <v>34</v>
      </c>
      <c r="S386" s="1"/>
      <c r="T386" s="1"/>
      <c r="U386" s="1"/>
      <c r="V386" s="2"/>
      <c r="W386" s="2"/>
      <c r="X386" s="2"/>
      <c r="Y386" s="2"/>
      <c r="Z386" s="4"/>
      <c r="AA386" s="4"/>
      <c r="AB386" s="4"/>
      <c r="AC386" s="4" t="s">
        <v>335</v>
      </c>
      <c r="AD386" s="4" t="s">
        <v>335</v>
      </c>
      <c r="AE386" s="4" t="s">
        <v>335</v>
      </c>
      <c r="AF386" s="59"/>
    </row>
    <row r="387" spans="1:32" s="13" customFormat="1" ht="18.600000000000001" customHeight="1">
      <c r="A387" s="23" t="s">
        <v>298</v>
      </c>
      <c r="B387" s="94" t="str">
        <f>VLOOKUP(A387,[1]screen!$G:$J,2,FALSE)</f>
        <v>징수 불가 세금 상각</v>
      </c>
      <c r="C387" s="94" t="str">
        <f t="shared" si="242"/>
        <v>Write-off uncollectable tax(징수 불가 세금 상각)</v>
      </c>
      <c r="D387" s="94" t="str">
        <f>IF(B387&lt;&gt;"", VLOOKUP(B387,[1]screen!$A:$E,2,FALSE), "" )</f>
        <v>Write-off uncollectable tax</v>
      </c>
      <c r="E387" s="20"/>
      <c r="F387" s="94" t="str">
        <f t="shared" si="243"/>
        <v/>
      </c>
      <c r="G387" s="94" t="str">
        <f>IF(E387&lt;&gt;"",VLOOKUP(E387,[1]Label!$A:$B,2,FALSE),"")</f>
        <v/>
      </c>
      <c r="H387" s="95"/>
      <c r="I387" s="94" t="str">
        <f t="shared" si="244"/>
        <v/>
      </c>
      <c r="J387" s="94" t="str">
        <f>IF(H387&lt;&gt;"", VLOOKUP(H387,[1]Label!$A:$E,2,FALSE),"")</f>
        <v/>
      </c>
      <c r="K387" s="36"/>
      <c r="L387" s="94" t="str">
        <f t="shared" si="252"/>
        <v/>
      </c>
      <c r="M387" s="94" t="str">
        <f>IF(K387&lt;&gt;"",VLOOKUP(K387,[1]Label!$A:$B,2,FALSE),"")</f>
        <v/>
      </c>
      <c r="N387" s="2" t="s">
        <v>13</v>
      </c>
      <c r="O387" s="95" t="s">
        <v>225</v>
      </c>
      <c r="P387" s="94" t="str">
        <f t="shared" si="253"/>
        <v>Reason of Write off&lt;br&gt;(상각(결손처분) 사유)</v>
      </c>
      <c r="Q387" s="94" t="str">
        <f>IF(O387&lt;&gt;"", VLOOKUP(O387, [1]Label!$A:$B, 2, FALSE), "")</f>
        <v>Reason of Write off</v>
      </c>
      <c r="R387" s="47" t="s">
        <v>34</v>
      </c>
      <c r="S387" s="94"/>
      <c r="T387" s="94"/>
      <c r="U387" s="94"/>
      <c r="V387" s="8"/>
      <c r="W387" s="8"/>
      <c r="X387" s="8"/>
      <c r="Y387" s="8"/>
      <c r="Z387" s="96"/>
      <c r="AA387" s="96"/>
      <c r="AB387" s="96"/>
      <c r="AC387" s="96" t="s">
        <v>352</v>
      </c>
      <c r="AD387" s="96" t="s">
        <v>353</v>
      </c>
      <c r="AE387" s="96" t="s">
        <v>354</v>
      </c>
      <c r="AF387" s="97"/>
    </row>
    <row r="388" spans="1:32" s="9" customFormat="1" ht="18.600000000000001" customHeight="1">
      <c r="A388" s="23" t="s">
        <v>298</v>
      </c>
      <c r="B388" s="46" t="str">
        <f>VLOOKUP(A388,[1]screen!$G:$J,2,FALSE)</f>
        <v>징수 불가 세금 상각</v>
      </c>
      <c r="C388" s="46" t="str">
        <f t="shared" si="242"/>
        <v>Write-off uncollectable tax(징수 불가 세금 상각)</v>
      </c>
      <c r="D388" s="46" t="str">
        <f>IF(B388&lt;&gt;"", VLOOKUP(B388,[1]screen!$A:$E,2,FALSE), "" )</f>
        <v>Write-off uncollectable tax</v>
      </c>
      <c r="E388" s="8"/>
      <c r="F388" s="46" t="str">
        <f t="shared" si="243"/>
        <v/>
      </c>
      <c r="G388" s="46" t="str">
        <f>IF(E388&lt;&gt;"",VLOOKUP(E388,[1]Label!$A:$B,2,FALSE),"")</f>
        <v/>
      </c>
      <c r="H388" s="8"/>
      <c r="I388" s="46" t="str">
        <f t="shared" si="244"/>
        <v/>
      </c>
      <c r="J388" s="46" t="str">
        <f>IF(H388&lt;&gt;"", VLOOKUP(H388,[1]Label!$A:$E,2,FALSE),"")</f>
        <v/>
      </c>
      <c r="K388" s="36"/>
      <c r="L388" s="1" t="str">
        <f t="shared" si="252"/>
        <v/>
      </c>
      <c r="M388" s="24" t="str">
        <f>IF(K388&lt;&gt;"",VLOOKUP(K388,[1]Label!$A:$B,2,FALSE),"")</f>
        <v/>
      </c>
      <c r="N388" s="2" t="s">
        <v>13</v>
      </c>
      <c r="O388" s="38" t="s">
        <v>349</v>
      </c>
      <c r="P388" s="1" t="str">
        <f t="shared" si="253"/>
        <v>Processing date&lt;br&gt;(처리 일자)</v>
      </c>
      <c r="Q388" s="46" t="str">
        <f>IF(O388&lt;&gt;"", VLOOKUP(O388, [1]Label!$A:$B, 2, FALSE), "")</f>
        <v>Processing date</v>
      </c>
      <c r="R388" s="2" t="s">
        <v>34</v>
      </c>
      <c r="S388" s="1"/>
      <c r="T388" s="1"/>
      <c r="U388" s="1"/>
      <c r="V388" s="2"/>
      <c r="W388" s="2"/>
      <c r="X388" s="2"/>
      <c r="Y388" s="2"/>
      <c r="Z388" s="4"/>
      <c r="AA388" s="4"/>
      <c r="AB388" s="4"/>
      <c r="AC388" s="4" t="s">
        <v>351</v>
      </c>
      <c r="AD388" s="4" t="s">
        <v>351</v>
      </c>
      <c r="AE388" s="4" t="s">
        <v>351</v>
      </c>
      <c r="AF388" s="59"/>
    </row>
    <row r="389" spans="1:32" s="9" customFormat="1" ht="18.600000000000001" customHeight="1">
      <c r="A389" s="23" t="s">
        <v>298</v>
      </c>
      <c r="B389" s="46" t="str">
        <f>VLOOKUP(A389,[1]screen!$G:$J,2,FALSE)</f>
        <v>징수 불가 세금 상각</v>
      </c>
      <c r="C389" s="46" t="str">
        <f t="shared" si="242"/>
        <v>Write-off uncollectable tax(징수 불가 세금 상각)</v>
      </c>
      <c r="D389" s="46" t="str">
        <f>IF(B389&lt;&gt;"", VLOOKUP(B389,[1]screen!$A:$E,2,FALSE), "" )</f>
        <v>Write-off uncollectable tax</v>
      </c>
      <c r="E389" s="8"/>
      <c r="F389" s="46" t="str">
        <f t="shared" si="243"/>
        <v/>
      </c>
      <c r="G389" s="46" t="str">
        <f>IF(E389&lt;&gt;"",VLOOKUP(E389,[1]Label!$A:$B,2,FALSE),"")</f>
        <v/>
      </c>
      <c r="H389" s="8"/>
      <c r="I389" s="46" t="str">
        <f t="shared" si="244"/>
        <v/>
      </c>
      <c r="J389" s="46" t="str">
        <f>IF(H389&lt;&gt;"", VLOOKUP(H389,[1]Label!$A:$E,2,FALSE),"")</f>
        <v/>
      </c>
      <c r="K389" s="36"/>
      <c r="L389" s="1" t="str">
        <f t="shared" si="252"/>
        <v/>
      </c>
      <c r="M389" s="24" t="str">
        <f>IF(K389&lt;&gt;"",VLOOKUP(K389,[1]Label!$A:$B,2,FALSE),"")</f>
        <v/>
      </c>
      <c r="N389" s="2" t="s">
        <v>13</v>
      </c>
      <c r="O389" s="38" t="s">
        <v>107</v>
      </c>
      <c r="P389" s="1" t="str">
        <f t="shared" si="253"/>
        <v>Processing Status&lt;br&gt;(처리 상태)</v>
      </c>
      <c r="Q389" s="46" t="str">
        <f>IF(O389&lt;&gt;"", VLOOKUP(O389, [1]Label!$A:$B, 2, FALSE), "")</f>
        <v>Processing Status</v>
      </c>
      <c r="R389" s="2" t="s">
        <v>34</v>
      </c>
      <c r="S389" s="1"/>
      <c r="T389" s="1"/>
      <c r="U389" s="1"/>
      <c r="V389" s="2"/>
      <c r="W389" s="2"/>
      <c r="X389" s="2"/>
      <c r="Y389" s="2"/>
      <c r="Z389" s="4"/>
      <c r="AA389" s="4"/>
      <c r="AB389" s="4"/>
      <c r="AC389" s="4" t="s">
        <v>345</v>
      </c>
      <c r="AD389" s="4" t="s">
        <v>331</v>
      </c>
      <c r="AE389" s="4" t="s">
        <v>332</v>
      </c>
      <c r="AF389" s="59"/>
    </row>
    <row r="390" spans="1:32" s="22" customFormat="1" ht="18.600000000000001" customHeight="1">
      <c r="A390" s="23" t="s">
        <v>298</v>
      </c>
      <c r="B390" s="46" t="str">
        <f>VLOOKUP(A390,[1]screen!$G:$J,2,FALSE)</f>
        <v>징수 불가 세금 상각</v>
      </c>
      <c r="C390" s="46" t="str">
        <f t="shared" si="242"/>
        <v>Write-off uncollectable tax(징수 불가 세금 상각)</v>
      </c>
      <c r="D390" s="46" t="str">
        <f>IF(B390&lt;&gt;"", VLOOKUP(B390,[1]screen!$A:$E,2,FALSE), "" )</f>
        <v>Write-off uncollectable tax</v>
      </c>
      <c r="E390" s="20"/>
      <c r="F390" s="46" t="str">
        <f t="shared" si="243"/>
        <v/>
      </c>
      <c r="G390" s="46" t="str">
        <f>IF(E390&lt;&gt;"",VLOOKUP(E390,[1]Label!$A:$B,2,FALSE),"")</f>
        <v/>
      </c>
      <c r="H390" s="20"/>
      <c r="I390" s="46" t="str">
        <f t="shared" si="244"/>
        <v/>
      </c>
      <c r="J390" s="46" t="str">
        <f>IF(H390&lt;&gt;"", VLOOKUP(H390,[1]Label!$A:$E,2,FALSE),"")</f>
        <v/>
      </c>
      <c r="K390" s="35"/>
      <c r="L390" s="19" t="str">
        <f t="shared" si="252"/>
        <v/>
      </c>
      <c r="M390" s="24" t="str">
        <f>IF(K390&lt;&gt;"",VLOOKUP(K390,[1]Label!$A:$B,2,FALSE),"")</f>
        <v/>
      </c>
      <c r="N390" s="20"/>
      <c r="O390" s="38"/>
      <c r="P390" s="19"/>
      <c r="Q390" s="46" t="str">
        <f>IF(O390&lt;&gt;"", VLOOKUP(O390, [1]Label!$A:$B, 2, FALSE), "")</f>
        <v/>
      </c>
      <c r="R390" s="20" t="s">
        <v>34</v>
      </c>
      <c r="S390" s="19" t="s">
        <v>42</v>
      </c>
      <c r="T390" s="19"/>
      <c r="U390" s="19"/>
      <c r="V390" s="20"/>
      <c r="W390" s="20"/>
      <c r="X390" s="20"/>
      <c r="Y390" s="20"/>
      <c r="Z390" s="18"/>
      <c r="AA390" s="18"/>
      <c r="AB390" s="18"/>
      <c r="AC390" s="18"/>
      <c r="AD390" s="18"/>
      <c r="AE390" s="18"/>
      <c r="AF390" s="60"/>
    </row>
    <row r="391" spans="1:32" s="22" customFormat="1" ht="18.600000000000001" customHeight="1">
      <c r="A391" s="23" t="s">
        <v>298</v>
      </c>
      <c r="B391" s="46" t="str">
        <f>VLOOKUP(A391,[1]screen!$G:$J,2,FALSE)</f>
        <v>징수 불가 세금 상각</v>
      </c>
      <c r="C391" s="46" t="str">
        <f t="shared" si="242"/>
        <v>Write-off uncollectable tax(징수 불가 세금 상각)</v>
      </c>
      <c r="D391" s="46" t="str">
        <f>IF(B391&lt;&gt;"", VLOOKUP(B391,[1]screen!$A:$E,2,FALSE), "" )</f>
        <v>Write-off uncollectable tax</v>
      </c>
      <c r="E391" s="20" t="s">
        <v>46</v>
      </c>
      <c r="F391" s="46" t="str">
        <f t="shared" si="243"/>
        <v>New(신규)</v>
      </c>
      <c r="G391" s="46" t="str">
        <f>IF(E391&lt;&gt;"",VLOOKUP(E391,[1]Label!$A:$B,2,FALSE),"")</f>
        <v>New</v>
      </c>
      <c r="H391" s="20"/>
      <c r="I391" s="46" t="str">
        <f t="shared" si="244"/>
        <v/>
      </c>
      <c r="J391" s="46" t="str">
        <f>IF(H391&lt;&gt;"", VLOOKUP(H391,[1]Label!$A:$E,2,FALSE),"")</f>
        <v/>
      </c>
      <c r="K391" s="35"/>
      <c r="L391" s="19" t="str">
        <f t="shared" si="252"/>
        <v/>
      </c>
      <c r="M391" s="24" t="str">
        <f>IF(K391&lt;&gt;"",VLOOKUP(K391,[1]Label!$A:$B,2,FALSE),"")</f>
        <v/>
      </c>
      <c r="N391" s="20" t="s">
        <v>84</v>
      </c>
      <c r="O391" s="38" t="s">
        <v>103</v>
      </c>
      <c r="P391" s="46" t="str">
        <f t="shared" ref="P391:P394" si="254">IF(O391&lt;&gt;"",Q391&amp;"&lt;br&gt;("&amp;O391&amp;")","")</f>
        <v>Application No&lt;br&gt;(신청 번호)</v>
      </c>
      <c r="Q391" s="46" t="str">
        <f>IF(O391&lt;&gt;"", VLOOKUP(O391, [1]Label!$A:$B, 2, FALSE), "")</f>
        <v>Application No</v>
      </c>
      <c r="R391" s="20" t="s">
        <v>34</v>
      </c>
      <c r="S391" s="19" t="s">
        <v>42</v>
      </c>
      <c r="T391" s="19"/>
      <c r="U391" s="19"/>
      <c r="V391" s="20"/>
      <c r="W391" s="20"/>
      <c r="X391" s="20"/>
      <c r="Y391" s="20"/>
      <c r="Z391" s="18"/>
      <c r="AA391" s="18"/>
      <c r="AB391" s="18"/>
      <c r="AC391" s="18" t="s">
        <v>338</v>
      </c>
      <c r="AD391" s="18" t="s">
        <v>338</v>
      </c>
      <c r="AE391" s="18" t="s">
        <v>338</v>
      </c>
      <c r="AF391" s="60"/>
    </row>
    <row r="392" spans="1:32" s="22" customFormat="1" ht="18.600000000000001" customHeight="1">
      <c r="A392" s="23" t="s">
        <v>298</v>
      </c>
      <c r="B392" s="46" t="str">
        <f>VLOOKUP(A392,[1]screen!$G:$J,2,FALSE)</f>
        <v>징수 불가 세금 상각</v>
      </c>
      <c r="C392" s="46" t="str">
        <f t="shared" si="242"/>
        <v>Write-off uncollectable tax(징수 불가 세금 상각)</v>
      </c>
      <c r="D392" s="46" t="str">
        <f>IF(B392&lt;&gt;"", VLOOKUP(B392,[1]screen!$A:$E,2,FALSE), "" )</f>
        <v>Write-off uncollectable tax</v>
      </c>
      <c r="E392" s="20" t="s">
        <v>46</v>
      </c>
      <c r="F392" s="46" t="str">
        <f t="shared" si="243"/>
        <v>New(신규)</v>
      </c>
      <c r="G392" s="46" t="str">
        <f>IF(E392&lt;&gt;"",VLOOKUP(E392,[1]Label!$A:$B,2,FALSE),"")</f>
        <v>New</v>
      </c>
      <c r="H392" s="20"/>
      <c r="I392" s="46" t="str">
        <f t="shared" si="244"/>
        <v/>
      </c>
      <c r="J392" s="46" t="str">
        <f>IF(H392&lt;&gt;"", VLOOKUP(H392,[1]Label!$A:$E,2,FALSE),"")</f>
        <v/>
      </c>
      <c r="K392" s="35"/>
      <c r="L392" s="19" t="str">
        <f t="shared" si="252"/>
        <v/>
      </c>
      <c r="M392" s="24" t="str">
        <f>IF(K392&lt;&gt;"",VLOOKUP(K392,[1]Label!$A:$B,2,FALSE),"")</f>
        <v/>
      </c>
      <c r="N392" s="20" t="s">
        <v>84</v>
      </c>
      <c r="O392" s="38" t="s">
        <v>108</v>
      </c>
      <c r="P392" s="46" t="str">
        <f t="shared" si="254"/>
        <v>Region&lt;br&gt;(지역)</v>
      </c>
      <c r="Q392" s="46" t="str">
        <f>IF(O392&lt;&gt;"", VLOOKUP(O392, [1]Label!$A:$B, 2, FALSE), "")</f>
        <v>Region</v>
      </c>
      <c r="R392" s="20" t="s">
        <v>34</v>
      </c>
      <c r="S392" s="19" t="s">
        <v>42</v>
      </c>
      <c r="T392" s="19"/>
      <c r="U392" s="19"/>
      <c r="V392" s="20"/>
      <c r="W392" s="20"/>
      <c r="X392" s="20"/>
      <c r="Y392" s="20"/>
      <c r="Z392" s="18"/>
      <c r="AA392" s="18"/>
      <c r="AB392" s="18"/>
      <c r="AC392" s="18" t="s">
        <v>89</v>
      </c>
      <c r="AD392" s="18" t="s">
        <v>89</v>
      </c>
      <c r="AE392" s="18" t="s">
        <v>89</v>
      </c>
      <c r="AF392" s="60"/>
    </row>
    <row r="393" spans="1:32" s="22" customFormat="1" ht="18.600000000000001" customHeight="1">
      <c r="A393" s="23" t="s">
        <v>298</v>
      </c>
      <c r="B393" s="46" t="str">
        <f>VLOOKUP(A393,[1]screen!$G:$J,2,FALSE)</f>
        <v>징수 불가 세금 상각</v>
      </c>
      <c r="C393" s="46" t="str">
        <f t="shared" si="242"/>
        <v>Write-off uncollectable tax(징수 불가 세금 상각)</v>
      </c>
      <c r="D393" s="46" t="str">
        <f>IF(B393&lt;&gt;"", VLOOKUP(B393,[1]screen!$A:$E,2,FALSE), "" )</f>
        <v>Write-off uncollectable tax</v>
      </c>
      <c r="E393" s="20" t="s">
        <v>46</v>
      </c>
      <c r="F393" s="46" t="str">
        <f t="shared" si="243"/>
        <v>New(신규)</v>
      </c>
      <c r="G393" s="46" t="str">
        <f>IF(E393&lt;&gt;"",VLOOKUP(E393,[1]Label!$A:$B,2,FALSE),"")</f>
        <v>New</v>
      </c>
      <c r="H393" s="20"/>
      <c r="I393" s="46" t="str">
        <f t="shared" si="244"/>
        <v/>
      </c>
      <c r="J393" s="46" t="str">
        <f>IF(H393&lt;&gt;"", VLOOKUP(H393,[1]Label!$A:$E,2,FALSE),"")</f>
        <v/>
      </c>
      <c r="K393" s="35"/>
      <c r="L393" s="19" t="str">
        <f t="shared" si="252"/>
        <v/>
      </c>
      <c r="M393" s="24" t="str">
        <f>IF(K393&lt;&gt;"",VLOOKUP(K393,[1]Label!$A:$B,2,FALSE),"")</f>
        <v/>
      </c>
      <c r="N393" s="20" t="s">
        <v>84</v>
      </c>
      <c r="O393" s="38" t="s">
        <v>107</v>
      </c>
      <c r="P393" s="46" t="str">
        <f t="shared" si="254"/>
        <v>Processing Status&lt;br&gt;(처리 상태)</v>
      </c>
      <c r="Q393" s="46" t="str">
        <f>IF(O393&lt;&gt;"", VLOOKUP(O393, [1]Label!$A:$B, 2, FALSE), "")</f>
        <v>Processing Status</v>
      </c>
      <c r="R393" s="20" t="s">
        <v>34</v>
      </c>
      <c r="S393" s="19" t="s">
        <v>42</v>
      </c>
      <c r="T393" s="19"/>
      <c r="U393" s="19"/>
      <c r="V393" s="20"/>
      <c r="W393" s="20"/>
      <c r="X393" s="20"/>
      <c r="Y393" s="20"/>
      <c r="Z393" s="18"/>
      <c r="AA393" s="18"/>
      <c r="AB393" s="18"/>
      <c r="AC393" s="4" t="s">
        <v>346</v>
      </c>
      <c r="AD393" s="4" t="s">
        <v>347</v>
      </c>
      <c r="AE393" s="4" t="s">
        <v>348</v>
      </c>
      <c r="AF393" s="60"/>
    </row>
    <row r="394" spans="1:32" s="22" customFormat="1" ht="18.600000000000001" customHeight="1">
      <c r="A394" s="23" t="s">
        <v>298</v>
      </c>
      <c r="B394" s="46" t="str">
        <f>VLOOKUP(A394,[1]screen!$G:$J,2,FALSE)</f>
        <v>징수 불가 세금 상각</v>
      </c>
      <c r="C394" s="46" t="str">
        <f t="shared" si="242"/>
        <v>Write-off uncollectable tax(징수 불가 세금 상각)</v>
      </c>
      <c r="D394" s="46" t="str">
        <f>IF(B394&lt;&gt;"", VLOOKUP(B394,[1]screen!$A:$E,2,FALSE), "" )</f>
        <v>Write-off uncollectable tax</v>
      </c>
      <c r="E394" s="20" t="s">
        <v>46</v>
      </c>
      <c r="F394" s="46" t="str">
        <f t="shared" si="243"/>
        <v>New(신규)</v>
      </c>
      <c r="G394" s="46" t="str">
        <f>IF(E394&lt;&gt;"",VLOOKUP(E394,[1]Label!$A:$B,2,FALSE),"")</f>
        <v>New</v>
      </c>
      <c r="H394" s="20"/>
      <c r="I394" s="46" t="str">
        <f t="shared" si="244"/>
        <v/>
      </c>
      <c r="J394" s="46" t="str">
        <f>IF(H394&lt;&gt;"", VLOOKUP(H394,[1]Label!$A:$E,2,FALSE),"")</f>
        <v/>
      </c>
      <c r="K394" s="35"/>
      <c r="L394" s="19" t="str">
        <f t="shared" si="252"/>
        <v/>
      </c>
      <c r="M394" s="24" t="str">
        <f>IF(K394&lt;&gt;"",VLOOKUP(K394,[1]Label!$A:$B,2,FALSE),"")</f>
        <v/>
      </c>
      <c r="N394" s="20" t="s">
        <v>84</v>
      </c>
      <c r="O394" s="38" t="s">
        <v>121</v>
      </c>
      <c r="P394" s="46" t="str">
        <f t="shared" si="254"/>
        <v>Application Date&lt;br&gt;(신청 일자)</v>
      </c>
      <c r="Q394" s="46" t="str">
        <f>IF(O394&lt;&gt;"", VLOOKUP(O394, [1]Label!$A:$B, 2, FALSE), "")</f>
        <v>Application Date</v>
      </c>
      <c r="R394" s="20" t="s">
        <v>34</v>
      </c>
      <c r="S394" s="19" t="s">
        <v>42</v>
      </c>
      <c r="T394" s="19"/>
      <c r="U394" s="19"/>
      <c r="V394" s="20"/>
      <c r="W394" s="20"/>
      <c r="X394" s="20"/>
      <c r="Y394" s="20"/>
      <c r="Z394" s="18"/>
      <c r="AA394" s="18"/>
      <c r="AB394" s="18"/>
      <c r="AC394" s="18"/>
      <c r="AD394" s="18"/>
      <c r="AE394" s="18"/>
      <c r="AF394" s="60"/>
    </row>
    <row r="395" spans="1:32" s="22" customFormat="1" ht="18.600000000000001" customHeight="1">
      <c r="A395" s="23" t="s">
        <v>298</v>
      </c>
      <c r="B395" s="46" t="str">
        <f>VLOOKUP(A395,[1]screen!$G:$J,2,FALSE)</f>
        <v>징수 불가 세금 상각</v>
      </c>
      <c r="C395" s="46" t="str">
        <f t="shared" si="242"/>
        <v>Write-off uncollectable tax(징수 불가 세금 상각)</v>
      </c>
      <c r="D395" s="46" t="str">
        <f>IF(B395&lt;&gt;"", VLOOKUP(B395,[1]screen!$A:$E,2,FALSE), "" )</f>
        <v>Write-off uncollectable tax</v>
      </c>
      <c r="E395" s="20" t="s">
        <v>46</v>
      </c>
      <c r="F395" s="46" t="str">
        <f t="shared" si="243"/>
        <v>New(신규)</v>
      </c>
      <c r="G395" s="46" t="str">
        <f>IF(E395&lt;&gt;"",VLOOKUP(E395,[1]Label!$A:$B,2,FALSE),"")</f>
        <v>New</v>
      </c>
      <c r="H395" s="20"/>
      <c r="I395" s="46" t="str">
        <f t="shared" si="244"/>
        <v/>
      </c>
      <c r="J395" s="46" t="str">
        <f>IF(H395&lt;&gt;"", VLOOKUP(H395,[1]Label!$A:$E,2,FALSE),"")</f>
        <v/>
      </c>
      <c r="K395" s="35"/>
      <c r="L395" s="19" t="str">
        <f t="shared" si="252"/>
        <v/>
      </c>
      <c r="M395" s="24" t="str">
        <f>IF(K395&lt;&gt;"",VLOOKUP(K395,[1]Label!$A:$B,2,FALSE),"")</f>
        <v/>
      </c>
      <c r="N395" s="20"/>
      <c r="O395" s="38"/>
      <c r="P395" s="19"/>
      <c r="Q395" s="46" t="str">
        <f>IF(O395&lt;&gt;"", VLOOKUP(O395, [1]Label!$A:$B, 2, FALSE), "")</f>
        <v/>
      </c>
      <c r="R395" s="20" t="s">
        <v>34</v>
      </c>
      <c r="S395" s="19" t="s">
        <v>42</v>
      </c>
      <c r="T395" s="19"/>
      <c r="U395" s="19"/>
      <c r="V395" s="20"/>
      <c r="W395" s="20"/>
      <c r="X395" s="20"/>
      <c r="Y395" s="20"/>
      <c r="Z395" s="18"/>
      <c r="AA395" s="18"/>
      <c r="AB395" s="18"/>
      <c r="AC395" s="18"/>
      <c r="AD395" s="18"/>
      <c r="AE395" s="18"/>
      <c r="AF395" s="60"/>
    </row>
    <row r="396" spans="1:32" s="44" customFormat="1" ht="17.45" customHeight="1">
      <c r="A396" s="23" t="s">
        <v>298</v>
      </c>
      <c r="B396" s="46" t="str">
        <f>VLOOKUP(A396,[1]screen!$G:$J,2,FALSE)</f>
        <v>징수 불가 세금 상각</v>
      </c>
      <c r="C396" s="46" t="str">
        <f t="shared" si="242"/>
        <v>Write-off uncollectable tax(징수 불가 세금 상각)</v>
      </c>
      <c r="D396" s="46" t="str">
        <f>IF(B396&lt;&gt;"", VLOOKUP(B396,[1]screen!$A:$E,2,FALSE), "" )</f>
        <v>Write-off uncollectable tax</v>
      </c>
      <c r="E396" s="20" t="s">
        <v>46</v>
      </c>
      <c r="F396" s="46" t="str">
        <f t="shared" si="243"/>
        <v>New(신규)</v>
      </c>
      <c r="G396" s="46" t="str">
        <f>IF(E396&lt;&gt;"",VLOOKUP(E396,[1]Label!$A:$B,2,FALSE),"")</f>
        <v>New</v>
      </c>
      <c r="H396" s="42" t="s">
        <v>146</v>
      </c>
      <c r="I396" s="46" t="str">
        <f t="shared" si="244"/>
        <v>Taxpayer Information(납세자 정보)</v>
      </c>
      <c r="J396" s="46" t="str">
        <f>IF(H396&lt;&gt;"", VLOOKUP(H396,[1]Label!$A:$E,2,FALSE),"")</f>
        <v>Taxpayer Information</v>
      </c>
      <c r="K396" s="41"/>
      <c r="L396" s="40" t="str">
        <f t="shared" si="252"/>
        <v/>
      </c>
      <c r="M396" s="24" t="str">
        <f>IF(K396&lt;&gt;"",VLOOKUP(K396,[1]Label!$A:$B,2,FALSE),"")</f>
        <v/>
      </c>
      <c r="N396" s="42" t="s">
        <v>19</v>
      </c>
      <c r="O396" s="43" t="s">
        <v>39</v>
      </c>
      <c r="P396" s="40" t="str">
        <f t="shared" ref="P396:P397" si="255">IF(O396&lt;&gt;"",Q396&amp;"&lt;br&gt;("&amp;O396&amp;")","")</f>
        <v>TIN&lt;br&gt;(TIN)</v>
      </c>
      <c r="Q396" s="46" t="str">
        <f>IF(O396&lt;&gt;"", VLOOKUP(O396, [1]Label!$A:$B, 2, FALSE), "")</f>
        <v>TIN</v>
      </c>
      <c r="R396" s="42" t="s">
        <v>36</v>
      </c>
      <c r="S396" s="40"/>
      <c r="T396" s="40" t="s">
        <v>63</v>
      </c>
      <c r="U396" s="40"/>
      <c r="V396" s="42"/>
      <c r="W396" s="42" t="s">
        <v>62</v>
      </c>
      <c r="X396" s="42"/>
      <c r="Y396" s="42"/>
      <c r="Z396" s="50" t="s">
        <v>65</v>
      </c>
      <c r="AA396" s="50" t="s">
        <v>65</v>
      </c>
      <c r="AB396" s="50" t="s">
        <v>65</v>
      </c>
      <c r="AC396" s="50" t="s">
        <v>67</v>
      </c>
      <c r="AD396" s="50" t="s">
        <v>67</v>
      </c>
      <c r="AE396" s="50" t="s">
        <v>67</v>
      </c>
      <c r="AF396" s="61"/>
    </row>
    <row r="397" spans="1:32" s="44" customFormat="1" ht="17.45" customHeight="1">
      <c r="A397" s="23" t="s">
        <v>298</v>
      </c>
      <c r="B397" s="46" t="str">
        <f>VLOOKUP(A397,[1]screen!$G:$J,2,FALSE)</f>
        <v>징수 불가 세금 상각</v>
      </c>
      <c r="C397" s="46" t="str">
        <f t="shared" si="242"/>
        <v>Write-off uncollectable tax(징수 불가 세금 상각)</v>
      </c>
      <c r="D397" s="46" t="str">
        <f>IF(B397&lt;&gt;"", VLOOKUP(B397,[1]screen!$A:$E,2,FALSE), "" )</f>
        <v>Write-off uncollectable tax</v>
      </c>
      <c r="E397" s="20" t="s">
        <v>46</v>
      </c>
      <c r="F397" s="46" t="str">
        <f t="shared" si="243"/>
        <v>New(신규)</v>
      </c>
      <c r="G397" s="46" t="str">
        <f>IF(E397&lt;&gt;"",VLOOKUP(E397,[1]Label!$A:$B,2,FALSE),"")</f>
        <v>New</v>
      </c>
      <c r="H397" s="42" t="s">
        <v>146</v>
      </c>
      <c r="I397" s="46" t="str">
        <f t="shared" si="244"/>
        <v>Taxpayer Information(납세자 정보)</v>
      </c>
      <c r="J397" s="46" t="str">
        <f>IF(H397&lt;&gt;"", VLOOKUP(H397,[1]Label!$A:$E,2,FALSE),"")</f>
        <v>Taxpayer Information</v>
      </c>
      <c r="K397" s="41"/>
      <c r="L397" s="40" t="str">
        <f t="shared" si="252"/>
        <v/>
      </c>
      <c r="M397" s="24" t="str">
        <f>IF(K397&lt;&gt;"",VLOOKUP(K397,[1]Label!$A:$B,2,FALSE),"")</f>
        <v/>
      </c>
      <c r="N397" s="42" t="s">
        <v>19</v>
      </c>
      <c r="O397" s="43" t="s">
        <v>105</v>
      </c>
      <c r="P397" s="40" t="str">
        <f t="shared" si="255"/>
        <v>Taxpayer's Name&lt;br&gt;(납세자 이름)</v>
      </c>
      <c r="Q397" s="46" t="str">
        <f>IF(O397&lt;&gt;"", VLOOKUP(O397, [1]Label!$A:$B, 2, FALSE), "")</f>
        <v>Taxpayer's Name</v>
      </c>
      <c r="R397" s="42" t="s">
        <v>34</v>
      </c>
      <c r="S397" s="40"/>
      <c r="T397" s="40"/>
      <c r="U397" s="40"/>
      <c r="V397" s="42"/>
      <c r="W397" s="42"/>
      <c r="X397" s="42"/>
      <c r="Y397" s="42"/>
      <c r="Z397" s="50"/>
      <c r="AA397" s="50"/>
      <c r="AB397" s="50"/>
      <c r="AC397" s="50" t="s">
        <v>68</v>
      </c>
      <c r="AD397" s="50" t="s">
        <v>68</v>
      </c>
      <c r="AE397" s="50" t="s">
        <v>68</v>
      </c>
      <c r="AF397" s="61"/>
    </row>
    <row r="398" spans="1:32" s="44" customFormat="1" ht="17.45" customHeight="1">
      <c r="A398" s="23" t="s">
        <v>298</v>
      </c>
      <c r="B398" s="94" t="str">
        <f>VLOOKUP(A398,[1]screen!$G:$J,2,FALSE)</f>
        <v>징수 불가 세금 상각</v>
      </c>
      <c r="C398" s="40" t="str">
        <f t="shared" ref="C398:C403" si="256">IF(B398&lt;&gt;"",D398&amp;"("&amp;B398&amp;")","")</f>
        <v>Write-off uncollectable tax(징수 불가 세금 상각)</v>
      </c>
      <c r="D398" s="94" t="str">
        <f>IF(B398&lt;&gt;"", VLOOKUP(B398,[1]screen!$A:$E,2,FALSE), "" )</f>
        <v>Write-off uncollectable tax</v>
      </c>
      <c r="E398" s="20" t="s">
        <v>46</v>
      </c>
      <c r="F398" s="40" t="str">
        <f t="shared" ref="F398:F403" si="257">IF(E398&lt;&gt;"",G398&amp;"("&amp;E398&amp;")","")</f>
        <v>New(신규)</v>
      </c>
      <c r="G398" s="24" t="str">
        <f>IF(E398&lt;&gt;"",VLOOKUP(E398,[1]Label!$A:$B,2,FALSE),"")</f>
        <v>New</v>
      </c>
      <c r="H398" s="42" t="s">
        <v>146</v>
      </c>
      <c r="I398" s="40" t="str">
        <f t="shared" ref="I398:I403" si="258">IF(H398&lt;&gt;"",J398&amp;"("&amp;H398&amp;")","")</f>
        <v>Taxpayer Information(납세자 정보)</v>
      </c>
      <c r="J398" s="24" t="str">
        <f>IF(H398&lt;&gt;"", VLOOKUP(H398,[1]Label!$A:$E,2,FALSE),"")</f>
        <v>Taxpayer Information</v>
      </c>
      <c r="K398" s="41"/>
      <c r="L398" s="40" t="str">
        <f t="shared" ref="L398:L403" si="259">IF(K398&lt;&gt;"",M398&amp;"("&amp;K398&amp;")","")</f>
        <v/>
      </c>
      <c r="M398" s="24" t="str">
        <f>IF(K398&lt;&gt;"",VLOOKUP(K398,[1]Label!$A:$B,2,FALSE),"")</f>
        <v/>
      </c>
      <c r="N398" s="42" t="s">
        <v>19</v>
      </c>
      <c r="O398" s="43" t="s">
        <v>191</v>
      </c>
      <c r="P398" s="40" t="str">
        <f t="shared" ref="P398:P403" si="260">IF(O398&lt;&gt;"",Q398&amp;"&lt;br&gt;("&amp;O398&amp;")","")</f>
        <v>Trading Name&lt;br&gt;(상호명)</v>
      </c>
      <c r="Q398" s="24" t="str">
        <f>IF(O398&lt;&gt;"", VLOOKUP(O398, [1]Label!$A:$B, 2, FALSE), "")</f>
        <v>Trading Name</v>
      </c>
      <c r="R398" s="42" t="s">
        <v>34</v>
      </c>
      <c r="S398" s="40"/>
      <c r="T398" s="40"/>
      <c r="U398" s="40"/>
      <c r="V398" s="42"/>
      <c r="W398" s="42"/>
      <c r="X398" s="42"/>
      <c r="Y398" s="42"/>
      <c r="Z398" s="39"/>
      <c r="AA398" s="39"/>
      <c r="AB398" s="39"/>
      <c r="AC398" s="50"/>
      <c r="AD398" s="50"/>
      <c r="AE398" s="50"/>
      <c r="AF398" s="61"/>
    </row>
    <row r="399" spans="1:32" s="44" customFormat="1" ht="18.600000000000001" customHeight="1">
      <c r="A399" s="23" t="s">
        <v>298</v>
      </c>
      <c r="B399" s="94" t="str">
        <f>VLOOKUP(A399,[1]screen!$G:$J,2,FALSE)</f>
        <v>징수 불가 세금 상각</v>
      </c>
      <c r="C399" s="40" t="str">
        <f t="shared" si="256"/>
        <v>Write-off uncollectable tax(징수 불가 세금 상각)</v>
      </c>
      <c r="D399" s="94" t="str">
        <f>IF(B399&lt;&gt;"", VLOOKUP(B399,[1]screen!$A:$E,2,FALSE), "" )</f>
        <v>Write-off uncollectable tax</v>
      </c>
      <c r="E399" s="20" t="s">
        <v>46</v>
      </c>
      <c r="F399" s="40" t="str">
        <f t="shared" si="257"/>
        <v>New(신규)</v>
      </c>
      <c r="G399" s="24" t="str">
        <f>IF(E399&lt;&gt;"",VLOOKUP(E399,[1]Label!$A:$B,2,FALSE),"")</f>
        <v>New</v>
      </c>
      <c r="H399" s="42" t="s">
        <v>146</v>
      </c>
      <c r="I399" s="40" t="str">
        <f t="shared" si="258"/>
        <v>Taxpayer Information(납세자 정보)</v>
      </c>
      <c r="J399" s="24" t="str">
        <f>IF(H399&lt;&gt;"", VLOOKUP(H399,[1]Label!$A:$E,2,FALSE),"")</f>
        <v>Taxpayer Information</v>
      </c>
      <c r="K399" s="41"/>
      <c r="L399" s="40" t="str">
        <f t="shared" si="259"/>
        <v/>
      </c>
      <c r="M399" s="24" t="str">
        <f>IF(K399&lt;&gt;"",VLOOKUP(K399,[1]Label!$A:$B,2,FALSE),"")</f>
        <v/>
      </c>
      <c r="N399" s="42" t="s">
        <v>19</v>
      </c>
      <c r="O399" s="43" t="s">
        <v>192</v>
      </c>
      <c r="P399" s="40" t="str">
        <f t="shared" si="260"/>
        <v>Tax Region&lt;br&gt;(세무 관할 지역)</v>
      </c>
      <c r="Q399" s="24" t="str">
        <f>IF(O399&lt;&gt;"", VLOOKUP(O399, [1]Label!$A:$B, 2, FALSE), "")</f>
        <v>Tax Region</v>
      </c>
      <c r="R399" s="42" t="s">
        <v>34</v>
      </c>
      <c r="S399" s="40"/>
      <c r="T399" s="40"/>
      <c r="U399" s="40"/>
      <c r="V399" s="42"/>
      <c r="W399" s="42"/>
      <c r="X399" s="42"/>
      <c r="Y399" s="42"/>
      <c r="Z399" s="39"/>
      <c r="AA399" s="39"/>
      <c r="AB399" s="39"/>
      <c r="AC399" s="39" t="s">
        <v>299</v>
      </c>
      <c r="AD399" s="39" t="s">
        <v>299</v>
      </c>
      <c r="AE399" s="39" t="s">
        <v>299</v>
      </c>
      <c r="AF399" s="62"/>
    </row>
    <row r="400" spans="1:32" s="44" customFormat="1" ht="18.600000000000001" customHeight="1">
      <c r="A400" s="23" t="s">
        <v>298</v>
      </c>
      <c r="B400" s="94" t="str">
        <f>VLOOKUP(A400,[1]screen!$G:$J,2,FALSE)</f>
        <v>징수 불가 세금 상각</v>
      </c>
      <c r="C400" s="40" t="str">
        <f t="shared" si="256"/>
        <v>Write-off uncollectable tax(징수 불가 세금 상각)</v>
      </c>
      <c r="D400" s="94" t="str">
        <f>IF(B400&lt;&gt;"", VLOOKUP(B400,[1]screen!$A:$E,2,FALSE), "" )</f>
        <v>Write-off uncollectable tax</v>
      </c>
      <c r="E400" s="20" t="s">
        <v>46</v>
      </c>
      <c r="F400" s="40" t="str">
        <f t="shared" si="257"/>
        <v>New(신규)</v>
      </c>
      <c r="G400" s="24" t="str">
        <f>IF(E400&lt;&gt;"",VLOOKUP(E400,[1]Label!$A:$B,2,FALSE),"")</f>
        <v>New</v>
      </c>
      <c r="H400" s="42" t="s">
        <v>146</v>
      </c>
      <c r="I400" s="40" t="str">
        <f t="shared" si="258"/>
        <v>Taxpayer Information(납세자 정보)</v>
      </c>
      <c r="J400" s="24" t="str">
        <f>IF(H400&lt;&gt;"", VLOOKUP(H400,[1]Label!$A:$E,2,FALSE),"")</f>
        <v>Taxpayer Information</v>
      </c>
      <c r="K400" s="41"/>
      <c r="L400" s="40" t="str">
        <f t="shared" si="259"/>
        <v/>
      </c>
      <c r="M400" s="24" t="str">
        <f>IF(K400&lt;&gt;"",VLOOKUP(K400,[1]Label!$A:$B,2,FALSE),"")</f>
        <v/>
      </c>
      <c r="N400" s="42" t="s">
        <v>19</v>
      </c>
      <c r="O400" s="43" t="s">
        <v>135</v>
      </c>
      <c r="P400" s="40" t="str">
        <f t="shared" si="260"/>
        <v>Email&lt;br&gt;(이메일)</v>
      </c>
      <c r="Q400" s="24" t="str">
        <f>IF(O400&lt;&gt;"", VLOOKUP(O400, [1]Label!$A:$B, 2, FALSE), "")</f>
        <v>Email</v>
      </c>
      <c r="R400" s="42" t="s">
        <v>34</v>
      </c>
      <c r="S400" s="40"/>
      <c r="T400" s="40"/>
      <c r="U400" s="40"/>
      <c r="V400" s="42"/>
      <c r="W400" s="42"/>
      <c r="X400" s="42"/>
      <c r="Y400" s="42"/>
      <c r="Z400" s="39"/>
      <c r="AA400" s="39"/>
      <c r="AB400" s="39"/>
      <c r="AC400" s="39"/>
      <c r="AD400" s="39"/>
      <c r="AE400" s="39"/>
      <c r="AF400" s="62"/>
    </row>
    <row r="401" spans="1:32" s="44" customFormat="1" ht="18.600000000000001" customHeight="1">
      <c r="A401" s="23" t="s">
        <v>298</v>
      </c>
      <c r="B401" s="94" t="str">
        <f>VLOOKUP(A401,[1]screen!$G:$J,2,FALSE)</f>
        <v>징수 불가 세금 상각</v>
      </c>
      <c r="C401" s="40" t="str">
        <f t="shared" si="256"/>
        <v>Write-off uncollectable tax(징수 불가 세금 상각)</v>
      </c>
      <c r="D401" s="94" t="str">
        <f>IF(B401&lt;&gt;"", VLOOKUP(B401,[1]screen!$A:$E,2,FALSE), "" )</f>
        <v>Write-off uncollectable tax</v>
      </c>
      <c r="E401" s="20" t="s">
        <v>46</v>
      </c>
      <c r="F401" s="40" t="str">
        <f t="shared" si="257"/>
        <v>New(신규)</v>
      </c>
      <c r="G401" s="24" t="str">
        <f>IF(E401&lt;&gt;"",VLOOKUP(E401,[1]Label!$A:$B,2,FALSE),"")</f>
        <v>New</v>
      </c>
      <c r="H401" s="42" t="s">
        <v>146</v>
      </c>
      <c r="I401" s="40" t="str">
        <f t="shared" si="258"/>
        <v>Taxpayer Information(납세자 정보)</v>
      </c>
      <c r="J401" s="24" t="str">
        <f>IF(H401&lt;&gt;"", VLOOKUP(H401,[1]Label!$A:$E,2,FALSE),"")</f>
        <v>Taxpayer Information</v>
      </c>
      <c r="K401" s="41"/>
      <c r="L401" s="40" t="str">
        <f t="shared" si="259"/>
        <v/>
      </c>
      <c r="M401" s="24" t="str">
        <f>IF(K401&lt;&gt;"",VLOOKUP(K401,[1]Label!$A:$B,2,FALSE),"")</f>
        <v/>
      </c>
      <c r="N401" s="42" t="s">
        <v>19</v>
      </c>
      <c r="O401" s="43" t="s">
        <v>300</v>
      </c>
      <c r="P401" s="40" t="str">
        <f t="shared" si="260"/>
        <v>Phone Number&lt;br&gt;(전화번호)</v>
      </c>
      <c r="Q401" s="24" t="str">
        <f>IF(O401&lt;&gt;"", VLOOKUP(O401, [1]Label!$A:$B, 2, FALSE), "")</f>
        <v>Phone Number</v>
      </c>
      <c r="R401" s="42" t="s">
        <v>34</v>
      </c>
      <c r="S401" s="40"/>
      <c r="T401" s="40"/>
      <c r="U401" s="40"/>
      <c r="V401" s="42"/>
      <c r="W401" s="42"/>
      <c r="X401" s="42"/>
      <c r="Y401" s="42"/>
      <c r="Z401" s="39"/>
      <c r="AA401" s="39"/>
      <c r="AB401" s="39"/>
      <c r="AC401" s="114" t="s">
        <v>301</v>
      </c>
      <c r="AD401" s="114" t="s">
        <v>301</v>
      </c>
      <c r="AE401" s="114" t="s">
        <v>301</v>
      </c>
      <c r="AF401" s="115"/>
    </row>
    <row r="402" spans="1:32" s="44" customFormat="1" ht="18.600000000000001" customHeight="1">
      <c r="A402" s="23" t="s">
        <v>298</v>
      </c>
      <c r="B402" s="94" t="str">
        <f>VLOOKUP(A402,[1]screen!$G:$J,2,FALSE)</f>
        <v>징수 불가 세금 상각</v>
      </c>
      <c r="C402" s="40" t="str">
        <f t="shared" si="256"/>
        <v>Write-off uncollectable tax(징수 불가 세금 상각)</v>
      </c>
      <c r="D402" s="94" t="str">
        <f>IF(B402&lt;&gt;"", VLOOKUP(B402,[1]screen!$A:$E,2,FALSE), "" )</f>
        <v>Write-off uncollectable tax</v>
      </c>
      <c r="E402" s="20" t="s">
        <v>46</v>
      </c>
      <c r="F402" s="40" t="str">
        <f t="shared" si="257"/>
        <v>New(신규)</v>
      </c>
      <c r="G402" s="24" t="str">
        <f>IF(E402&lt;&gt;"",VLOOKUP(E402,[1]Label!$A:$B,2,FALSE),"")</f>
        <v>New</v>
      </c>
      <c r="H402" s="42" t="s">
        <v>146</v>
      </c>
      <c r="I402" s="40" t="str">
        <f t="shared" si="258"/>
        <v>Taxpayer Information(납세자 정보)</v>
      </c>
      <c r="J402" s="24" t="str">
        <f>IF(H402&lt;&gt;"", VLOOKUP(H402,[1]Label!$A:$E,2,FALSE),"")</f>
        <v>Taxpayer Information</v>
      </c>
      <c r="K402" s="41"/>
      <c r="L402" s="40" t="str">
        <f t="shared" si="259"/>
        <v/>
      </c>
      <c r="M402" s="24" t="str">
        <f>IF(K402&lt;&gt;"",VLOOKUP(K402,[1]Label!$A:$B,2,FALSE),"")</f>
        <v/>
      </c>
      <c r="N402" s="42" t="s">
        <v>19</v>
      </c>
      <c r="O402" s="43" t="s">
        <v>195</v>
      </c>
      <c r="P402" s="40" t="str">
        <f t="shared" si="260"/>
        <v>Postal Address&lt;br&gt;(우편 주소)</v>
      </c>
      <c r="Q402" s="24" t="str">
        <f>IF(O402&lt;&gt;"", VLOOKUP(O402, [1]Label!$A:$B, 2, FALSE), "")</f>
        <v>Postal Address</v>
      </c>
      <c r="R402" s="42" t="s">
        <v>34</v>
      </c>
      <c r="S402" s="40"/>
      <c r="T402" s="40"/>
      <c r="U402" s="40"/>
      <c r="V402" s="42" t="s">
        <v>62</v>
      </c>
      <c r="W402" s="42"/>
      <c r="X402" s="42"/>
      <c r="Y402" s="42"/>
      <c r="Z402" s="39"/>
      <c r="AA402" s="39"/>
      <c r="AB402" s="39"/>
      <c r="AC402" s="39" t="s">
        <v>302</v>
      </c>
      <c r="AD402" s="39" t="s">
        <v>302</v>
      </c>
      <c r="AE402" s="39" t="s">
        <v>302</v>
      </c>
      <c r="AF402" s="62"/>
    </row>
    <row r="403" spans="1:32" s="44" customFormat="1" ht="18.600000000000001" customHeight="1">
      <c r="A403" s="23" t="s">
        <v>298</v>
      </c>
      <c r="B403" s="94" t="str">
        <f>VLOOKUP(A403,[1]screen!$G:$J,2,FALSE)</f>
        <v>징수 불가 세금 상각</v>
      </c>
      <c r="C403" s="40" t="str">
        <f t="shared" si="256"/>
        <v>Write-off uncollectable tax(징수 불가 세금 상각)</v>
      </c>
      <c r="D403" s="94" t="str">
        <f>IF(B403&lt;&gt;"", VLOOKUP(B403,[1]screen!$A:$E,2,FALSE), "" )</f>
        <v>Write-off uncollectable tax</v>
      </c>
      <c r="E403" s="20" t="s">
        <v>46</v>
      </c>
      <c r="F403" s="40" t="str">
        <f t="shared" si="257"/>
        <v>New(신규)</v>
      </c>
      <c r="G403" s="24" t="str">
        <f>IF(E403&lt;&gt;"",VLOOKUP(E403,[1]Label!$A:$B,2,FALSE),"")</f>
        <v>New</v>
      </c>
      <c r="H403" s="42" t="s">
        <v>146</v>
      </c>
      <c r="I403" s="40" t="str">
        <f t="shared" si="258"/>
        <v>Taxpayer Information(납세자 정보)</v>
      </c>
      <c r="J403" s="24" t="str">
        <f>IF(H403&lt;&gt;"", VLOOKUP(H403,[1]Label!$A:$E,2,FALSE),"")</f>
        <v>Taxpayer Information</v>
      </c>
      <c r="K403" s="41"/>
      <c r="L403" s="40" t="str">
        <f t="shared" si="259"/>
        <v/>
      </c>
      <c r="M403" s="24" t="str">
        <f>IF(K403&lt;&gt;"",VLOOKUP(K403,[1]Label!$A:$B,2,FALSE),"")</f>
        <v/>
      </c>
      <c r="N403" s="42" t="s">
        <v>19</v>
      </c>
      <c r="O403" s="43" t="s">
        <v>196</v>
      </c>
      <c r="P403" s="40" t="str">
        <f t="shared" si="260"/>
        <v>Physical Address&lt;br&gt;(실제 주소)</v>
      </c>
      <c r="Q403" s="24" t="str">
        <f>IF(O403&lt;&gt;"", VLOOKUP(O403, [1]Label!$A:$B, 2, FALSE), "")</f>
        <v>Physical Address</v>
      </c>
      <c r="R403" s="42" t="s">
        <v>34</v>
      </c>
      <c r="S403" s="40"/>
      <c r="T403" s="40"/>
      <c r="U403" s="40"/>
      <c r="V403" s="42" t="s">
        <v>62</v>
      </c>
      <c r="W403" s="42"/>
      <c r="X403" s="42"/>
      <c r="Y403" s="42"/>
      <c r="Z403" s="39"/>
      <c r="AA403" s="39"/>
      <c r="AB403" s="39"/>
      <c r="AC403" s="39" t="s">
        <v>303</v>
      </c>
      <c r="AD403" s="39" t="s">
        <v>303</v>
      </c>
      <c r="AE403" s="39" t="s">
        <v>303</v>
      </c>
      <c r="AF403" s="62"/>
    </row>
    <row r="404" spans="1:32" s="104" customFormat="1" ht="18.600000000000001" customHeight="1">
      <c r="A404" s="102" t="s">
        <v>298</v>
      </c>
      <c r="B404" s="98" t="str">
        <f>VLOOKUP(A404,[1]screen!$G:$J,2,FALSE)</f>
        <v>징수 불가 세금 상각</v>
      </c>
      <c r="C404" s="98" t="str">
        <f t="shared" ref="C404" si="261">IF(B404&lt;&gt;"",D404&amp;"("&amp;B404&amp;")","")</f>
        <v>Write-off uncollectable tax(징수 불가 세금 상각)</v>
      </c>
      <c r="D404" s="98" t="str">
        <f>IF(B404&lt;&gt;"", VLOOKUP(B404,[1]screen!$A:$E,2,FALSE), "" )</f>
        <v>Write-off uncollectable tax</v>
      </c>
      <c r="E404" s="99" t="s">
        <v>46</v>
      </c>
      <c r="F404" s="98" t="str">
        <f t="shared" ref="F404" si="262">IF(E404&lt;&gt;"",G404&amp;"("&amp;E404&amp;")","")</f>
        <v>New(신규)</v>
      </c>
      <c r="G404" s="98" t="str">
        <f>IF(E404&lt;&gt;"",VLOOKUP(E404,[1]Label!$A:$B,2,FALSE),"")</f>
        <v>New</v>
      </c>
      <c r="H404" s="99"/>
      <c r="I404" s="98" t="str">
        <f t="shared" ref="I404" si="263">IF(H404&lt;&gt;"",J404&amp;"("&amp;H404&amp;")","")</f>
        <v/>
      </c>
      <c r="J404" s="98" t="str">
        <f>IF(H404&lt;&gt;"", VLOOKUP(H404,[1]Label!$A:$E,2,FALSE),"")</f>
        <v/>
      </c>
      <c r="K404" s="101"/>
      <c r="L404" s="98" t="str">
        <f t="shared" ref="L404" si="264">IF(K404&lt;&gt;"",M404&amp;"("&amp;K404&amp;")","")</f>
        <v/>
      </c>
      <c r="M404" s="98" t="str">
        <f>IF(K404&lt;&gt;"",VLOOKUP(K404,[1]Label!$A:$B,2,FALSE),"")</f>
        <v/>
      </c>
      <c r="N404" s="99"/>
      <c r="O404" s="100"/>
      <c r="P404" s="98"/>
      <c r="Q404" s="98" t="str">
        <f>IF(O404&lt;&gt;"", VLOOKUP(O404, [1]Label!$A:$B, 2, FALSE), "")</f>
        <v/>
      </c>
      <c r="R404" s="99" t="s">
        <v>34</v>
      </c>
      <c r="S404" s="98" t="s">
        <v>42</v>
      </c>
      <c r="T404" s="98"/>
      <c r="U404" s="98"/>
      <c r="V404" s="99"/>
      <c r="W404" s="99"/>
      <c r="X404" s="99"/>
      <c r="Y404" s="99"/>
      <c r="Z404" s="102"/>
      <c r="AA404" s="102"/>
      <c r="AB404" s="102"/>
      <c r="AC404" s="102"/>
      <c r="AD404" s="102"/>
      <c r="AE404" s="102"/>
      <c r="AF404" s="103"/>
    </row>
    <row r="405" spans="1:32" s="13" customFormat="1" ht="18.600000000000001" customHeight="1">
      <c r="A405" s="23" t="s">
        <v>298</v>
      </c>
      <c r="B405" s="94" t="str">
        <f>VLOOKUP(A405,[1]screen!$G:$J,2,FALSE)</f>
        <v>징수 불가 세금 상각</v>
      </c>
      <c r="C405" s="94" t="str">
        <f t="shared" ref="C405" si="265">IF(B405&lt;&gt;"",D405&amp;"("&amp;B405&amp;")","")</f>
        <v>Write-off uncollectable tax(징수 불가 세금 상각)</v>
      </c>
      <c r="D405" s="94" t="str">
        <f>IF(B405&lt;&gt;"", VLOOKUP(B405,[1]screen!$A:$E,2,FALSE), "" )</f>
        <v>Write-off uncollectable tax</v>
      </c>
      <c r="E405" s="20" t="s">
        <v>46</v>
      </c>
      <c r="F405" s="94" t="str">
        <f t="shared" ref="F405" si="266">IF(E405&lt;&gt;"",G405&amp;"("&amp;E405&amp;")","")</f>
        <v>New(신규)</v>
      </c>
      <c r="G405" s="94" t="str">
        <f>IF(E405&lt;&gt;"",VLOOKUP(E405,[1]Label!$A:$B,2,FALSE),"")</f>
        <v>New</v>
      </c>
      <c r="H405" s="95" t="s">
        <v>311</v>
      </c>
      <c r="I405" s="94" t="str">
        <f t="shared" ref="I405" si="267">IF(H405&lt;&gt;"",J405&amp;"("&amp;H405&amp;")","")</f>
        <v>Reasons for write off are (Tick appropriate)(상각(탕감) 사유 (해당 항목에 체크))</v>
      </c>
      <c r="J405" s="94" t="str">
        <f>IF(H405&lt;&gt;"", VLOOKUP(H405,[1]Label!$A:$E,2,FALSE),"")</f>
        <v>Reasons for write off are (Tick appropriate)</v>
      </c>
      <c r="K405" s="36"/>
      <c r="L405" s="94" t="str">
        <f t="shared" ref="L405" si="268">IF(K405&lt;&gt;"",M405&amp;"("&amp;K405&amp;")","")</f>
        <v/>
      </c>
      <c r="M405" s="94" t="str">
        <f>IF(K405&lt;&gt;"",VLOOKUP(K405,[1]Label!$A:$B,2,FALSE),"")</f>
        <v/>
      </c>
      <c r="N405" s="8" t="s">
        <v>19</v>
      </c>
      <c r="O405" s="95" t="s">
        <v>225</v>
      </c>
      <c r="P405" s="94" t="str">
        <f t="shared" ref="P405" si="269">IF(O405&lt;&gt;"",Q405&amp;"&lt;br&gt;("&amp;O405&amp;")","")</f>
        <v>Reason of Write off&lt;br&gt;(상각(결손처분) 사유)</v>
      </c>
      <c r="Q405" s="94" t="str">
        <f>IF(O405&lt;&gt;"", VLOOKUP(O405, [1]Label!$A:$B, 2, FALSE), "")</f>
        <v>Reason of Write off</v>
      </c>
      <c r="R405" s="8" t="s">
        <v>148</v>
      </c>
      <c r="S405" s="94"/>
      <c r="T405" s="94"/>
      <c r="U405" s="94"/>
      <c r="V405" s="8" t="s">
        <v>312</v>
      </c>
      <c r="W405" s="8"/>
      <c r="X405" s="8"/>
      <c r="Y405" s="8"/>
      <c r="Z405" s="96" t="s">
        <v>314</v>
      </c>
      <c r="AA405" s="96" t="s">
        <v>315</v>
      </c>
      <c r="AB405" s="96" t="s">
        <v>313</v>
      </c>
      <c r="AC405" s="96"/>
      <c r="AD405" s="96"/>
      <c r="AE405" s="96"/>
      <c r="AF405" s="97"/>
    </row>
    <row r="406" spans="1:32" s="13" customFormat="1" ht="18.600000000000001" customHeight="1">
      <c r="A406" s="23" t="s">
        <v>298</v>
      </c>
      <c r="B406" s="94" t="str">
        <f>VLOOKUP(A406,[1]screen!$G:$J,2,FALSE)</f>
        <v>징수 불가 세금 상각</v>
      </c>
      <c r="C406" s="94" t="str">
        <f t="shared" ref="C406" si="270">IF(B406&lt;&gt;"",D406&amp;"("&amp;B406&amp;")","")</f>
        <v>Write-off uncollectable tax(징수 불가 세금 상각)</v>
      </c>
      <c r="D406" s="94" t="str">
        <f>IF(B406&lt;&gt;"", VLOOKUP(B406,[1]screen!$A:$E,2,FALSE), "" )</f>
        <v>Write-off uncollectable tax</v>
      </c>
      <c r="E406" s="20" t="s">
        <v>46</v>
      </c>
      <c r="F406" s="94" t="str">
        <f t="shared" ref="F406" si="271">IF(E406&lt;&gt;"",G406&amp;"("&amp;E406&amp;")","")</f>
        <v>New(신규)</v>
      </c>
      <c r="G406" s="94" t="str">
        <f>IF(E406&lt;&gt;"",VLOOKUP(E406,[1]Label!$A:$B,2,FALSE),"")</f>
        <v>New</v>
      </c>
      <c r="H406" s="95" t="s">
        <v>311</v>
      </c>
      <c r="I406" s="94" t="str">
        <f t="shared" ref="I406" si="272">IF(H406&lt;&gt;"",J406&amp;"("&amp;H406&amp;")","")</f>
        <v>Reasons for write off are (Tick appropriate)(상각(탕감) 사유 (해당 항목에 체크))</v>
      </c>
      <c r="J406" s="94" t="str">
        <f>IF(H406&lt;&gt;"", VLOOKUP(H406,[1]Label!$A:$E,2,FALSE),"")</f>
        <v>Reasons for write off are (Tick appropriate)</v>
      </c>
      <c r="K406" s="36"/>
      <c r="L406" s="94" t="str">
        <f t="shared" ref="L406" si="273">IF(K406&lt;&gt;"",M406&amp;"("&amp;K406&amp;")","")</f>
        <v/>
      </c>
      <c r="M406" s="94" t="str">
        <f>IF(K406&lt;&gt;"",VLOOKUP(K406,[1]Label!$A:$B,2,FALSE),"")</f>
        <v/>
      </c>
      <c r="N406" s="8" t="s">
        <v>19</v>
      </c>
      <c r="O406" s="95" t="s">
        <v>316</v>
      </c>
      <c r="P406" s="94" t="str">
        <f t="shared" ref="P406" si="274">IF(O406&lt;&gt;"",Q406&amp;"&lt;br&gt;("&amp;O406&amp;")","")</f>
        <v>Other reasons (State)&lt;br&gt;(기타 사유(명시))</v>
      </c>
      <c r="Q406" s="94" t="str">
        <f>IF(O406&lt;&gt;"", VLOOKUP(O406, [1]Label!$A:$B, 2, FALSE), "")</f>
        <v>Other reasons (State)</v>
      </c>
      <c r="R406" s="8" t="s">
        <v>36</v>
      </c>
      <c r="S406" s="94"/>
      <c r="T406" s="94"/>
      <c r="U406" s="94"/>
      <c r="V406" s="8" t="s">
        <v>312</v>
      </c>
      <c r="W406" s="8" t="s">
        <v>340</v>
      </c>
      <c r="X406" s="8"/>
      <c r="Y406" s="8"/>
      <c r="Z406" s="96"/>
      <c r="AA406" s="96"/>
      <c r="AB406" s="96"/>
      <c r="AC406" s="96"/>
      <c r="AD406" s="96"/>
      <c r="AE406" s="96"/>
      <c r="AF406" s="97"/>
    </row>
    <row r="407" spans="1:32" s="104" customFormat="1" ht="18.600000000000001" customHeight="1">
      <c r="A407" s="102" t="s">
        <v>298</v>
      </c>
      <c r="B407" s="98" t="str">
        <f>VLOOKUP(A407,[1]screen!$G:$J,2,FALSE)</f>
        <v>징수 불가 세금 상각</v>
      </c>
      <c r="C407" s="98" t="str">
        <f t="shared" ref="C407:C408" si="275">IF(B407&lt;&gt;"",D407&amp;"("&amp;B407&amp;")","")</f>
        <v>Write-off uncollectable tax(징수 불가 세금 상각)</v>
      </c>
      <c r="D407" s="98" t="str">
        <f>IF(B407&lt;&gt;"", VLOOKUP(B407,[1]screen!$A:$E,2,FALSE), "" )</f>
        <v>Write-off uncollectable tax</v>
      </c>
      <c r="E407" s="99" t="s">
        <v>46</v>
      </c>
      <c r="F407" s="98" t="str">
        <f t="shared" ref="F407:F408" si="276">IF(E407&lt;&gt;"",G407&amp;"("&amp;E407&amp;")","")</f>
        <v>New(신규)</v>
      </c>
      <c r="G407" s="98" t="str">
        <f>IF(E407&lt;&gt;"",VLOOKUP(E407,[1]Label!$A:$B,2,FALSE),"")</f>
        <v>New</v>
      </c>
      <c r="H407" s="99"/>
      <c r="I407" s="98" t="str">
        <f t="shared" ref="I407:I408" si="277">IF(H407&lt;&gt;"",J407&amp;"("&amp;H407&amp;")","")</f>
        <v/>
      </c>
      <c r="J407" s="98" t="str">
        <f>IF(H407&lt;&gt;"", VLOOKUP(H407,[1]Label!$A:$E,2,FALSE),"")</f>
        <v/>
      </c>
      <c r="K407" s="101"/>
      <c r="L407" s="98" t="str">
        <f t="shared" ref="L407:L408" si="278">IF(K407&lt;&gt;"",M407&amp;"("&amp;K407&amp;")","")</f>
        <v/>
      </c>
      <c r="M407" s="98" t="str">
        <f>IF(K407&lt;&gt;"",VLOOKUP(K407,[1]Label!$A:$B,2,FALSE),"")</f>
        <v/>
      </c>
      <c r="N407" s="99"/>
      <c r="O407" s="100"/>
      <c r="P407" s="98"/>
      <c r="Q407" s="98" t="str">
        <f>IF(O407&lt;&gt;"", VLOOKUP(O407, [1]Label!$A:$B, 2, FALSE), "")</f>
        <v/>
      </c>
      <c r="R407" s="99" t="s">
        <v>34</v>
      </c>
      <c r="S407" s="98" t="s">
        <v>42</v>
      </c>
      <c r="T407" s="98"/>
      <c r="U407" s="98"/>
      <c r="V407" s="99"/>
      <c r="W407" s="99"/>
      <c r="X407" s="99"/>
      <c r="Y407" s="99"/>
      <c r="Z407" s="102"/>
      <c r="AA407" s="102"/>
      <c r="AB407" s="102"/>
      <c r="AC407" s="102"/>
      <c r="AD407" s="102"/>
      <c r="AE407" s="102"/>
      <c r="AF407" s="103"/>
    </row>
    <row r="408" spans="1:32" ht="18.600000000000001" customHeight="1">
      <c r="A408" s="23" t="s">
        <v>298</v>
      </c>
      <c r="B408" s="46" t="str">
        <f>VLOOKUP(A408,[1]screen!$G:$J,2,FALSE)</f>
        <v>징수 불가 세금 상각</v>
      </c>
      <c r="C408" s="46" t="str">
        <f t="shared" si="275"/>
        <v>Write-off uncollectable tax(징수 불가 세금 상각)</v>
      </c>
      <c r="D408" s="46" t="str">
        <f>IF(B408&lt;&gt;"", VLOOKUP(B408,[1]screen!$A:$E,2,FALSE), "" )</f>
        <v>Write-off uncollectable tax</v>
      </c>
      <c r="E408" s="20" t="s">
        <v>46</v>
      </c>
      <c r="F408" s="46" t="str">
        <f t="shared" si="276"/>
        <v>New(신규)</v>
      </c>
      <c r="G408" s="46" t="str">
        <f>IF(E408&lt;&gt;"",VLOOKUP(E408,[1]Label!$A:$B,2,FALSE),"")</f>
        <v>New</v>
      </c>
      <c r="H408" s="116" t="s">
        <v>100</v>
      </c>
      <c r="I408" s="46" t="str">
        <f t="shared" si="277"/>
        <v>Outstanding Liability(미납 세액)</v>
      </c>
      <c r="J408" s="46" t="str">
        <f>IF(H408&lt;&gt;"", VLOOKUP(H408,[1]Label!$A:$E,2,FALSE),"")</f>
        <v>Outstanding Liability</v>
      </c>
      <c r="K408" s="48"/>
      <c r="L408" s="46" t="str">
        <f t="shared" si="278"/>
        <v/>
      </c>
      <c r="M408" s="46" t="str">
        <f>IF(K408&lt;&gt;"",VLOOKUP(K408,#REF!,2,FALSE),"")</f>
        <v/>
      </c>
      <c r="N408" s="47" t="s">
        <v>77</v>
      </c>
      <c r="O408" s="49"/>
      <c r="P408" s="46" t="str">
        <f t="shared" ref="P408" si="279">IF(O408&lt;&gt;"",Q408&amp;"&lt;br&gt;("&amp;O408&amp;")","")</f>
        <v/>
      </c>
      <c r="Q408" s="46" t="str">
        <f>IF(O408&lt;&gt;"", VLOOKUP(O408, [1]Label!$A:$B, 2, FALSE), "")</f>
        <v/>
      </c>
      <c r="R408" s="47" t="s">
        <v>265</v>
      </c>
      <c r="S408" s="46"/>
      <c r="T408" s="46"/>
      <c r="U408" s="46"/>
      <c r="V408" s="47"/>
      <c r="W408" s="47"/>
      <c r="X408" s="47" t="s">
        <v>330</v>
      </c>
      <c r="Y408" s="47"/>
      <c r="Z408" s="45"/>
      <c r="AA408" s="45"/>
      <c r="AB408" s="45"/>
      <c r="AC408" s="45"/>
      <c r="AD408" s="45"/>
      <c r="AE408" s="45"/>
    </row>
    <row r="409" spans="1:32" ht="18.600000000000001" customHeight="1">
      <c r="A409" s="23" t="s">
        <v>298</v>
      </c>
      <c r="B409" s="46" t="str">
        <f>VLOOKUP(A409,[1]screen!$G:$J,2,FALSE)</f>
        <v>징수 불가 세금 상각</v>
      </c>
      <c r="C409" s="46" t="str">
        <f t="shared" ref="C409:C423" si="280">IF(B409&lt;&gt;"",D409&amp;"("&amp;B409&amp;")","")</f>
        <v>Write-off uncollectable tax(징수 불가 세금 상각)</v>
      </c>
      <c r="D409" s="46" t="str">
        <f>IF(B409&lt;&gt;"", VLOOKUP(B409,[1]screen!$A:$E,2,FALSE), "" )</f>
        <v>Write-off uncollectable tax</v>
      </c>
      <c r="E409" s="20" t="s">
        <v>46</v>
      </c>
      <c r="F409" s="46" t="str">
        <f t="shared" ref="F409:F423" si="281">IF(E409&lt;&gt;"",G409&amp;"("&amp;E409&amp;")","")</f>
        <v>New(신규)</v>
      </c>
      <c r="G409" s="46" t="str">
        <f>IF(E409&lt;&gt;"",VLOOKUP(E409,[1]Label!$A:$B,2,FALSE),"")</f>
        <v>New</v>
      </c>
      <c r="H409" s="116" t="s">
        <v>100</v>
      </c>
      <c r="I409" s="46" t="str">
        <f t="shared" ref="I409:I423" si="282">IF(H409&lt;&gt;"",J409&amp;"("&amp;H409&amp;")","")</f>
        <v>Outstanding Liability(미납 세액)</v>
      </c>
      <c r="J409" s="46" t="str">
        <f>IF(H409&lt;&gt;"", VLOOKUP(H409,[1]Label!$A:$E,2,FALSE),"")</f>
        <v>Outstanding Liability</v>
      </c>
      <c r="K409" s="48"/>
      <c r="L409" s="46" t="str">
        <f t="shared" ref="L409:L423" si="283">IF(K409&lt;&gt;"",M409&amp;"("&amp;K409&amp;")","")</f>
        <v/>
      </c>
      <c r="M409" s="46" t="str">
        <f>IF(K409&lt;&gt;"",VLOOKUP(K409,#REF!,2,FALSE),"")</f>
        <v/>
      </c>
      <c r="N409" s="47" t="s">
        <v>77</v>
      </c>
      <c r="O409" s="49" t="s">
        <v>208</v>
      </c>
      <c r="P409" s="46" t="str">
        <f t="shared" ref="P409:P423" si="284">IF(O409&lt;&gt;"",Q409&amp;"&lt;br&gt;("&amp;O409&amp;")","")</f>
        <v>Tax Type&lt;br&gt;(세목)</v>
      </c>
      <c r="Q409" s="46" t="str">
        <f>IF(O409&lt;&gt;"", VLOOKUP(O409, [1]Label!$A:$B, 2, FALSE), "")</f>
        <v>Tax Type</v>
      </c>
      <c r="R409" s="47" t="s">
        <v>34</v>
      </c>
      <c r="S409" s="46"/>
      <c r="T409" s="46"/>
      <c r="U409" s="46"/>
      <c r="V409" s="47"/>
      <c r="W409" s="47"/>
      <c r="X409" s="47"/>
      <c r="Y409" s="47"/>
      <c r="Z409" s="45"/>
      <c r="AA409" s="45"/>
      <c r="AB409" s="45"/>
      <c r="AC409" s="45" t="s">
        <v>318</v>
      </c>
      <c r="AD409" s="45" t="s">
        <v>318</v>
      </c>
      <c r="AE409" s="45" t="s">
        <v>318</v>
      </c>
    </row>
    <row r="410" spans="1:32" ht="18.600000000000001" customHeight="1">
      <c r="A410" s="23" t="s">
        <v>298</v>
      </c>
      <c r="B410" s="46" t="str">
        <f>VLOOKUP(A410,[1]screen!$G:$J,2,FALSE)</f>
        <v>징수 불가 세금 상각</v>
      </c>
      <c r="C410" s="46" t="str">
        <f t="shared" si="280"/>
        <v>Write-off uncollectable tax(징수 불가 세금 상각)</v>
      </c>
      <c r="D410" s="46" t="str">
        <f>IF(B410&lt;&gt;"", VLOOKUP(B410,[1]screen!$A:$E,2,FALSE), "" )</f>
        <v>Write-off uncollectable tax</v>
      </c>
      <c r="E410" s="20" t="s">
        <v>46</v>
      </c>
      <c r="F410" s="46" t="str">
        <f t="shared" si="281"/>
        <v>New(신규)</v>
      </c>
      <c r="G410" s="46" t="str">
        <f>IF(E410&lt;&gt;"",VLOOKUP(E410,[1]Label!$A:$B,2,FALSE),"")</f>
        <v>New</v>
      </c>
      <c r="H410" s="116" t="s">
        <v>100</v>
      </c>
      <c r="I410" s="46" t="str">
        <f t="shared" si="282"/>
        <v>Outstanding Liability(미납 세액)</v>
      </c>
      <c r="J410" s="46" t="str">
        <f>IF(H410&lt;&gt;"", VLOOKUP(H410,[1]Label!$A:$E,2,FALSE),"")</f>
        <v>Outstanding Liability</v>
      </c>
      <c r="K410" s="48"/>
      <c r="L410" s="46" t="str">
        <f t="shared" si="283"/>
        <v/>
      </c>
      <c r="M410" s="46" t="str">
        <f>IF(K410&lt;&gt;"",VLOOKUP(K410,#REF!,2,FALSE),"")</f>
        <v/>
      </c>
      <c r="N410" s="47" t="s">
        <v>77</v>
      </c>
      <c r="O410" s="49" t="s">
        <v>212</v>
      </c>
      <c r="P410" s="46" t="str">
        <f t="shared" si="284"/>
        <v>Case Type&lt;br&gt;(사건 유형)</v>
      </c>
      <c r="Q410" s="46" t="str">
        <f>IF(O410&lt;&gt;"", VLOOKUP(O410, [1]Label!$A:$B, 2, FALSE), "")</f>
        <v>Case Type</v>
      </c>
      <c r="R410" s="47" t="s">
        <v>34</v>
      </c>
      <c r="S410" s="46"/>
      <c r="T410" s="46"/>
      <c r="U410" s="46"/>
      <c r="V410" s="47"/>
      <c r="W410" s="47"/>
      <c r="X410" s="47"/>
      <c r="Y410" s="47"/>
      <c r="Z410" s="45"/>
      <c r="AA410" s="45"/>
      <c r="AB410" s="45"/>
      <c r="AC410" s="45" t="s">
        <v>319</v>
      </c>
      <c r="AD410" s="45" t="s">
        <v>319</v>
      </c>
      <c r="AE410" s="45" t="s">
        <v>319</v>
      </c>
    </row>
    <row r="411" spans="1:32" ht="18.600000000000001" customHeight="1">
      <c r="A411" s="23" t="s">
        <v>298</v>
      </c>
      <c r="B411" s="46" t="str">
        <f>VLOOKUP(A411,[1]screen!$G:$J,2,FALSE)</f>
        <v>징수 불가 세금 상각</v>
      </c>
      <c r="C411" s="46" t="str">
        <f t="shared" si="280"/>
        <v>Write-off uncollectable tax(징수 불가 세금 상각)</v>
      </c>
      <c r="D411" s="46" t="str">
        <f>IF(B411&lt;&gt;"", VLOOKUP(B411,[1]screen!$A:$E,2,FALSE), "" )</f>
        <v>Write-off uncollectable tax</v>
      </c>
      <c r="E411" s="20" t="s">
        <v>46</v>
      </c>
      <c r="F411" s="46" t="str">
        <f t="shared" si="281"/>
        <v>New(신규)</v>
      </c>
      <c r="G411" s="46" t="str">
        <f>IF(E411&lt;&gt;"",VLOOKUP(E411,[1]Label!$A:$B,2,FALSE),"")</f>
        <v>New</v>
      </c>
      <c r="H411" s="116" t="s">
        <v>100</v>
      </c>
      <c r="I411" s="46" t="str">
        <f t="shared" si="282"/>
        <v>Outstanding Liability(미납 세액)</v>
      </c>
      <c r="J411" s="46" t="str">
        <f>IF(H411&lt;&gt;"", VLOOKUP(H411,[1]Label!$A:$E,2,FALSE),"")</f>
        <v>Outstanding Liability</v>
      </c>
      <c r="K411" s="48"/>
      <c r="L411" s="46" t="str">
        <f t="shared" si="283"/>
        <v/>
      </c>
      <c r="M411" s="46" t="str">
        <f>IF(K411&lt;&gt;"",VLOOKUP(K411,#REF!,2,FALSE),"")</f>
        <v/>
      </c>
      <c r="N411" s="47" t="s">
        <v>77</v>
      </c>
      <c r="O411" s="49" t="s">
        <v>293</v>
      </c>
      <c r="P411" s="46" t="str">
        <f t="shared" si="284"/>
        <v>Year&lt;br&gt;(연도)</v>
      </c>
      <c r="Q411" s="46" t="str">
        <f>IF(O411&lt;&gt;"", VLOOKUP(O411, [1]Label!$A:$B, 2, FALSE), "")</f>
        <v>Year</v>
      </c>
      <c r="R411" s="47" t="s">
        <v>34</v>
      </c>
      <c r="S411" s="46"/>
      <c r="T411" s="46"/>
      <c r="U411" s="46"/>
      <c r="V411" s="47"/>
      <c r="W411" s="47"/>
      <c r="X411" s="47"/>
      <c r="Y411" s="47"/>
      <c r="Z411" s="45"/>
      <c r="AA411" s="45"/>
      <c r="AB411" s="45"/>
      <c r="AC411" s="45" t="s">
        <v>320</v>
      </c>
      <c r="AD411" s="45" t="s">
        <v>320</v>
      </c>
      <c r="AE411" s="45" t="s">
        <v>320</v>
      </c>
    </row>
    <row r="412" spans="1:32" ht="18.600000000000001" customHeight="1">
      <c r="A412" s="23" t="s">
        <v>298</v>
      </c>
      <c r="B412" s="46" t="str">
        <f>VLOOKUP(A412,[1]screen!$G:$J,2,FALSE)</f>
        <v>징수 불가 세금 상각</v>
      </c>
      <c r="C412" s="46" t="str">
        <f t="shared" si="280"/>
        <v>Write-off uncollectable tax(징수 불가 세금 상각)</v>
      </c>
      <c r="D412" s="46" t="str">
        <f>IF(B412&lt;&gt;"", VLOOKUP(B412,[1]screen!$A:$E,2,FALSE), "" )</f>
        <v>Write-off uncollectable tax</v>
      </c>
      <c r="E412" s="20" t="s">
        <v>46</v>
      </c>
      <c r="F412" s="46" t="str">
        <f t="shared" si="281"/>
        <v>New(신규)</v>
      </c>
      <c r="G412" s="46" t="str">
        <f>IF(E412&lt;&gt;"",VLOOKUP(E412,[1]Label!$A:$B,2,FALSE),"")</f>
        <v>New</v>
      </c>
      <c r="H412" s="116" t="s">
        <v>100</v>
      </c>
      <c r="I412" s="46" t="str">
        <f t="shared" si="282"/>
        <v>Outstanding Liability(미납 세액)</v>
      </c>
      <c r="J412" s="46" t="str">
        <f>IF(H412&lt;&gt;"", VLOOKUP(H412,[1]Label!$A:$E,2,FALSE),"")</f>
        <v>Outstanding Liability</v>
      </c>
      <c r="K412" s="48"/>
      <c r="L412" s="46" t="str">
        <f t="shared" si="283"/>
        <v/>
      </c>
      <c r="M412" s="46" t="str">
        <f>IF(K412&lt;&gt;"",VLOOKUP(K412,#REF!,2,FALSE),"")</f>
        <v/>
      </c>
      <c r="N412" s="47" t="s">
        <v>77</v>
      </c>
      <c r="O412" s="49" t="s">
        <v>211</v>
      </c>
      <c r="P412" s="46" t="str">
        <f t="shared" si="284"/>
        <v>Period&lt;br&gt;(과세 기간)</v>
      </c>
      <c r="Q412" s="46" t="str">
        <f>IF(O412&lt;&gt;"", VLOOKUP(O412, [1]Label!$A:$B, 2, FALSE), "")</f>
        <v>Period</v>
      </c>
      <c r="R412" s="47" t="s">
        <v>34</v>
      </c>
      <c r="S412" s="46"/>
      <c r="T412" s="46"/>
      <c r="U412" s="46"/>
      <c r="V412" s="47"/>
      <c r="W412" s="47"/>
      <c r="X412" s="47"/>
      <c r="Y412" s="47"/>
      <c r="Z412" s="45"/>
      <c r="AA412" s="45"/>
      <c r="AB412" s="45"/>
      <c r="AC412" s="45" t="s">
        <v>321</v>
      </c>
      <c r="AD412" s="45" t="s">
        <v>321</v>
      </c>
      <c r="AE412" s="45" t="s">
        <v>321</v>
      </c>
    </row>
    <row r="413" spans="1:32" ht="18.600000000000001" customHeight="1">
      <c r="A413" s="23" t="s">
        <v>298</v>
      </c>
      <c r="B413" s="46" t="str">
        <f>VLOOKUP(A413,[1]screen!$G:$J,2,FALSE)</f>
        <v>징수 불가 세금 상각</v>
      </c>
      <c r="C413" s="46" t="str">
        <f t="shared" si="280"/>
        <v>Write-off uncollectable tax(징수 불가 세금 상각)</v>
      </c>
      <c r="D413" s="46" t="str">
        <f>IF(B413&lt;&gt;"", VLOOKUP(B413,[1]screen!$A:$E,2,FALSE), "" )</f>
        <v>Write-off uncollectable tax</v>
      </c>
      <c r="E413" s="20" t="s">
        <v>46</v>
      </c>
      <c r="F413" s="46" t="str">
        <f t="shared" si="281"/>
        <v>New(신규)</v>
      </c>
      <c r="G413" s="46" t="str">
        <f>IF(E413&lt;&gt;"",VLOOKUP(E413,[1]Label!$A:$B,2,FALSE),"")</f>
        <v>New</v>
      </c>
      <c r="H413" s="116" t="s">
        <v>100</v>
      </c>
      <c r="I413" s="46" t="str">
        <f t="shared" si="282"/>
        <v>Outstanding Liability(미납 세액)</v>
      </c>
      <c r="J413" s="46" t="str">
        <f>IF(H413&lt;&gt;"", VLOOKUP(H413,[1]Label!$A:$E,2,FALSE),"")</f>
        <v>Outstanding Liability</v>
      </c>
      <c r="K413" s="48"/>
      <c r="L413" s="46" t="str">
        <f t="shared" si="283"/>
        <v/>
      </c>
      <c r="M413" s="46" t="str">
        <f>IF(K413&lt;&gt;"",VLOOKUP(K413,#REF!,2,FALSE),"")</f>
        <v/>
      </c>
      <c r="N413" s="47" t="s">
        <v>77</v>
      </c>
      <c r="O413" s="49" t="s">
        <v>213</v>
      </c>
      <c r="P413" s="46" t="str">
        <f t="shared" si="284"/>
        <v>Due Date&lt;br&gt;(납부 기한)</v>
      </c>
      <c r="Q413" s="46" t="str">
        <f>IF(O413&lt;&gt;"", VLOOKUP(O413, [1]Label!$A:$B, 2, FALSE), "")</f>
        <v>Due Date</v>
      </c>
      <c r="R413" s="47" t="s">
        <v>34</v>
      </c>
      <c r="S413" s="46"/>
      <c r="T413" s="46"/>
      <c r="U413" s="46"/>
      <c r="V413" s="47"/>
      <c r="W413" s="47"/>
      <c r="X413" s="47"/>
      <c r="Y413" s="47"/>
      <c r="Z413" s="45"/>
      <c r="AA413" s="45"/>
      <c r="AB413" s="45"/>
      <c r="AC413" s="45" t="s">
        <v>322</v>
      </c>
      <c r="AD413" s="45" t="s">
        <v>322</v>
      </c>
      <c r="AE413" s="45" t="s">
        <v>322</v>
      </c>
    </row>
    <row r="414" spans="1:32" ht="18.600000000000001" customHeight="1">
      <c r="A414" s="23" t="s">
        <v>298</v>
      </c>
      <c r="B414" s="46" t="str">
        <f>VLOOKUP(A414,[1]screen!$G:$J,2,FALSE)</f>
        <v>징수 불가 세금 상각</v>
      </c>
      <c r="C414" s="46" t="str">
        <f t="shared" si="280"/>
        <v>Write-off uncollectable tax(징수 불가 세금 상각)</v>
      </c>
      <c r="D414" s="46" t="str">
        <f>IF(B414&lt;&gt;"", VLOOKUP(B414,[1]screen!$A:$E,2,FALSE), "" )</f>
        <v>Write-off uncollectable tax</v>
      </c>
      <c r="E414" s="20" t="s">
        <v>46</v>
      </c>
      <c r="F414" s="46" t="str">
        <f t="shared" si="281"/>
        <v>New(신규)</v>
      </c>
      <c r="G414" s="46" t="str">
        <f>IF(E414&lt;&gt;"",VLOOKUP(E414,[1]Label!$A:$B,2,FALSE),"")</f>
        <v>New</v>
      </c>
      <c r="H414" s="116" t="s">
        <v>100</v>
      </c>
      <c r="I414" s="46" t="str">
        <f t="shared" si="282"/>
        <v>Outstanding Liability(미납 세액)</v>
      </c>
      <c r="J414" s="46" t="str">
        <f>IF(H414&lt;&gt;"", VLOOKUP(H414,[1]Label!$A:$E,2,FALSE),"")</f>
        <v>Outstanding Liability</v>
      </c>
      <c r="K414" s="48"/>
      <c r="L414" s="46" t="str">
        <f t="shared" si="283"/>
        <v/>
      </c>
      <c r="M414" s="46" t="str">
        <f>IF(K414&lt;&gt;"",VLOOKUP(K414,#REF!,2,FALSE),"")</f>
        <v/>
      </c>
      <c r="N414" s="47" t="s">
        <v>77</v>
      </c>
      <c r="O414" s="49" t="s">
        <v>209</v>
      </c>
      <c r="P414" s="46" t="str">
        <f t="shared" si="284"/>
        <v>Debit No&lt;br&gt;(차변 번호)</v>
      </c>
      <c r="Q414" s="46" t="str">
        <f>IF(O414&lt;&gt;"", VLOOKUP(O414, [1]Label!$A:$B, 2, FALSE), "")</f>
        <v>Debit No</v>
      </c>
      <c r="R414" s="47" t="s">
        <v>34</v>
      </c>
      <c r="S414" s="46"/>
      <c r="T414" s="46"/>
      <c r="U414" s="46"/>
      <c r="V414" s="47"/>
      <c r="W414" s="47"/>
      <c r="X414" s="47"/>
      <c r="Y414" s="47"/>
      <c r="Z414" s="45"/>
      <c r="AA414" s="45"/>
      <c r="AB414" s="45"/>
      <c r="AC414" s="45" t="s">
        <v>323</v>
      </c>
      <c r="AD414" s="45" t="s">
        <v>323</v>
      </c>
      <c r="AE414" s="45" t="s">
        <v>323</v>
      </c>
    </row>
    <row r="415" spans="1:32" ht="18.600000000000001" customHeight="1">
      <c r="A415" s="23" t="s">
        <v>298</v>
      </c>
      <c r="B415" s="46" t="str">
        <f>VLOOKUP(A415,[1]screen!$G:$J,2,FALSE)</f>
        <v>징수 불가 세금 상각</v>
      </c>
      <c r="C415" s="46" t="str">
        <f t="shared" si="280"/>
        <v>Write-off uncollectable tax(징수 불가 세금 상각)</v>
      </c>
      <c r="D415" s="46" t="str">
        <f>IF(B415&lt;&gt;"", VLOOKUP(B415,[1]screen!$A:$E,2,FALSE), "" )</f>
        <v>Write-off uncollectable tax</v>
      </c>
      <c r="E415" s="20" t="s">
        <v>46</v>
      </c>
      <c r="F415" s="46" t="str">
        <f t="shared" si="281"/>
        <v>New(신규)</v>
      </c>
      <c r="G415" s="46" t="str">
        <f>IF(E415&lt;&gt;"",VLOOKUP(E415,[1]Label!$A:$B,2,FALSE),"")</f>
        <v>New</v>
      </c>
      <c r="H415" s="116" t="s">
        <v>100</v>
      </c>
      <c r="I415" s="46" t="str">
        <f t="shared" si="282"/>
        <v>Outstanding Liability(미납 세액)</v>
      </c>
      <c r="J415" s="46" t="str">
        <f>IF(H415&lt;&gt;"", VLOOKUP(H415,[1]Label!$A:$E,2,FALSE),"")</f>
        <v>Outstanding Liability</v>
      </c>
      <c r="K415" s="48"/>
      <c r="L415" s="46" t="str">
        <f t="shared" si="283"/>
        <v/>
      </c>
      <c r="M415" s="46" t="str">
        <f>IF(K415&lt;&gt;"",VLOOKUP(K415,#REF!,2,FALSE),"")</f>
        <v/>
      </c>
      <c r="N415" s="47" t="s">
        <v>77</v>
      </c>
      <c r="O415" s="49" t="s">
        <v>115</v>
      </c>
      <c r="P415" s="46" t="str">
        <f t="shared" si="284"/>
        <v>Debit Amount&lt;br&gt;(부과 금액)</v>
      </c>
      <c r="Q415" s="46" t="str">
        <f>IF(O415&lt;&gt;"", VLOOKUP(O415, [1]Label!$A:$B, 2, FALSE), "")</f>
        <v>Debit Amount</v>
      </c>
      <c r="R415" s="47" t="s">
        <v>34</v>
      </c>
      <c r="S415" s="46"/>
      <c r="T415" s="46"/>
      <c r="U415" s="46"/>
      <c r="V415" s="47"/>
      <c r="W415" s="47"/>
      <c r="X415" s="47"/>
      <c r="Y415" s="47"/>
      <c r="Z415" s="45"/>
      <c r="AA415" s="45"/>
      <c r="AB415" s="45"/>
      <c r="AC415" s="45" t="s">
        <v>324</v>
      </c>
      <c r="AD415" s="45" t="s">
        <v>324</v>
      </c>
      <c r="AE415" s="45" t="s">
        <v>324</v>
      </c>
    </row>
    <row r="416" spans="1:32" ht="18.600000000000001" customHeight="1">
      <c r="A416" s="23" t="s">
        <v>298</v>
      </c>
      <c r="B416" s="46" t="str">
        <f>VLOOKUP(A416,[1]screen!$G:$J,2,FALSE)</f>
        <v>징수 불가 세금 상각</v>
      </c>
      <c r="C416" s="46" t="str">
        <f t="shared" si="280"/>
        <v>Write-off uncollectable tax(징수 불가 세금 상각)</v>
      </c>
      <c r="D416" s="46" t="str">
        <f>IF(B416&lt;&gt;"", VLOOKUP(B416,[1]screen!$A:$E,2,FALSE), "" )</f>
        <v>Write-off uncollectable tax</v>
      </c>
      <c r="E416" s="20" t="s">
        <v>46</v>
      </c>
      <c r="F416" s="46" t="str">
        <f t="shared" si="281"/>
        <v>New(신규)</v>
      </c>
      <c r="G416" s="46" t="str">
        <f>IF(E416&lt;&gt;"",VLOOKUP(E416,[1]Label!$A:$B,2,FALSE),"")</f>
        <v>New</v>
      </c>
      <c r="H416" s="116" t="s">
        <v>100</v>
      </c>
      <c r="I416" s="46" t="str">
        <f t="shared" si="282"/>
        <v>Outstanding Liability(미납 세액)</v>
      </c>
      <c r="J416" s="46" t="str">
        <f>IF(H416&lt;&gt;"", VLOOKUP(H416,[1]Label!$A:$E,2,FALSE),"")</f>
        <v>Outstanding Liability</v>
      </c>
      <c r="K416" s="48"/>
      <c r="L416" s="46" t="str">
        <f t="shared" si="283"/>
        <v/>
      </c>
      <c r="M416" s="46" t="str">
        <f>IF(K416&lt;&gt;"",VLOOKUP(K416,#REF!,2,FALSE),"")</f>
        <v/>
      </c>
      <c r="N416" s="47" t="s">
        <v>77</v>
      </c>
      <c r="O416" s="49" t="s">
        <v>116</v>
      </c>
      <c r="P416" s="46" t="str">
        <f t="shared" si="284"/>
        <v>Payment&lt;br&gt;(납부)</v>
      </c>
      <c r="Q416" s="46" t="str">
        <f>IF(O416&lt;&gt;"", VLOOKUP(O416, [1]Label!$A:$B, 2, FALSE), "")</f>
        <v>Payment</v>
      </c>
      <c r="R416" s="47" t="s">
        <v>34</v>
      </c>
      <c r="S416" s="46"/>
      <c r="T416" s="46"/>
      <c r="U416" s="46"/>
      <c r="V416" s="47"/>
      <c r="W416" s="47"/>
      <c r="X416" s="47"/>
      <c r="Y416" s="47"/>
      <c r="Z416" s="45"/>
      <c r="AA416" s="45"/>
      <c r="AB416" s="45"/>
      <c r="AC416" s="45" t="s">
        <v>325</v>
      </c>
      <c r="AD416" s="45" t="s">
        <v>325</v>
      </c>
      <c r="AE416" s="45" t="s">
        <v>325</v>
      </c>
    </row>
    <row r="417" spans="1:32" ht="18.600000000000001" customHeight="1">
      <c r="A417" s="23" t="s">
        <v>298</v>
      </c>
      <c r="B417" s="46" t="str">
        <f>VLOOKUP(A417,[1]screen!$G:$J,2,FALSE)</f>
        <v>징수 불가 세금 상각</v>
      </c>
      <c r="C417" s="46" t="str">
        <f t="shared" si="280"/>
        <v>Write-off uncollectable tax(징수 불가 세금 상각)</v>
      </c>
      <c r="D417" s="46" t="str">
        <f>IF(B417&lt;&gt;"", VLOOKUP(B417,[1]screen!$A:$E,2,FALSE), "" )</f>
        <v>Write-off uncollectable tax</v>
      </c>
      <c r="E417" s="20" t="s">
        <v>46</v>
      </c>
      <c r="F417" s="46" t="str">
        <f t="shared" si="281"/>
        <v>New(신규)</v>
      </c>
      <c r="G417" s="46" t="str">
        <f>IF(E417&lt;&gt;"",VLOOKUP(E417,[1]Label!$A:$B,2,FALSE),"")</f>
        <v>New</v>
      </c>
      <c r="H417" s="116" t="s">
        <v>100</v>
      </c>
      <c r="I417" s="46" t="str">
        <f t="shared" si="282"/>
        <v>Outstanding Liability(미납 세액)</v>
      </c>
      <c r="J417" s="46" t="str">
        <f>IF(H417&lt;&gt;"", VLOOKUP(H417,[1]Label!$A:$E,2,FALSE),"")</f>
        <v>Outstanding Liability</v>
      </c>
      <c r="K417" s="48"/>
      <c r="L417" s="46" t="str">
        <f t="shared" si="283"/>
        <v/>
      </c>
      <c r="M417" s="46" t="str">
        <f>IF(K417&lt;&gt;"",VLOOKUP(K417,#REF!,2,FALSE),"")</f>
        <v/>
      </c>
      <c r="N417" s="47" t="s">
        <v>77</v>
      </c>
      <c r="O417" s="49" t="s">
        <v>117</v>
      </c>
      <c r="P417" s="46" t="str">
        <f t="shared" si="284"/>
        <v>Discharge&lt;br&gt;(소멸)</v>
      </c>
      <c r="Q417" s="46" t="str">
        <f>IF(O417&lt;&gt;"", VLOOKUP(O417, [1]Label!$A:$B, 2, FALSE), "")</f>
        <v>Discharge</v>
      </c>
      <c r="R417" s="47" t="s">
        <v>34</v>
      </c>
      <c r="S417" s="46"/>
      <c r="T417" s="46"/>
      <c r="U417" s="46"/>
      <c r="V417" s="47"/>
      <c r="W417" s="47"/>
      <c r="X417" s="47"/>
      <c r="Y417" s="47"/>
      <c r="Z417" s="45"/>
      <c r="AA417" s="45"/>
      <c r="AB417" s="45"/>
      <c r="AC417" s="45" t="s">
        <v>325</v>
      </c>
      <c r="AD417" s="45" t="s">
        <v>325</v>
      </c>
      <c r="AE417" s="45" t="s">
        <v>325</v>
      </c>
    </row>
    <row r="418" spans="1:32" ht="18.600000000000001" customHeight="1">
      <c r="A418" s="23" t="s">
        <v>298</v>
      </c>
      <c r="B418" s="46" t="str">
        <f>VLOOKUP(A418,[1]screen!$G:$J,2,FALSE)</f>
        <v>징수 불가 세금 상각</v>
      </c>
      <c r="C418" s="46" t="str">
        <f t="shared" si="280"/>
        <v>Write-off uncollectable tax(징수 불가 세금 상각)</v>
      </c>
      <c r="D418" s="46" t="str">
        <f>IF(B418&lt;&gt;"", VLOOKUP(B418,[1]screen!$A:$E,2,FALSE), "" )</f>
        <v>Write-off uncollectable tax</v>
      </c>
      <c r="E418" s="20" t="s">
        <v>46</v>
      </c>
      <c r="F418" s="46" t="str">
        <f t="shared" si="281"/>
        <v>New(신규)</v>
      </c>
      <c r="G418" s="46" t="str">
        <f>IF(E418&lt;&gt;"",VLOOKUP(E418,[1]Label!$A:$B,2,FALSE),"")</f>
        <v>New</v>
      </c>
      <c r="H418" s="116" t="s">
        <v>100</v>
      </c>
      <c r="I418" s="46" t="str">
        <f t="shared" si="282"/>
        <v>Outstanding Liability(미납 세액)</v>
      </c>
      <c r="J418" s="46" t="str">
        <f>IF(H418&lt;&gt;"", VLOOKUP(H418,[1]Label!$A:$E,2,FALSE),"")</f>
        <v>Outstanding Liability</v>
      </c>
      <c r="K418" s="48"/>
      <c r="L418" s="46" t="str">
        <f t="shared" si="283"/>
        <v/>
      </c>
      <c r="M418" s="46" t="str">
        <f>IF(K418&lt;&gt;"",VLOOKUP(K418,#REF!,2,FALSE),"")</f>
        <v/>
      </c>
      <c r="N418" s="47" t="s">
        <v>77</v>
      </c>
      <c r="O418" s="49" t="s">
        <v>118</v>
      </c>
      <c r="P418" s="46" t="str">
        <f t="shared" si="284"/>
        <v>Balance&lt;br&gt;(잔액)</v>
      </c>
      <c r="Q418" s="46" t="str">
        <f>IF(O418&lt;&gt;"", VLOOKUP(O418, [1]Label!$A:$B, 2, FALSE), "")</f>
        <v>Balance</v>
      </c>
      <c r="R418" s="47" t="s">
        <v>34</v>
      </c>
      <c r="S418" s="46"/>
      <c r="T418" s="46"/>
      <c r="U418" s="46"/>
      <c r="V418" s="47"/>
      <c r="W418" s="47"/>
      <c r="X418" s="47"/>
      <c r="Y418" s="47"/>
      <c r="Z418" s="45"/>
      <c r="AA418" s="45"/>
      <c r="AB418" s="45"/>
      <c r="AC418" s="45" t="s">
        <v>326</v>
      </c>
      <c r="AD418" s="45" t="s">
        <v>326</v>
      </c>
      <c r="AE418" s="45" t="s">
        <v>326</v>
      </c>
    </row>
    <row r="419" spans="1:32" ht="18.600000000000001" customHeight="1">
      <c r="A419" s="23" t="s">
        <v>298</v>
      </c>
      <c r="B419" s="46" t="str">
        <f>VLOOKUP(A419,[1]screen!$G:$J,2,FALSE)</f>
        <v>징수 불가 세금 상각</v>
      </c>
      <c r="C419" s="46" t="str">
        <f t="shared" si="280"/>
        <v>Write-off uncollectable tax(징수 불가 세금 상각)</v>
      </c>
      <c r="D419" s="46" t="str">
        <f>IF(B419&lt;&gt;"", VLOOKUP(B419,[1]screen!$A:$E,2,FALSE), "" )</f>
        <v>Write-off uncollectable tax</v>
      </c>
      <c r="E419" s="20" t="s">
        <v>46</v>
      </c>
      <c r="F419" s="46" t="str">
        <f t="shared" si="281"/>
        <v>New(신규)</v>
      </c>
      <c r="G419" s="46" t="str">
        <f>IF(E419&lt;&gt;"",VLOOKUP(E419,[1]Label!$A:$B,2,FALSE),"")</f>
        <v>New</v>
      </c>
      <c r="H419" s="116" t="s">
        <v>100</v>
      </c>
      <c r="I419" s="46" t="str">
        <f t="shared" si="282"/>
        <v>Outstanding Liability(미납 세액)</v>
      </c>
      <c r="J419" s="46" t="str">
        <f>IF(H419&lt;&gt;"", VLOOKUP(H419,[1]Label!$A:$E,2,FALSE),"")</f>
        <v>Outstanding Liability</v>
      </c>
      <c r="K419" s="48"/>
      <c r="L419" s="46" t="str">
        <f t="shared" si="283"/>
        <v/>
      </c>
      <c r="M419" s="46" t="str">
        <f>IF(K419&lt;&gt;"",VLOOKUP(K419,#REF!,2,FALSE),"")</f>
        <v/>
      </c>
      <c r="N419" s="47" t="s">
        <v>77</v>
      </c>
      <c r="O419" s="49" t="s">
        <v>119</v>
      </c>
      <c r="P419" s="46" t="str">
        <f t="shared" si="284"/>
        <v>Interest&lt;br&gt;(이자)</v>
      </c>
      <c r="Q419" s="46" t="str">
        <f>IF(O419&lt;&gt;"", VLOOKUP(O419, [1]Label!$A:$B, 2, FALSE), "")</f>
        <v>Interest</v>
      </c>
      <c r="R419" s="47" t="s">
        <v>34</v>
      </c>
      <c r="S419" s="46"/>
      <c r="T419" s="46"/>
      <c r="U419" s="46"/>
      <c r="V419" s="47"/>
      <c r="W419" s="47"/>
      <c r="X419" s="47"/>
      <c r="Y419" s="47"/>
      <c r="Z419" s="45"/>
      <c r="AA419" s="45"/>
      <c r="AB419" s="45"/>
      <c r="AC419" s="45" t="s">
        <v>327</v>
      </c>
      <c r="AD419" s="45" t="s">
        <v>327</v>
      </c>
      <c r="AE419" s="45" t="s">
        <v>327</v>
      </c>
    </row>
    <row r="420" spans="1:32" ht="18.600000000000001" customHeight="1">
      <c r="A420" s="23" t="s">
        <v>298</v>
      </c>
      <c r="B420" s="46" t="str">
        <f>VLOOKUP(A420,[1]screen!$G:$J,2,FALSE)</f>
        <v>징수 불가 세금 상각</v>
      </c>
      <c r="C420" s="46" t="str">
        <f t="shared" si="280"/>
        <v>Write-off uncollectable tax(징수 불가 세금 상각)</v>
      </c>
      <c r="D420" s="46" t="str">
        <f>IF(B420&lt;&gt;"", VLOOKUP(B420,[1]screen!$A:$E,2,FALSE), "" )</f>
        <v>Write-off uncollectable tax</v>
      </c>
      <c r="E420" s="20" t="s">
        <v>46</v>
      </c>
      <c r="F420" s="46" t="str">
        <f t="shared" si="281"/>
        <v>New(신규)</v>
      </c>
      <c r="G420" s="46" t="str">
        <f>IF(E420&lt;&gt;"",VLOOKUP(E420,[1]Label!$A:$B,2,FALSE),"")</f>
        <v>New</v>
      </c>
      <c r="H420" s="116" t="s">
        <v>100</v>
      </c>
      <c r="I420" s="46" t="str">
        <f t="shared" si="282"/>
        <v>Outstanding Liability(미납 세액)</v>
      </c>
      <c r="J420" s="46" t="str">
        <f>IF(H420&lt;&gt;"", VLOOKUP(H420,[1]Label!$A:$E,2,FALSE),"")</f>
        <v>Outstanding Liability</v>
      </c>
      <c r="K420" s="48"/>
      <c r="L420" s="46" t="str">
        <f t="shared" si="283"/>
        <v/>
      </c>
      <c r="M420" s="46" t="str">
        <f>IF(K420&lt;&gt;"",VLOOKUP(K420,#REF!,2,FALSE),"")</f>
        <v/>
      </c>
      <c r="N420" s="47" t="s">
        <v>77</v>
      </c>
      <c r="O420" s="49" t="s">
        <v>120</v>
      </c>
      <c r="P420" s="46" t="str">
        <f t="shared" si="284"/>
        <v>Total&lt;br&gt;(합계)</v>
      </c>
      <c r="Q420" s="46" t="str">
        <f>IF(O420&lt;&gt;"", VLOOKUP(O420, [1]Label!$A:$B, 2, FALSE), "")</f>
        <v>Total</v>
      </c>
      <c r="R420" s="47" t="s">
        <v>34</v>
      </c>
      <c r="S420" s="46"/>
      <c r="T420" s="46"/>
      <c r="U420" s="46"/>
      <c r="V420" s="47"/>
      <c r="W420" s="47"/>
      <c r="X420" s="47"/>
      <c r="Y420" s="47"/>
      <c r="Z420" s="45"/>
      <c r="AA420" s="45"/>
      <c r="AB420" s="45"/>
      <c r="AC420" s="45" t="s">
        <v>328</v>
      </c>
      <c r="AD420" s="45" t="s">
        <v>328</v>
      </c>
      <c r="AE420" s="45" t="s">
        <v>328</v>
      </c>
    </row>
    <row r="421" spans="1:32" ht="18.600000000000001" customHeight="1">
      <c r="A421" s="23" t="s">
        <v>298</v>
      </c>
      <c r="B421" s="46" t="str">
        <f>VLOOKUP(A421,[1]screen!$G:$J,2,FALSE)</f>
        <v>징수 불가 세금 상각</v>
      </c>
      <c r="C421" s="46" t="str">
        <f t="shared" si="280"/>
        <v>Write-off uncollectable tax(징수 불가 세금 상각)</v>
      </c>
      <c r="D421" s="46" t="str">
        <f>IF(B421&lt;&gt;"", VLOOKUP(B421,[1]screen!$A:$E,2,FALSE), "" )</f>
        <v>Write-off uncollectable tax</v>
      </c>
      <c r="E421" s="20" t="s">
        <v>46</v>
      </c>
      <c r="F421" s="46" t="str">
        <f t="shared" si="281"/>
        <v>New(신규)</v>
      </c>
      <c r="G421" s="46" t="str">
        <f>IF(E421&lt;&gt;"",VLOOKUP(E421,[1]Label!$A:$B,2,FALSE),"")</f>
        <v>New</v>
      </c>
      <c r="H421" s="116" t="s">
        <v>100</v>
      </c>
      <c r="I421" s="46" t="str">
        <f t="shared" si="282"/>
        <v>Outstanding Liability(미납 세액)</v>
      </c>
      <c r="J421" s="46" t="str">
        <f>IF(H421&lt;&gt;"", VLOOKUP(H421,[1]Label!$A:$E,2,FALSE),"")</f>
        <v>Outstanding Liability</v>
      </c>
      <c r="K421" s="48"/>
      <c r="L421" s="46" t="str">
        <f t="shared" si="283"/>
        <v/>
      </c>
      <c r="M421" s="46" t="str">
        <f>IF(K421&lt;&gt;"",VLOOKUP(K421,#REF!,2,FALSE),"")</f>
        <v/>
      </c>
      <c r="N421" s="47" t="s">
        <v>77</v>
      </c>
      <c r="O421" s="49" t="s">
        <v>112</v>
      </c>
      <c r="P421" s="46" t="str">
        <f t="shared" si="284"/>
        <v>Remarks&lt;br&gt;(비고)</v>
      </c>
      <c r="Q421" s="46" t="str">
        <f>IF(O421&lt;&gt;"", VLOOKUP(O421, [1]Label!$A:$B, 2, FALSE), "")</f>
        <v>Remarks</v>
      </c>
      <c r="R421" s="47" t="s">
        <v>34</v>
      </c>
      <c r="S421" s="46"/>
      <c r="T421" s="46"/>
      <c r="U421" s="46"/>
      <c r="V421" s="47"/>
      <c r="W421" s="47"/>
      <c r="X421" s="47"/>
      <c r="Y421" s="47"/>
      <c r="Z421" s="45"/>
      <c r="AA421" s="45"/>
      <c r="AB421" s="45"/>
      <c r="AC421" s="47"/>
      <c r="AD421" s="46"/>
      <c r="AE421" s="46"/>
    </row>
    <row r="422" spans="1:32" ht="18.600000000000001" customHeight="1">
      <c r="A422" s="23" t="s">
        <v>298</v>
      </c>
      <c r="B422" s="46" t="str">
        <f>VLOOKUP(A422,[1]screen!$G:$J,2,FALSE)</f>
        <v>징수 불가 세금 상각</v>
      </c>
      <c r="C422" s="46" t="str">
        <f t="shared" ref="C422" si="285">IF(B422&lt;&gt;"",D422&amp;"("&amp;B422&amp;")","")</f>
        <v>Write-off uncollectable tax(징수 불가 세금 상각)</v>
      </c>
      <c r="D422" s="46" t="str">
        <f>IF(B422&lt;&gt;"", VLOOKUP(B422,[1]screen!$A:$E,2,FALSE), "" )</f>
        <v>Write-off uncollectable tax</v>
      </c>
      <c r="E422" s="20" t="s">
        <v>46</v>
      </c>
      <c r="F422" s="46" t="str">
        <f t="shared" ref="F422" si="286">IF(E422&lt;&gt;"",G422&amp;"("&amp;E422&amp;")","")</f>
        <v>New(신규)</v>
      </c>
      <c r="G422" s="46" t="str">
        <f>IF(E422&lt;&gt;"",VLOOKUP(E422,[1]Label!$A:$B,2,FALSE),"")</f>
        <v>New</v>
      </c>
      <c r="H422" s="116" t="s">
        <v>100</v>
      </c>
      <c r="I422" s="46" t="str">
        <f t="shared" ref="I422" si="287">IF(H422&lt;&gt;"",J422&amp;"("&amp;H422&amp;")","")</f>
        <v>Outstanding Liability(미납 세액)</v>
      </c>
      <c r="J422" s="46" t="str">
        <f>IF(H422&lt;&gt;"", VLOOKUP(H422,[1]Label!$A:$E,2,FALSE),"")</f>
        <v>Outstanding Liability</v>
      </c>
      <c r="K422" s="48"/>
      <c r="L422" s="46" t="str">
        <f t="shared" ref="L422" si="288">IF(K422&lt;&gt;"",M422&amp;"("&amp;K422&amp;")","")</f>
        <v/>
      </c>
      <c r="M422" s="46" t="str">
        <f>IF(K422&lt;&gt;"",VLOOKUP(K422,#REF!,2,FALSE),"")</f>
        <v/>
      </c>
      <c r="N422" s="47" t="s">
        <v>77</v>
      </c>
      <c r="O422" s="49" t="s">
        <v>329</v>
      </c>
      <c r="P422" s="46" t="str">
        <f t="shared" ref="P422" si="289">IF(O422&lt;&gt;"",Q422&amp;"&lt;br&gt;("&amp;O422&amp;")","")</f>
        <v>amount to be written off&lt;br&gt;(상각할 금액)</v>
      </c>
      <c r="Q422" s="46" t="str">
        <f>IF(O422&lt;&gt;"", VLOOKUP(O422, [1]Label!$A:$B, 2, FALSE), "")</f>
        <v>amount to be written off</v>
      </c>
      <c r="R422" s="47" t="s">
        <v>36</v>
      </c>
      <c r="S422" s="46"/>
      <c r="T422" s="46"/>
      <c r="U422" s="46"/>
      <c r="V422" s="47"/>
      <c r="W422" s="47"/>
      <c r="X422" s="47" t="s">
        <v>330</v>
      </c>
      <c r="Y422" s="47"/>
      <c r="Z422" s="45"/>
      <c r="AA422" s="45"/>
      <c r="AB422" s="45"/>
      <c r="AC422" s="47"/>
      <c r="AD422" s="46"/>
      <c r="AE422" s="46"/>
    </row>
    <row r="423" spans="1:32" s="104" customFormat="1" ht="18.600000000000001" customHeight="1">
      <c r="A423" s="102" t="s">
        <v>298</v>
      </c>
      <c r="B423" s="98" t="str">
        <f>VLOOKUP(A423,[1]screen!$G:$J,2,FALSE)</f>
        <v>징수 불가 세금 상각</v>
      </c>
      <c r="C423" s="98" t="str">
        <f t="shared" si="280"/>
        <v>Write-off uncollectable tax(징수 불가 세금 상각)</v>
      </c>
      <c r="D423" s="98" t="str">
        <f>IF(B423&lt;&gt;"", VLOOKUP(B423,[1]screen!$A:$E,2,FALSE), "" )</f>
        <v>Write-off uncollectable tax</v>
      </c>
      <c r="E423" s="99" t="s">
        <v>46</v>
      </c>
      <c r="F423" s="98" t="str">
        <f t="shared" si="281"/>
        <v>New(신규)</v>
      </c>
      <c r="G423" s="98" t="str">
        <f>IF(E423&lt;&gt;"",VLOOKUP(E423,[1]Label!$A:$B,2,FALSE),"")</f>
        <v>New</v>
      </c>
      <c r="H423" s="117"/>
      <c r="I423" s="98" t="str">
        <f t="shared" si="282"/>
        <v/>
      </c>
      <c r="J423" s="98" t="str">
        <f>IF(H423&lt;&gt;"", VLOOKUP(H423,[1]Label!$A:$E,2,FALSE),"")</f>
        <v/>
      </c>
      <c r="K423" s="101"/>
      <c r="L423" s="98" t="str">
        <f t="shared" si="283"/>
        <v/>
      </c>
      <c r="M423" s="98" t="str">
        <f>IF(K423&lt;&gt;"",VLOOKUP(K423,#REF!,2,FALSE),"")</f>
        <v/>
      </c>
      <c r="N423" s="99"/>
      <c r="O423" s="100"/>
      <c r="P423" s="98" t="str">
        <f t="shared" si="284"/>
        <v/>
      </c>
      <c r="Q423" s="98" t="str">
        <f>IF(O423&lt;&gt;"", VLOOKUP(O423, [1]Label!$A:$B, 2, FALSE), "")</f>
        <v/>
      </c>
      <c r="R423" s="99" t="s">
        <v>34</v>
      </c>
      <c r="S423" s="98" t="s">
        <v>42</v>
      </c>
      <c r="T423" s="98"/>
      <c r="U423" s="98"/>
      <c r="V423" s="99"/>
      <c r="W423" s="99"/>
      <c r="X423" s="99"/>
      <c r="Y423" s="99"/>
      <c r="Z423" s="102"/>
      <c r="AA423" s="102"/>
      <c r="AB423" s="102"/>
      <c r="AC423" s="102"/>
      <c r="AD423" s="102"/>
      <c r="AE423" s="102"/>
    </row>
    <row r="424" spans="1:32" s="44" customFormat="1" ht="17.45" customHeight="1">
      <c r="A424" s="23" t="s">
        <v>298</v>
      </c>
      <c r="B424" s="40" t="str">
        <f>VLOOKUP(A424,[1]screen!$G:$J,2,FALSE)</f>
        <v>징수 불가 세금 상각</v>
      </c>
      <c r="C424" s="40" t="str">
        <f t="shared" ref="C424:C426" si="290">IF(B424&lt;&gt;"",D424&amp;"("&amp;B424&amp;")","")</f>
        <v>Write-off uncollectable tax(징수 불가 세금 상각)</v>
      </c>
      <c r="D424" s="40" t="str">
        <f>IF(B424&lt;&gt;"", VLOOKUP(B424,[1]screen!$A:$E,2,FALSE), "" )</f>
        <v>Write-off uncollectable tax</v>
      </c>
      <c r="E424" s="20" t="s">
        <v>46</v>
      </c>
      <c r="F424" s="40" t="str">
        <f t="shared" ref="F424:F426" si="291">IF(E424&lt;&gt;"",G424&amp;"("&amp;E424&amp;")","")</f>
        <v>New(신규)</v>
      </c>
      <c r="G424" s="40" t="str">
        <f>IF(E424&lt;&gt;"",VLOOKUP(E424,[1]Label!$A:$B,2,FALSE),"")</f>
        <v>New</v>
      </c>
      <c r="H424" s="42" t="s">
        <v>102</v>
      </c>
      <c r="I424" s="40" t="str">
        <f t="shared" ref="I424:I426" si="292">IF(H424&lt;&gt;"",J424&amp;"("&amp;H424&amp;")","")</f>
        <v>Requirement(요구사항)</v>
      </c>
      <c r="J424" s="40" t="str">
        <f>IF(H424&lt;&gt;"", VLOOKUP(H424,[1]Label!$A:$E,2,FALSE),"")</f>
        <v>Requirement</v>
      </c>
      <c r="K424" s="41"/>
      <c r="L424" s="40" t="str">
        <f t="shared" ref="L424:L426" si="293">IF(K424&lt;&gt;"",M424&amp;"("&amp;K424&amp;")","")</f>
        <v/>
      </c>
      <c r="M424" s="40" t="str">
        <f>IF(K424&lt;&gt;"",VLOOKUP(K424,[1]Label!$A:$B,2,FALSE),"")</f>
        <v/>
      </c>
      <c r="N424" s="42" t="s">
        <v>168</v>
      </c>
      <c r="O424" s="43" t="s">
        <v>112</v>
      </c>
      <c r="P424" s="40" t="str">
        <f t="shared" ref="P424:P426" si="294">IF(O424&lt;&gt;"",Q424&amp;"&lt;br&gt;("&amp;O424&amp;")","")</f>
        <v>Remarks&lt;br&gt;(비고)</v>
      </c>
      <c r="Q424" s="40" t="str">
        <f>IF(O424&lt;&gt;"", VLOOKUP(O424, [1]Label!$A:$B, 2, FALSE), "")</f>
        <v>Remarks</v>
      </c>
      <c r="R424" s="42" t="s">
        <v>52</v>
      </c>
      <c r="S424" s="40"/>
      <c r="T424" s="40"/>
      <c r="U424" s="40"/>
      <c r="V424" s="42" t="s">
        <v>62</v>
      </c>
      <c r="W424" s="42"/>
      <c r="X424" s="42"/>
      <c r="Y424" s="42"/>
      <c r="Z424" s="50"/>
      <c r="AA424" s="50"/>
      <c r="AB424" s="50"/>
      <c r="AC424" s="50"/>
      <c r="AD424" s="50"/>
      <c r="AE424" s="50"/>
      <c r="AF424" s="61"/>
    </row>
    <row r="425" spans="1:32" s="44" customFormat="1" ht="18.600000000000001" customHeight="1">
      <c r="A425" s="23" t="s">
        <v>298</v>
      </c>
      <c r="B425" s="40" t="str">
        <f>VLOOKUP(A425,[1]screen!$G:$J,2,FALSE)</f>
        <v>징수 불가 세금 상각</v>
      </c>
      <c r="C425" s="40" t="str">
        <f t="shared" si="290"/>
        <v>Write-off uncollectable tax(징수 불가 세금 상각)</v>
      </c>
      <c r="D425" s="40" t="str">
        <f>IF(B425&lt;&gt;"", VLOOKUP(B425,[1]screen!$A:$E,2,FALSE), "" )</f>
        <v>Write-off uncollectable tax</v>
      </c>
      <c r="E425" s="42" t="s">
        <v>46</v>
      </c>
      <c r="F425" s="40" t="str">
        <f t="shared" si="291"/>
        <v>New(신규)</v>
      </c>
      <c r="G425" s="40" t="str">
        <f>IF(E425&lt;&gt;"",VLOOKUP(E425,[1]Label!$A:$B,2,FALSE),"")</f>
        <v>New</v>
      </c>
      <c r="H425" s="42" t="s">
        <v>102</v>
      </c>
      <c r="I425" s="40" t="str">
        <f t="shared" si="292"/>
        <v>Requirement(요구사항)</v>
      </c>
      <c r="J425" s="40" t="str">
        <f>IF(H425&lt;&gt;"", VLOOKUP(H425,[1]Label!$A:$E,2,FALSE),"")</f>
        <v>Requirement</v>
      </c>
      <c r="K425" s="41"/>
      <c r="L425" s="40" t="str">
        <f t="shared" si="293"/>
        <v/>
      </c>
      <c r="M425" s="40" t="str">
        <f>IF(K425&lt;&gt;"",VLOOKUP(K425,[1]Label!$A:$B,2,FALSE),"")</f>
        <v/>
      </c>
      <c r="N425" s="42" t="s">
        <v>168</v>
      </c>
      <c r="O425" s="43" t="s">
        <v>41</v>
      </c>
      <c r="P425" s="40" t="str">
        <f t="shared" si="294"/>
        <v>Attachments&lt;br&gt;(첨부파일)</v>
      </c>
      <c r="Q425" s="40" t="str">
        <f>IF(O425&lt;&gt;"", VLOOKUP(O425, [1]Label!$A:$B, 2, FALSE), "")</f>
        <v>Attachments</v>
      </c>
      <c r="R425" s="42" t="s">
        <v>85</v>
      </c>
      <c r="S425" s="40"/>
      <c r="T425" s="40"/>
      <c r="U425" s="40"/>
      <c r="V425" s="42" t="s">
        <v>62</v>
      </c>
      <c r="W425" s="42"/>
      <c r="X425" s="42"/>
      <c r="Y425" s="42"/>
      <c r="Z425" s="39"/>
      <c r="AA425" s="39"/>
      <c r="AB425" s="39"/>
      <c r="AC425" s="39"/>
      <c r="AD425" s="39"/>
      <c r="AE425" s="39"/>
      <c r="AF425" s="62"/>
    </row>
    <row r="426" spans="1:32" s="44" customFormat="1" ht="17.45" customHeight="1">
      <c r="A426" s="23" t="s">
        <v>298</v>
      </c>
      <c r="B426" s="40" t="str">
        <f>VLOOKUP(A426,[1]screen!$G:$J,2,FALSE)</f>
        <v>징수 불가 세금 상각</v>
      </c>
      <c r="C426" s="40" t="str">
        <f t="shared" si="290"/>
        <v>Write-off uncollectable tax(징수 불가 세금 상각)</v>
      </c>
      <c r="D426" s="40" t="str">
        <f>IF(B426&lt;&gt;"", VLOOKUP(B426,[1]screen!$A:$E,2,FALSE), "" )</f>
        <v>Write-off uncollectable tax</v>
      </c>
      <c r="E426" s="42" t="s">
        <v>46</v>
      </c>
      <c r="F426" s="40" t="str">
        <f t="shared" si="291"/>
        <v>New(신규)</v>
      </c>
      <c r="G426" s="40" t="str">
        <f>IF(E426&lt;&gt;"",VLOOKUP(E426,[1]Label!$A:$B,2,FALSE),"")</f>
        <v>New</v>
      </c>
      <c r="H426" s="42" t="s">
        <v>102</v>
      </c>
      <c r="I426" s="40" t="str">
        <f t="shared" si="292"/>
        <v>Requirement(요구사항)</v>
      </c>
      <c r="J426" s="40" t="str">
        <f>IF(H426&lt;&gt;"", VLOOKUP(H426,[1]Label!$A:$E,2,FALSE),"")</f>
        <v>Requirement</v>
      </c>
      <c r="K426" s="41"/>
      <c r="L426" s="40" t="str">
        <f t="shared" si="293"/>
        <v/>
      </c>
      <c r="M426" s="40" t="str">
        <f>IF(K426&lt;&gt;"",VLOOKUP(K426,[1]Label!$A:$B,2,FALSE),"")</f>
        <v/>
      </c>
      <c r="N426" s="42"/>
      <c r="O426" s="43"/>
      <c r="P426" s="40" t="str">
        <f t="shared" si="294"/>
        <v/>
      </c>
      <c r="Q426" s="40" t="str">
        <f>IF(O426&lt;&gt;"", VLOOKUP(O426, [1]Label!$A:$B, 2, FALSE), "")</f>
        <v/>
      </c>
      <c r="R426" s="42" t="s">
        <v>34</v>
      </c>
      <c r="S426" s="40" t="s">
        <v>42</v>
      </c>
      <c r="T426" s="40"/>
      <c r="U426" s="40"/>
      <c r="V426" s="42"/>
      <c r="W426" s="42"/>
      <c r="X426" s="42"/>
      <c r="Y426" s="42"/>
      <c r="Z426" s="50"/>
      <c r="AA426" s="50"/>
      <c r="AB426" s="50"/>
      <c r="AC426" s="50"/>
      <c r="AD426" s="50"/>
      <c r="AE426" s="50"/>
      <c r="AF426" s="61"/>
    </row>
    <row r="427" spans="1:32" s="17" customFormat="1" ht="18.600000000000001" customHeight="1">
      <c r="A427" s="14" t="s">
        <v>298</v>
      </c>
      <c r="B427" s="15" t="str">
        <f>VLOOKUP(A427,[1]screen!$G:$J,2,FALSE)</f>
        <v>징수 불가 세금 상각</v>
      </c>
      <c r="C427" s="15" t="str">
        <f t="shared" ref="C427:C428" si="295">IF(B427&lt;&gt;"",D427&amp;"("&amp;B427&amp;")","")</f>
        <v>Write-off uncollectable tax(징수 불가 세금 상각)</v>
      </c>
      <c r="D427" s="15" t="str">
        <f>IF(B427&lt;&gt;"", VLOOKUP(B427,[1]screen!$A:$E,2,FALSE), "" )</f>
        <v>Write-off uncollectable tax</v>
      </c>
      <c r="E427" s="16" t="s">
        <v>46</v>
      </c>
      <c r="F427" s="15" t="str">
        <f t="shared" ref="F427:F428" si="296">IF(E427&lt;&gt;"",G427&amp;"("&amp;E427&amp;")","")</f>
        <v>New(신규)</v>
      </c>
      <c r="G427" s="15" t="str">
        <f>IF(E427&lt;&gt;"",VLOOKUP(E427,[1]Label!$A:$B,2,FALSE),"")</f>
        <v>New</v>
      </c>
      <c r="H427" s="16"/>
      <c r="I427" s="15" t="str">
        <f t="shared" ref="I427:I428" si="297">IF(H427&lt;&gt;"",J427&amp;"("&amp;H427&amp;")","")</f>
        <v/>
      </c>
      <c r="J427" s="15" t="str">
        <f>IF(H427&lt;&gt;"", VLOOKUP(H427,[1]Label!$A:$E,2,FALSE),"")</f>
        <v/>
      </c>
      <c r="K427" s="34"/>
      <c r="L427" s="15" t="str">
        <f t="shared" ref="L427:L428" si="298">IF(K427&lt;&gt;"",M427&amp;"("&amp;K427&amp;")","")</f>
        <v/>
      </c>
      <c r="M427" s="15" t="str">
        <f>IF(K427&lt;&gt;"",VLOOKUP(K427,[1]Label!$A:$B,2,FALSE),"")</f>
        <v/>
      </c>
      <c r="N427" s="16"/>
      <c r="O427" s="52" t="s">
        <v>304</v>
      </c>
      <c r="P427" s="15" t="str">
        <f t="shared" ref="P427:P428" si="299">IF(O427&lt;&gt;"",Q427&amp;"&lt;br&gt;("&amp;O427&amp;")","")</f>
        <v>Uncollectible tax for write off Abandonment&lt;br&gt;(상각(포기) 대상 징수불능세금)</v>
      </c>
      <c r="Q427" s="15" t="str">
        <f>IF(O427&lt;&gt;"", VLOOKUP(O427, [1]Label!$A:$B, 2, FALSE), "")</f>
        <v>Uncollectible tax for write off Abandonment</v>
      </c>
      <c r="R427" s="16" t="s">
        <v>35</v>
      </c>
      <c r="S427" s="15" t="s">
        <v>40</v>
      </c>
      <c r="T427" s="14" t="s">
        <v>310</v>
      </c>
      <c r="U427" s="15"/>
      <c r="V427" s="16"/>
      <c r="W427" s="16" t="s">
        <v>62</v>
      </c>
      <c r="X427" s="16"/>
      <c r="Y427" s="16"/>
      <c r="Z427" s="91" t="s">
        <v>308</v>
      </c>
      <c r="AA427" s="91" t="s">
        <v>306</v>
      </c>
      <c r="AB427" s="91" t="s">
        <v>306</v>
      </c>
      <c r="AC427" s="14" t="s">
        <v>45</v>
      </c>
      <c r="AD427" s="14" t="s">
        <v>45</v>
      </c>
      <c r="AE427" s="14" t="s">
        <v>45</v>
      </c>
      <c r="AF427" s="57"/>
    </row>
    <row r="428" spans="1:32" s="17" customFormat="1" ht="18.600000000000001" customHeight="1">
      <c r="A428" s="14" t="s">
        <v>298</v>
      </c>
      <c r="B428" s="15" t="str">
        <f>VLOOKUP(A428,[1]screen!$G:$J,2,FALSE)</f>
        <v>징수 불가 세금 상각</v>
      </c>
      <c r="C428" s="15" t="str">
        <f t="shared" si="295"/>
        <v>Write-off uncollectable tax(징수 불가 세금 상각)</v>
      </c>
      <c r="D428" s="15" t="str">
        <f>IF(B428&lt;&gt;"", VLOOKUP(B428,[1]screen!$A:$E,2,FALSE), "" )</f>
        <v>Write-off uncollectable tax</v>
      </c>
      <c r="E428" s="16" t="s">
        <v>46</v>
      </c>
      <c r="F428" s="15" t="str">
        <f t="shared" si="296"/>
        <v>New(신규)</v>
      </c>
      <c r="G428" s="15" t="str">
        <f>IF(E428&lt;&gt;"",VLOOKUP(E428,[1]Label!$A:$B,2,FALSE),"")</f>
        <v>New</v>
      </c>
      <c r="H428" s="16"/>
      <c r="I428" s="15" t="str">
        <f t="shared" si="297"/>
        <v/>
      </c>
      <c r="J428" s="15" t="str">
        <f>IF(H428&lt;&gt;"", VLOOKUP(H428,[1]Label!$A:$E,2,FALSE),"")</f>
        <v/>
      </c>
      <c r="K428" s="34"/>
      <c r="L428" s="15" t="str">
        <f t="shared" si="298"/>
        <v/>
      </c>
      <c r="M428" s="15" t="str">
        <f>IF(K428&lt;&gt;"",VLOOKUP(K428,[1]Label!$A:$B,2,FALSE),"")</f>
        <v/>
      </c>
      <c r="N428" s="16"/>
      <c r="O428" s="52" t="s">
        <v>305</v>
      </c>
      <c r="P428" s="15" t="str">
        <f t="shared" si="299"/>
        <v>Write off Abandonment of Tax&lt;br&gt;(세금 상각(포기) 처리)</v>
      </c>
      <c r="Q428" s="15" t="str">
        <f>IF(O428&lt;&gt;"", VLOOKUP(O428, [1]Label!$A:$B, 2, FALSE), "")</f>
        <v>Write off Abandonment of Tax</v>
      </c>
      <c r="R428" s="16" t="s">
        <v>35</v>
      </c>
      <c r="S428" s="15" t="s">
        <v>40</v>
      </c>
      <c r="T428" s="14" t="s">
        <v>310</v>
      </c>
      <c r="U428" s="15"/>
      <c r="V428" s="16"/>
      <c r="W428" s="16" t="s">
        <v>62</v>
      </c>
      <c r="X428" s="16"/>
      <c r="Y428" s="16"/>
      <c r="Z428" s="91" t="s">
        <v>309</v>
      </c>
      <c r="AA428" s="91" t="s">
        <v>307</v>
      </c>
      <c r="AB428" s="91" t="s">
        <v>307</v>
      </c>
      <c r="AC428" s="14" t="s">
        <v>45</v>
      </c>
      <c r="AD428" s="14" t="s">
        <v>45</v>
      </c>
      <c r="AE428" s="14" t="s">
        <v>45</v>
      </c>
      <c r="AF428" s="57"/>
    </row>
    <row r="429" spans="1:32" s="17" customFormat="1" ht="18.600000000000001" customHeight="1">
      <c r="A429" s="14" t="s">
        <v>298</v>
      </c>
      <c r="B429" s="15" t="str">
        <f>VLOOKUP(A429,[1]screen!$G:$J,2,FALSE)</f>
        <v>징수 불가 세금 상각</v>
      </c>
      <c r="C429" s="15" t="str">
        <f>IF(B429&lt;&gt;"",D429&amp;"("&amp;B429&amp;")","")</f>
        <v>Write-off uncollectable tax(징수 불가 세금 상각)</v>
      </c>
      <c r="D429" s="15" t="str">
        <f>IF(B429&lt;&gt;"", VLOOKUP(B429,[1]screen!$A:$E,2,FALSE), "" )</f>
        <v>Write-off uncollectable tax</v>
      </c>
      <c r="E429" s="16" t="s">
        <v>46</v>
      </c>
      <c r="F429" s="15" t="str">
        <f>IF(E429&lt;&gt;"",G429&amp;"("&amp;E429&amp;")","")</f>
        <v>New(신규)</v>
      </c>
      <c r="G429" s="15" t="str">
        <f>IF(E429&lt;&gt;"",VLOOKUP(E429,[1]Label!$A:$B,2,FALSE),"")</f>
        <v>New</v>
      </c>
      <c r="H429" s="16"/>
      <c r="I429" s="15" t="str">
        <f>IF(H429&lt;&gt;"",J429&amp;"("&amp;H429&amp;")","")</f>
        <v/>
      </c>
      <c r="J429" s="15" t="str">
        <f>IF(H429&lt;&gt;"", VLOOKUP(H429,[1]Label!$A:$E,2,FALSE),"")</f>
        <v/>
      </c>
      <c r="K429" s="34"/>
      <c r="L429" s="15" t="str">
        <f>IF(K429&lt;&gt;"",M429&amp;"("&amp;K429&amp;")","")</f>
        <v/>
      </c>
      <c r="M429" s="15" t="str">
        <f>IF(K429&lt;&gt;"",VLOOKUP(K429,[1]Label!$A:$B,2,FALSE),"")</f>
        <v/>
      </c>
      <c r="N429" s="16"/>
      <c r="O429" s="31" t="s">
        <v>44</v>
      </c>
      <c r="P429" s="15" t="str">
        <f>IF(O429&lt;&gt;"",Q429&amp;"&lt;br&gt;("&amp;O429&amp;")","")</f>
        <v>Save&lt;br&gt;(저장)</v>
      </c>
      <c r="Q429" s="15" t="str">
        <f>IF(O429&lt;&gt;"", VLOOKUP(O429, [1]Label!$A:$B, 2, FALSE), "")</f>
        <v>Save</v>
      </c>
      <c r="R429" s="16" t="s">
        <v>35</v>
      </c>
      <c r="S429" s="53" t="s">
        <v>43</v>
      </c>
      <c r="T429" s="15"/>
      <c r="U429" s="15"/>
      <c r="V429" s="16"/>
      <c r="W429" s="16"/>
      <c r="X429" s="16"/>
      <c r="Y429" s="16"/>
      <c r="Z429" s="14"/>
      <c r="AA429" s="14"/>
      <c r="AB429" s="14"/>
      <c r="AC429" s="14"/>
      <c r="AD429" s="14"/>
      <c r="AE429" s="14"/>
      <c r="AF429" s="57"/>
    </row>
    <row r="430" spans="1:32" s="17" customFormat="1" ht="18.600000000000001" customHeight="1">
      <c r="A430" s="14" t="s">
        <v>298</v>
      </c>
      <c r="B430" s="15" t="str">
        <f>VLOOKUP(A430,[1]screen!$G:$J,2,FALSE)</f>
        <v>징수 불가 세금 상각</v>
      </c>
      <c r="C430" s="15" t="str">
        <f>IF(B430&lt;&gt;"",D430&amp;"("&amp;B430&amp;")","")</f>
        <v>Write-off uncollectable tax(징수 불가 세금 상각)</v>
      </c>
      <c r="D430" s="15" t="str">
        <f>IF(B430&lt;&gt;"", VLOOKUP(B430,[1]screen!$A:$E,2,FALSE), "" )</f>
        <v>Write-off uncollectable tax</v>
      </c>
      <c r="E430" s="16" t="s">
        <v>46</v>
      </c>
      <c r="F430" s="15" t="str">
        <f>IF(E430&lt;&gt;"",G430&amp;"("&amp;E430&amp;")","")</f>
        <v>New(신규)</v>
      </c>
      <c r="G430" s="15" t="str">
        <f>IF(E430&lt;&gt;"",VLOOKUP(E430,[1]Label!$A:$B,2,FALSE),"")</f>
        <v>New</v>
      </c>
      <c r="H430" s="16"/>
      <c r="I430" s="15" t="str">
        <f>IF(H430&lt;&gt;"",J430&amp;"("&amp;H430&amp;")","")</f>
        <v/>
      </c>
      <c r="J430" s="15" t="str">
        <f>IF(H430&lt;&gt;"", VLOOKUP(H430,[1]Label!$A:$E,2,FALSE),"")</f>
        <v/>
      </c>
      <c r="K430" s="34"/>
      <c r="L430" s="15" t="str">
        <f>IF(K430&lt;&gt;"",M430&amp;"("&amp;K430&amp;")","")</f>
        <v/>
      </c>
      <c r="M430" s="15" t="str">
        <f>IF(K430&lt;&gt;"",VLOOKUP(K430,[1]Label!$A:$B,2,FALSE),"")</f>
        <v/>
      </c>
      <c r="N430" s="16"/>
      <c r="O430" s="31" t="s">
        <v>49</v>
      </c>
      <c r="P430" s="15" t="str">
        <f>IF(O430&lt;&gt;"",Q430&amp;"&lt;br&gt;("&amp;O430&amp;")","")</f>
        <v>Delete&lt;br&gt;(삭제)</v>
      </c>
      <c r="Q430" s="15" t="str">
        <f>IF(O430&lt;&gt;"", VLOOKUP(O430, [1]Label!$A:$B, 2, FALSE), "")</f>
        <v>Delete</v>
      </c>
      <c r="R430" s="16" t="s">
        <v>35</v>
      </c>
      <c r="S430" s="54" t="s">
        <v>91</v>
      </c>
      <c r="T430" s="15"/>
      <c r="U430" s="15"/>
      <c r="V430" s="16"/>
      <c r="W430" s="16"/>
      <c r="X430" s="16"/>
      <c r="Y430" s="16"/>
      <c r="Z430" s="14"/>
      <c r="AA430" s="14"/>
      <c r="AB430" s="14"/>
      <c r="AC430" s="14"/>
      <c r="AD430" s="14"/>
      <c r="AE430" s="14"/>
      <c r="AF430" s="57"/>
    </row>
    <row r="431" spans="1:32" s="17" customFormat="1" ht="18.600000000000001" customHeight="1">
      <c r="A431" s="14" t="s">
        <v>298</v>
      </c>
      <c r="B431" s="15" t="str">
        <f>VLOOKUP(A431,[1]screen!$G:$J,2,FALSE)</f>
        <v>징수 불가 세금 상각</v>
      </c>
      <c r="C431" s="15" t="str">
        <f>IF(B431&lt;&gt;"",D431&amp;"("&amp;B431&amp;")","")</f>
        <v>Write-off uncollectable tax(징수 불가 세금 상각)</v>
      </c>
      <c r="D431" s="15" t="str">
        <f>IF(B431&lt;&gt;"", VLOOKUP(B431,[1]screen!$A:$E,2,FALSE), "" )</f>
        <v>Write-off uncollectable tax</v>
      </c>
      <c r="E431" s="16" t="s">
        <v>46</v>
      </c>
      <c r="F431" s="15" t="str">
        <f>IF(E431&lt;&gt;"",G431&amp;"("&amp;E431&amp;")","")</f>
        <v>New(신규)</v>
      </c>
      <c r="G431" s="15" t="str">
        <f>IF(E431&lt;&gt;"",VLOOKUP(E431,[1]Label!$A:$B,2,FALSE),"")</f>
        <v>New</v>
      </c>
      <c r="H431" s="16"/>
      <c r="I431" s="15" t="str">
        <f>IF(H431&lt;&gt;"",J431&amp;"("&amp;H431&amp;")","")</f>
        <v/>
      </c>
      <c r="J431" s="15" t="str">
        <f>IF(H431&lt;&gt;"", VLOOKUP(H431,[1]Label!$A:$E,2,FALSE),"")</f>
        <v/>
      </c>
      <c r="K431" s="34"/>
      <c r="L431" s="15" t="str">
        <f>IF(K431&lt;&gt;"",M431&amp;"("&amp;K431&amp;")","")</f>
        <v/>
      </c>
      <c r="M431" s="15" t="str">
        <f>IF(K431&lt;&gt;"",VLOOKUP(K431,[1]Label!$A:$B,2,FALSE),"")</f>
        <v/>
      </c>
      <c r="N431" s="16"/>
      <c r="O431" s="31" t="s">
        <v>48</v>
      </c>
      <c r="P431" s="15" t="str">
        <f>IF(O431&lt;&gt;"",Q431&amp;"&lt;br&gt;("&amp;O431&amp;")","")</f>
        <v>Submit&lt;br&gt;(제출하다)</v>
      </c>
      <c r="Q431" s="15" t="str">
        <f>IF(O431&lt;&gt;"", VLOOKUP(O431, [1]Label!$A:$B, 2, FALSE), "")</f>
        <v>Submit</v>
      </c>
      <c r="R431" s="16" t="s">
        <v>35</v>
      </c>
      <c r="S431" s="53" t="s">
        <v>92</v>
      </c>
      <c r="T431" s="15"/>
      <c r="U431" s="15"/>
      <c r="V431" s="16"/>
      <c r="W431" s="16"/>
      <c r="X431" s="16"/>
      <c r="Y431" s="16"/>
      <c r="Z431" s="14"/>
      <c r="AA431" s="14"/>
      <c r="AB431" s="14"/>
      <c r="AC431" s="14"/>
      <c r="AD431" s="14"/>
      <c r="AE431" s="14"/>
      <c r="AF431" s="57"/>
    </row>
    <row r="432" spans="1:32" s="22" customFormat="1" ht="18.600000000000001" customHeight="1">
      <c r="A432" s="23" t="s">
        <v>298</v>
      </c>
      <c r="B432" s="46" t="str">
        <f>VLOOKUP(A432,[1]screen!$G:$J,2,FALSE)</f>
        <v>징수 불가 세금 상각</v>
      </c>
      <c r="C432" s="46" t="str">
        <f>IF(B432&lt;&gt;"",D432&amp;"("&amp;B432&amp;")","")</f>
        <v>Write-off uncollectable tax(징수 불가 세금 상각)</v>
      </c>
      <c r="D432" s="46" t="str">
        <f>IF(B432&lt;&gt;"", VLOOKUP(B432,[1]screen!$A:$E,2,FALSE), "" )</f>
        <v>Write-off uncollectable tax</v>
      </c>
      <c r="E432" s="20"/>
      <c r="F432" s="46" t="str">
        <f>IF(E432&lt;&gt;"",G432&amp;"("&amp;E432&amp;")","")</f>
        <v/>
      </c>
      <c r="G432" s="46" t="str">
        <f>IF(E432&lt;&gt;"",VLOOKUP(E432,[1]Label!$A:$B,2,FALSE),"")</f>
        <v/>
      </c>
      <c r="H432" s="20"/>
      <c r="I432" s="46" t="str">
        <f>IF(H432&lt;&gt;"",J432&amp;"("&amp;H432&amp;")","")</f>
        <v/>
      </c>
      <c r="J432" s="46" t="str">
        <f>IF(H432&lt;&gt;"", VLOOKUP(H432,[1]Label!$A:$E,2,FALSE),"")</f>
        <v/>
      </c>
      <c r="K432" s="35"/>
      <c r="L432" s="19" t="str">
        <f>IF(K432&lt;&gt;"",M432&amp;"("&amp;K432&amp;")","")</f>
        <v/>
      </c>
      <c r="M432" s="24" t="str">
        <f>IF(K432&lt;&gt;"",VLOOKUP(K432,[1]Label!$A:$B,2,FALSE),"")</f>
        <v/>
      </c>
      <c r="N432" s="20"/>
      <c r="O432" s="38"/>
      <c r="P432" s="19"/>
      <c r="Q432" s="46" t="str">
        <f>IF(O432&lt;&gt;"", VLOOKUP(O432, [1]Label!$A:$B, 2, FALSE), "")</f>
        <v/>
      </c>
      <c r="R432" s="20" t="s">
        <v>34</v>
      </c>
      <c r="S432" s="19" t="s">
        <v>42</v>
      </c>
      <c r="T432" s="19"/>
      <c r="U432" s="19"/>
      <c r="V432" s="20"/>
      <c r="W432" s="20"/>
      <c r="X432" s="20"/>
      <c r="Y432" s="20"/>
      <c r="Z432" s="18"/>
      <c r="AA432" s="18"/>
      <c r="AB432" s="18"/>
      <c r="AC432" s="18"/>
      <c r="AD432" s="18"/>
      <c r="AE432" s="18"/>
      <c r="AF432" s="60"/>
    </row>
    <row r="433" spans="1:32" s="26" customFormat="1" ht="17.45" customHeight="1">
      <c r="A433" s="23" t="s">
        <v>317</v>
      </c>
      <c r="B433" s="46" t="str">
        <f>VLOOKUP(A433,[1]screen!$G:$J,2,FALSE)</f>
        <v>상각 세금 취소</v>
      </c>
      <c r="C433" s="46" t="str">
        <f t="shared" ref="C433:C480" si="300">IF(B433&lt;&gt;"",D433&amp;"("&amp;B433&amp;")","")</f>
        <v>Write back of tax(상각 세금 취소)</v>
      </c>
      <c r="D433" s="46" t="str">
        <f>IF(B433&lt;&gt;"", VLOOKUP(B433,[1]screen!$A:$E,2,FALSE), "" )</f>
        <v>Write back of tax</v>
      </c>
      <c r="E433" s="25"/>
      <c r="F433" s="46" t="str">
        <f t="shared" ref="F433:F480" si="301">IF(E433&lt;&gt;"",G433&amp;"("&amp;E433&amp;")","")</f>
        <v/>
      </c>
      <c r="G433" s="46" t="str">
        <f>IF(E433&lt;&gt;"",VLOOKUP(E433,[1]Label!$A:$B,2,FALSE),"")</f>
        <v/>
      </c>
      <c r="H433" s="25"/>
      <c r="I433" s="46" t="str">
        <f t="shared" ref="I433:I480" si="302">IF(H433&lt;&gt;"",J433&amp;"("&amp;H433&amp;")","")</f>
        <v/>
      </c>
      <c r="J433" s="46" t="str">
        <f>IF(H433&lt;&gt;"", VLOOKUP(H433,[1]Label!$A:$E,2,FALSE),"")</f>
        <v/>
      </c>
      <c r="K433" s="33"/>
      <c r="L433" s="24" t="str">
        <f t="shared" ref="L433" si="303">IF(K433&lt;&gt;"",M433&amp;"("&amp;K433&amp;")","")</f>
        <v/>
      </c>
      <c r="M433" s="24" t="str">
        <f>IF(K433&lt;&gt;"",VLOOKUP(K433,[1]Label!$A:$B,2,FALSE),"")</f>
        <v/>
      </c>
      <c r="N433" s="25" t="s">
        <v>19</v>
      </c>
      <c r="O433" s="29" t="s">
        <v>121</v>
      </c>
      <c r="P433" s="24" t="str">
        <f t="shared" ref="P433" si="304">IF(O433&lt;&gt;"",Q433&amp;"&lt;br&gt;("&amp;O433&amp;")","")</f>
        <v>Application Date&lt;br&gt;(신청 일자)</v>
      </c>
      <c r="Q433" s="46" t="str">
        <f>IF(O433&lt;&gt;"", VLOOKUP(O433, [1]Label!$A:$B, 2, FALSE), "")</f>
        <v>Application Date</v>
      </c>
      <c r="R433" s="25" t="s">
        <v>96</v>
      </c>
      <c r="S433" s="24" t="s">
        <v>97</v>
      </c>
      <c r="T433" s="24"/>
      <c r="U433" s="24"/>
      <c r="V433" s="25"/>
      <c r="W433" s="25"/>
      <c r="X433" s="25"/>
      <c r="Y433" s="25"/>
      <c r="Z433" s="23"/>
      <c r="AA433" s="23"/>
      <c r="AB433" s="23"/>
      <c r="AC433" s="27" t="s">
        <v>98</v>
      </c>
      <c r="AD433" s="27" t="s">
        <v>98</v>
      </c>
      <c r="AE433" s="27" t="s">
        <v>98</v>
      </c>
      <c r="AF433" s="56"/>
    </row>
    <row r="434" spans="1:32" s="26" customFormat="1" ht="17.45" customHeight="1">
      <c r="A434" s="23" t="s">
        <v>317</v>
      </c>
      <c r="B434" s="46" t="str">
        <f>VLOOKUP(A434,[1]screen!$G:$J,2,FALSE)</f>
        <v>상각 세금 취소</v>
      </c>
      <c r="C434" s="46" t="str">
        <f t="shared" si="300"/>
        <v>Write back of tax(상각 세금 취소)</v>
      </c>
      <c r="D434" s="46" t="str">
        <f>IF(B434&lt;&gt;"", VLOOKUP(B434,[1]screen!$A:$E,2,FALSE), "" )</f>
        <v>Write back of tax</v>
      </c>
      <c r="E434" s="25"/>
      <c r="F434" s="46" t="str">
        <f t="shared" si="301"/>
        <v/>
      </c>
      <c r="G434" s="46" t="str">
        <f>IF(E434&lt;&gt;"",VLOOKUP(E434,[1]Label!$A:$B,2,FALSE),"")</f>
        <v/>
      </c>
      <c r="H434" s="25"/>
      <c r="I434" s="46" t="str">
        <f t="shared" si="302"/>
        <v/>
      </c>
      <c r="J434" s="46" t="str">
        <f>IF(H434&lt;&gt;"", VLOOKUP(H434,[1]Label!$A:$E,2,FALSE),"")</f>
        <v/>
      </c>
      <c r="K434" s="33"/>
      <c r="L434" s="24" t="str">
        <f>IF(K434&lt;&gt;"",M434&amp;"("&amp;K434&amp;")","")</f>
        <v/>
      </c>
      <c r="M434" s="24" t="str">
        <f>IF(K434&lt;&gt;"",VLOOKUP(K434,[1]Label!$A:$B,2,FALSE),"")</f>
        <v/>
      </c>
      <c r="N434" s="25" t="s">
        <v>19</v>
      </c>
      <c r="O434" s="29" t="s">
        <v>107</v>
      </c>
      <c r="P434" s="24" t="str">
        <f>IF(O434&lt;&gt;"",Q434&amp;"&lt;br&gt;("&amp;O434&amp;")","")</f>
        <v>Processing Status&lt;br&gt;(처리 상태)</v>
      </c>
      <c r="Q434" s="46" t="str">
        <f>IF(O434&lt;&gt;"", VLOOKUP(O434, [1]Label!$A:$B, 2, FALSE), "")</f>
        <v>Processing Status</v>
      </c>
      <c r="R434" s="25" t="s">
        <v>37</v>
      </c>
      <c r="S434" s="24"/>
      <c r="T434" s="24"/>
      <c r="U434" s="24"/>
      <c r="V434" s="25"/>
      <c r="W434" s="25"/>
      <c r="X434" s="25"/>
      <c r="Y434" s="25"/>
      <c r="Z434" s="23"/>
      <c r="AA434" s="23"/>
      <c r="AB434" s="23"/>
      <c r="AC434" s="27"/>
      <c r="AD434" s="27"/>
      <c r="AE434" s="27"/>
      <c r="AF434" s="56"/>
    </row>
    <row r="435" spans="1:32" s="26" customFormat="1" ht="17.45" customHeight="1">
      <c r="A435" s="23" t="s">
        <v>317</v>
      </c>
      <c r="B435" s="46" t="str">
        <f>VLOOKUP(A435,[1]screen!$G:$J,2,FALSE)</f>
        <v>상각 세금 취소</v>
      </c>
      <c r="C435" s="46" t="str">
        <f t="shared" si="300"/>
        <v>Write back of tax(상각 세금 취소)</v>
      </c>
      <c r="D435" s="46" t="str">
        <f>IF(B435&lt;&gt;"", VLOOKUP(B435,[1]screen!$A:$E,2,FALSE), "" )</f>
        <v>Write back of tax</v>
      </c>
      <c r="E435" s="25"/>
      <c r="F435" s="46" t="str">
        <f t="shared" si="301"/>
        <v/>
      </c>
      <c r="G435" s="46" t="str">
        <f>IF(E435&lt;&gt;"",VLOOKUP(E435,[1]Label!$A:$B,2,FALSE),"")</f>
        <v/>
      </c>
      <c r="H435" s="25"/>
      <c r="I435" s="46" t="str">
        <f t="shared" si="302"/>
        <v/>
      </c>
      <c r="J435" s="46" t="str">
        <f>IF(H435&lt;&gt;"", VLOOKUP(H435,[1]Label!$A:$E,2,FALSE),"")</f>
        <v/>
      </c>
      <c r="K435" s="33"/>
      <c r="L435" s="24" t="str">
        <f t="shared" ref="L435:L463" si="305">IF(K435&lt;&gt;"",M435&amp;"("&amp;K435&amp;")","")</f>
        <v/>
      </c>
      <c r="M435" s="24" t="str">
        <f>IF(K435&lt;&gt;"",VLOOKUP(K435,[1]Label!$A:$B,2,FALSE),"")</f>
        <v/>
      </c>
      <c r="N435" s="25" t="s">
        <v>19</v>
      </c>
      <c r="O435" s="29" t="s">
        <v>104</v>
      </c>
      <c r="P435" s="24" t="str">
        <f t="shared" ref="P435:P448" si="306">IF(O435&lt;&gt;"",Q435&amp;"&lt;br&gt;("&amp;O435&amp;")","")</f>
        <v>Taxpayer TIN&lt;br&gt;(납세자 식별번호)</v>
      </c>
      <c r="Q435" s="46" t="str">
        <f>IF(O435&lt;&gt;"", VLOOKUP(O435, [1]Label!$A:$B, 2, FALSE), "")</f>
        <v>Taxpayer TIN</v>
      </c>
      <c r="R435" s="25" t="s">
        <v>36</v>
      </c>
      <c r="S435" s="24"/>
      <c r="T435" s="24"/>
      <c r="U435" s="24"/>
      <c r="V435" s="25"/>
      <c r="W435" s="25"/>
      <c r="X435" s="25"/>
      <c r="Y435" s="25"/>
      <c r="Z435" s="23"/>
      <c r="AA435" s="23"/>
      <c r="AB435" s="23"/>
      <c r="AC435" s="27" t="s">
        <v>93</v>
      </c>
      <c r="AD435" s="27" t="s">
        <v>93</v>
      </c>
      <c r="AE435" s="27" t="s">
        <v>93</v>
      </c>
      <c r="AF435" s="56"/>
    </row>
    <row r="436" spans="1:32" s="26" customFormat="1" ht="17.45" customHeight="1">
      <c r="A436" s="23" t="s">
        <v>317</v>
      </c>
      <c r="B436" s="46" t="str">
        <f>VLOOKUP(A436,[1]screen!$G:$J,2,FALSE)</f>
        <v>상각 세금 취소</v>
      </c>
      <c r="C436" s="46" t="str">
        <f t="shared" si="300"/>
        <v>Write back of tax(상각 세금 취소)</v>
      </c>
      <c r="D436" s="46" t="str">
        <f>IF(B436&lt;&gt;"", VLOOKUP(B436,[1]screen!$A:$E,2,FALSE), "" )</f>
        <v>Write back of tax</v>
      </c>
      <c r="E436" s="25"/>
      <c r="F436" s="46" t="str">
        <f t="shared" si="301"/>
        <v/>
      </c>
      <c r="G436" s="46" t="str">
        <f>IF(E436&lt;&gt;"",VLOOKUP(E436,[1]Label!$A:$B,2,FALSE),"")</f>
        <v/>
      </c>
      <c r="H436" s="25"/>
      <c r="I436" s="46" t="str">
        <f t="shared" si="302"/>
        <v/>
      </c>
      <c r="J436" s="46" t="str">
        <f>IF(H436&lt;&gt;"", VLOOKUP(H436,[1]Label!$A:$E,2,FALSE),"")</f>
        <v/>
      </c>
      <c r="K436" s="33"/>
      <c r="L436" s="24" t="str">
        <f t="shared" si="305"/>
        <v/>
      </c>
      <c r="M436" s="24" t="str">
        <f>IF(K436&lt;&gt;"",VLOOKUP(K436,[1]Label!$A:$B,2,FALSE),"")</f>
        <v/>
      </c>
      <c r="N436" s="25" t="s">
        <v>19</v>
      </c>
      <c r="O436" s="29" t="s">
        <v>122</v>
      </c>
      <c r="P436" s="24" t="str">
        <f t="shared" si="306"/>
        <v>Third Party TIN&lt;br&gt;(제3자 TIN)</v>
      </c>
      <c r="Q436" s="46" t="str">
        <f>IF(O436&lt;&gt;"", VLOOKUP(O436, [1]Label!$A:$B, 2, FALSE), "")</f>
        <v>Third Party TIN</v>
      </c>
      <c r="R436" s="25" t="s">
        <v>36</v>
      </c>
      <c r="S436" s="24"/>
      <c r="T436" s="24"/>
      <c r="U436" s="24"/>
      <c r="V436" s="25"/>
      <c r="W436" s="25"/>
      <c r="X436" s="25"/>
      <c r="Y436" s="25"/>
      <c r="Z436" s="23"/>
      <c r="AA436" s="23"/>
      <c r="AB436" s="23"/>
      <c r="AC436" s="27"/>
      <c r="AD436" s="27"/>
      <c r="AE436" s="27"/>
      <c r="AF436" s="56"/>
    </row>
    <row r="437" spans="1:32" s="17" customFormat="1" ht="18.600000000000001" customHeight="1">
      <c r="A437" s="23" t="s">
        <v>317</v>
      </c>
      <c r="B437" s="46" t="str">
        <f>VLOOKUP(A437,[1]screen!$G:$J,2,FALSE)</f>
        <v>상각 세금 취소</v>
      </c>
      <c r="C437" s="46" t="str">
        <f t="shared" si="300"/>
        <v>Write back of tax(상각 세금 취소)</v>
      </c>
      <c r="D437" s="46" t="str">
        <f>IF(B437&lt;&gt;"", VLOOKUP(B437,[1]screen!$A:$E,2,FALSE), "" )</f>
        <v>Write back of tax</v>
      </c>
      <c r="E437" s="16"/>
      <c r="F437" s="46" t="str">
        <f t="shared" si="301"/>
        <v/>
      </c>
      <c r="G437" s="46" t="str">
        <f>IF(E437&lt;&gt;"",VLOOKUP(E437,[1]Label!$A:$B,2,FALSE),"")</f>
        <v/>
      </c>
      <c r="H437" s="16"/>
      <c r="I437" s="46" t="str">
        <f t="shared" si="302"/>
        <v/>
      </c>
      <c r="J437" s="46" t="str">
        <f>IF(H437&lt;&gt;"", VLOOKUP(H437,[1]Label!$A:$E,2,FALSE),"")</f>
        <v/>
      </c>
      <c r="K437" s="34"/>
      <c r="L437" s="15" t="str">
        <f t="shared" si="305"/>
        <v/>
      </c>
      <c r="M437" s="24" t="str">
        <f>IF(K437&lt;&gt;"",VLOOKUP(K437,[1]Label!$A:$B,2,FALSE),"")</f>
        <v/>
      </c>
      <c r="N437" s="16"/>
      <c r="O437" s="30" t="s">
        <v>47</v>
      </c>
      <c r="P437" s="15" t="str">
        <f t="shared" si="306"/>
        <v>Reset&lt;br&gt;(초기화)</v>
      </c>
      <c r="Q437" s="46" t="str">
        <f>IF(O437&lt;&gt;"", VLOOKUP(O437, [1]Label!$A:$B, 2, FALSE), "")</f>
        <v>Reset</v>
      </c>
      <c r="R437" s="16" t="s">
        <v>35</v>
      </c>
      <c r="S437" s="15" t="s">
        <v>40</v>
      </c>
      <c r="T437" s="14" t="s">
        <v>50</v>
      </c>
      <c r="U437" s="15"/>
      <c r="V437" s="16"/>
      <c r="W437" s="16"/>
      <c r="X437" s="16"/>
      <c r="Y437" s="16"/>
      <c r="Z437" s="14"/>
      <c r="AA437" s="14"/>
      <c r="AB437" s="14"/>
      <c r="AC437" s="14" t="s">
        <v>45</v>
      </c>
      <c r="AD437" s="14" t="s">
        <v>45</v>
      </c>
      <c r="AE437" s="14" t="s">
        <v>45</v>
      </c>
      <c r="AF437" s="57"/>
    </row>
    <row r="438" spans="1:32" s="17" customFormat="1" ht="18.600000000000001" customHeight="1">
      <c r="A438" s="23" t="s">
        <v>317</v>
      </c>
      <c r="B438" s="46" t="str">
        <f>VLOOKUP(A438,[1]screen!$G:$J,2,FALSE)</f>
        <v>상각 세금 취소</v>
      </c>
      <c r="C438" s="46" t="str">
        <f t="shared" si="300"/>
        <v>Write back of tax(상각 세금 취소)</v>
      </c>
      <c r="D438" s="46" t="str">
        <f>IF(B438&lt;&gt;"", VLOOKUP(B438,[1]screen!$A:$E,2,FALSE), "" )</f>
        <v>Write back of tax</v>
      </c>
      <c r="E438" s="16"/>
      <c r="F438" s="46" t="str">
        <f t="shared" si="301"/>
        <v/>
      </c>
      <c r="G438" s="46" t="str">
        <f>IF(E438&lt;&gt;"",VLOOKUP(E438,[1]Label!$A:$B,2,FALSE),"")</f>
        <v/>
      </c>
      <c r="H438" s="16"/>
      <c r="I438" s="46" t="str">
        <f t="shared" si="302"/>
        <v/>
      </c>
      <c r="J438" s="46" t="str">
        <f>IF(H438&lt;&gt;"", VLOOKUP(H438,[1]Label!$A:$E,2,FALSE),"")</f>
        <v/>
      </c>
      <c r="K438" s="34"/>
      <c r="L438" s="15" t="str">
        <f t="shared" si="305"/>
        <v/>
      </c>
      <c r="M438" s="24" t="str">
        <f>IF(K438&lt;&gt;"",VLOOKUP(K438,[1]Label!$A:$B,2,FALSE),"")</f>
        <v/>
      </c>
      <c r="N438" s="16"/>
      <c r="O438" s="31" t="s">
        <v>46</v>
      </c>
      <c r="P438" s="15" t="str">
        <f t="shared" si="306"/>
        <v>New&lt;br&gt;(신규)</v>
      </c>
      <c r="Q438" s="46" t="str">
        <f>IF(O438&lt;&gt;"", VLOOKUP(O438, [1]Label!$A:$B, 2, FALSE), "")</f>
        <v>New</v>
      </c>
      <c r="R438" s="16" t="s">
        <v>35</v>
      </c>
      <c r="S438" s="15" t="s">
        <v>43</v>
      </c>
      <c r="T438" s="15"/>
      <c r="U438" s="15"/>
      <c r="V438" s="16"/>
      <c r="W438" s="16"/>
      <c r="X438" s="16"/>
      <c r="Y438" s="16"/>
      <c r="Z438" s="14"/>
      <c r="AA438" s="14"/>
      <c r="AB438" s="14"/>
      <c r="AC438" s="14"/>
      <c r="AD438" s="14"/>
      <c r="AE438" s="14"/>
      <c r="AF438" s="57"/>
    </row>
    <row r="439" spans="1:32" s="17" customFormat="1" ht="18.600000000000001" customHeight="1">
      <c r="A439" s="23" t="s">
        <v>317</v>
      </c>
      <c r="B439" s="46" t="str">
        <f>VLOOKUP(A439,[1]screen!$G:$J,2,FALSE)</f>
        <v>상각 세금 취소</v>
      </c>
      <c r="C439" s="46" t="str">
        <f t="shared" si="300"/>
        <v>Write back of tax(상각 세금 취소)</v>
      </c>
      <c r="D439" s="46" t="str">
        <f>IF(B439&lt;&gt;"", VLOOKUP(B439,[1]screen!$A:$E,2,FALSE), "" )</f>
        <v>Write back of tax</v>
      </c>
      <c r="E439" s="16"/>
      <c r="F439" s="46" t="str">
        <f t="shared" si="301"/>
        <v/>
      </c>
      <c r="G439" s="46" t="str">
        <f>IF(E439&lt;&gt;"",VLOOKUP(E439,[1]Label!$A:$B,2,FALSE),"")</f>
        <v/>
      </c>
      <c r="H439" s="16"/>
      <c r="I439" s="46" t="str">
        <f t="shared" si="302"/>
        <v/>
      </c>
      <c r="J439" s="46" t="str">
        <f>IF(H439&lt;&gt;"", VLOOKUP(H439,[1]Label!$A:$E,2,FALSE),"")</f>
        <v/>
      </c>
      <c r="K439" s="34"/>
      <c r="L439" s="15" t="str">
        <f t="shared" si="305"/>
        <v/>
      </c>
      <c r="M439" s="24" t="str">
        <f>IF(K439&lt;&gt;"",VLOOKUP(K439,[1]Label!$A:$B,2,FALSE),"")</f>
        <v/>
      </c>
      <c r="N439" s="16"/>
      <c r="O439" s="31" t="s">
        <v>38</v>
      </c>
      <c r="P439" s="15" t="str">
        <f t="shared" si="306"/>
        <v>Search&lt;br&gt;(조회)</v>
      </c>
      <c r="Q439" s="46" t="str">
        <f>IF(O439&lt;&gt;"", VLOOKUP(O439, [1]Label!$A:$B, 2, FALSE), "")</f>
        <v>Search</v>
      </c>
      <c r="R439" s="16" t="s">
        <v>35</v>
      </c>
      <c r="S439" s="15"/>
      <c r="T439" s="15" t="s">
        <v>8</v>
      </c>
      <c r="U439" s="15"/>
      <c r="V439" s="16"/>
      <c r="W439" s="16"/>
      <c r="X439" s="16"/>
      <c r="Y439" s="16"/>
      <c r="Z439" s="14"/>
      <c r="AA439" s="14"/>
      <c r="AB439" s="14"/>
      <c r="AC439" s="14"/>
      <c r="AD439" s="14"/>
      <c r="AE439" s="14"/>
      <c r="AF439" s="57"/>
    </row>
    <row r="440" spans="1:32" s="9" customFormat="1" ht="17.45" customHeight="1">
      <c r="A440" s="23" t="s">
        <v>317</v>
      </c>
      <c r="B440" s="46" t="str">
        <f>VLOOKUP(A440,[1]screen!$G:$J,2,FALSE)</f>
        <v>상각 세금 취소</v>
      </c>
      <c r="C440" s="46" t="str">
        <f t="shared" si="300"/>
        <v>Write back of tax(상각 세금 취소)</v>
      </c>
      <c r="D440" s="46" t="str">
        <f>IF(B440&lt;&gt;"", VLOOKUP(B440,[1]screen!$A:$E,2,FALSE), "" )</f>
        <v>Write back of tax</v>
      </c>
      <c r="E440" s="8"/>
      <c r="F440" s="46" t="str">
        <f t="shared" si="301"/>
        <v/>
      </c>
      <c r="G440" s="46" t="str">
        <f>IF(E440&lt;&gt;"",VLOOKUP(E440,[1]Label!$A:$B,2,FALSE),"")</f>
        <v/>
      </c>
      <c r="H440" s="8"/>
      <c r="I440" s="46" t="str">
        <f t="shared" si="302"/>
        <v/>
      </c>
      <c r="J440" s="46" t="str">
        <f>IF(H440&lt;&gt;"", VLOOKUP(H440,[1]Label!$A:$E,2,FALSE),"")</f>
        <v/>
      </c>
      <c r="K440" s="36"/>
      <c r="L440" s="1" t="str">
        <f t="shared" si="305"/>
        <v/>
      </c>
      <c r="M440" s="24" t="str">
        <f>IF(K440&lt;&gt;"",VLOOKUP(K440,[1]Label!$A:$B,2,FALSE),"")</f>
        <v/>
      </c>
      <c r="N440" s="2" t="s">
        <v>13</v>
      </c>
      <c r="O440" s="38" t="s">
        <v>103</v>
      </c>
      <c r="P440" s="1" t="str">
        <f t="shared" si="306"/>
        <v>Application No&lt;br&gt;(신청 번호)</v>
      </c>
      <c r="Q440" s="46" t="str">
        <f>IF(O440&lt;&gt;"", VLOOKUP(O440, [1]Label!$A:$B, 2, FALSE), "")</f>
        <v>Application No</v>
      </c>
      <c r="R440" s="2" t="s">
        <v>34</v>
      </c>
      <c r="S440" s="1"/>
      <c r="T440" s="1"/>
      <c r="U440" s="1"/>
      <c r="V440" s="2"/>
      <c r="W440" s="2"/>
      <c r="X440" s="2"/>
      <c r="Y440" s="2"/>
      <c r="Z440" s="4"/>
      <c r="AA440" s="4"/>
      <c r="AB440" s="4"/>
      <c r="AC440" s="3" t="s">
        <v>99</v>
      </c>
      <c r="AD440" s="3" t="s">
        <v>99</v>
      </c>
      <c r="AE440" s="3" t="s">
        <v>99</v>
      </c>
      <c r="AF440" s="58"/>
    </row>
    <row r="441" spans="1:32" s="9" customFormat="1" ht="17.45" customHeight="1">
      <c r="A441" s="23" t="s">
        <v>317</v>
      </c>
      <c r="B441" s="46" t="str">
        <f>VLOOKUP(A441,[1]screen!$G:$J,2,FALSE)</f>
        <v>상각 세금 취소</v>
      </c>
      <c r="C441" s="46" t="str">
        <f t="shared" si="300"/>
        <v>Write back of tax(상각 세금 취소)</v>
      </c>
      <c r="D441" s="46" t="str">
        <f>IF(B441&lt;&gt;"", VLOOKUP(B441,[1]screen!$A:$E,2,FALSE), "" )</f>
        <v>Write back of tax</v>
      </c>
      <c r="E441" s="8"/>
      <c r="F441" s="46" t="str">
        <f t="shared" si="301"/>
        <v/>
      </c>
      <c r="G441" s="46" t="str">
        <f>IF(E441&lt;&gt;"",VLOOKUP(E441,[1]Label!$A:$B,2,FALSE),"")</f>
        <v/>
      </c>
      <c r="H441" s="8"/>
      <c r="I441" s="46" t="str">
        <f t="shared" si="302"/>
        <v/>
      </c>
      <c r="J441" s="46" t="str">
        <f>IF(H441&lt;&gt;"", VLOOKUP(H441,[1]Label!$A:$E,2,FALSE),"")</f>
        <v/>
      </c>
      <c r="K441" s="36"/>
      <c r="L441" s="1" t="str">
        <f t="shared" si="305"/>
        <v/>
      </c>
      <c r="M441" s="24" t="str">
        <f>IF(K441&lt;&gt;"",VLOOKUP(K441,[1]Label!$A:$B,2,FALSE),"")</f>
        <v/>
      </c>
      <c r="N441" s="2" t="s">
        <v>13</v>
      </c>
      <c r="O441" s="38" t="s">
        <v>104</v>
      </c>
      <c r="P441" s="1" t="str">
        <f t="shared" si="306"/>
        <v>Taxpayer TIN&lt;br&gt;(납세자 식별번호)</v>
      </c>
      <c r="Q441" s="46" t="str">
        <f>IF(O441&lt;&gt;"", VLOOKUP(O441, [1]Label!$A:$B, 2, FALSE), "")</f>
        <v>Taxpayer TIN</v>
      </c>
      <c r="R441" s="2" t="s">
        <v>34</v>
      </c>
      <c r="S441" s="1"/>
      <c r="T441" s="1"/>
      <c r="U441" s="1"/>
      <c r="V441" s="2"/>
      <c r="W441" s="2"/>
      <c r="X441" s="2"/>
      <c r="Y441" s="2"/>
      <c r="Z441" s="4"/>
      <c r="AA441" s="4"/>
      <c r="AB441" s="4"/>
      <c r="AC441" s="3" t="s">
        <v>64</v>
      </c>
      <c r="AD441" s="3" t="s">
        <v>54</v>
      </c>
      <c r="AE441" s="3" t="s">
        <v>54</v>
      </c>
      <c r="AF441" s="58"/>
    </row>
    <row r="442" spans="1:32" s="9" customFormat="1" ht="18.600000000000001" customHeight="1">
      <c r="A442" s="23" t="s">
        <v>317</v>
      </c>
      <c r="B442" s="46" t="str">
        <f>VLOOKUP(A442,[1]screen!$G:$J,2,FALSE)</f>
        <v>상각 세금 취소</v>
      </c>
      <c r="C442" s="46" t="str">
        <f t="shared" si="300"/>
        <v>Write back of tax(상각 세금 취소)</v>
      </c>
      <c r="D442" s="46" t="str">
        <f>IF(B442&lt;&gt;"", VLOOKUP(B442,[1]screen!$A:$E,2,FALSE), "" )</f>
        <v>Write back of tax</v>
      </c>
      <c r="E442" s="8"/>
      <c r="F442" s="46" t="str">
        <f t="shared" si="301"/>
        <v/>
      </c>
      <c r="G442" s="46" t="str">
        <f>IF(E442&lt;&gt;"",VLOOKUP(E442,[1]Label!$A:$B,2,FALSE),"")</f>
        <v/>
      </c>
      <c r="H442" s="8"/>
      <c r="I442" s="46" t="str">
        <f t="shared" si="302"/>
        <v/>
      </c>
      <c r="J442" s="46" t="str">
        <f>IF(H442&lt;&gt;"", VLOOKUP(H442,[1]Label!$A:$E,2,FALSE),"")</f>
        <v/>
      </c>
      <c r="K442" s="36"/>
      <c r="L442" s="1" t="str">
        <f t="shared" si="305"/>
        <v/>
      </c>
      <c r="M442" s="24" t="str">
        <f>IF(K442&lt;&gt;"",VLOOKUP(K442,[1]Label!$A:$B,2,FALSE),"")</f>
        <v/>
      </c>
      <c r="N442" s="2" t="s">
        <v>13</v>
      </c>
      <c r="O442" s="38" t="s">
        <v>105</v>
      </c>
      <c r="P442" s="1" t="str">
        <f t="shared" si="306"/>
        <v>Taxpayer's Name&lt;br&gt;(납세자 이름)</v>
      </c>
      <c r="Q442" s="46" t="str">
        <f>IF(O442&lt;&gt;"", VLOOKUP(O442, [1]Label!$A:$B, 2, FALSE), "")</f>
        <v>Taxpayer's Name</v>
      </c>
      <c r="R442" s="2" t="s">
        <v>34</v>
      </c>
      <c r="S442" s="1"/>
      <c r="T442" s="1"/>
      <c r="U442" s="1"/>
      <c r="V442" s="2"/>
      <c r="W442" s="2"/>
      <c r="X442" s="2"/>
      <c r="Y442" s="2"/>
      <c r="Z442" s="4"/>
      <c r="AA442" s="4"/>
      <c r="AB442" s="4"/>
      <c r="AC442" s="4" t="s">
        <v>55</v>
      </c>
      <c r="AD442" s="4" t="s">
        <v>55</v>
      </c>
      <c r="AE442" s="4" t="s">
        <v>55</v>
      </c>
      <c r="AF442" s="59"/>
    </row>
    <row r="443" spans="1:32" s="9" customFormat="1" ht="18.600000000000001" customHeight="1">
      <c r="A443" s="23" t="s">
        <v>317</v>
      </c>
      <c r="B443" s="46" t="str">
        <f>VLOOKUP(A443,[1]screen!$G:$J,2,FALSE)</f>
        <v>상각 세금 취소</v>
      </c>
      <c r="C443" s="46" t="str">
        <f t="shared" si="300"/>
        <v>Write back of tax(상각 세금 취소)</v>
      </c>
      <c r="D443" s="46" t="str">
        <f>IF(B443&lt;&gt;"", VLOOKUP(B443,[1]screen!$A:$E,2,FALSE), "" )</f>
        <v>Write back of tax</v>
      </c>
      <c r="E443" s="8"/>
      <c r="F443" s="46" t="str">
        <f t="shared" si="301"/>
        <v/>
      </c>
      <c r="G443" s="46" t="str">
        <f>IF(E443&lt;&gt;"",VLOOKUP(E443,[1]Label!$A:$B,2,FALSE),"")</f>
        <v/>
      </c>
      <c r="H443" s="8"/>
      <c r="I443" s="46" t="str">
        <f t="shared" si="302"/>
        <v/>
      </c>
      <c r="J443" s="46" t="str">
        <f>IF(H443&lt;&gt;"", VLOOKUP(H443,[1]Label!$A:$E,2,FALSE),"")</f>
        <v/>
      </c>
      <c r="K443" s="36"/>
      <c r="L443" s="1" t="str">
        <f t="shared" si="305"/>
        <v/>
      </c>
      <c r="M443" s="24" t="str">
        <f>IF(K443&lt;&gt;"",VLOOKUP(K443,[1]Label!$A:$B,2,FALSE),"")</f>
        <v/>
      </c>
      <c r="N443" s="2" t="s">
        <v>13</v>
      </c>
      <c r="O443" s="38" t="s">
        <v>100</v>
      </c>
      <c r="P443" s="1" t="str">
        <f t="shared" si="306"/>
        <v>Outstanding Liability&lt;br&gt;(미납 세액)</v>
      </c>
      <c r="Q443" s="46" t="str">
        <f>IF(O443&lt;&gt;"", VLOOKUP(O443, [1]Label!$A:$B, 2, FALSE), "")</f>
        <v>Outstanding Liability</v>
      </c>
      <c r="R443" s="2" t="s">
        <v>34</v>
      </c>
      <c r="S443" s="1"/>
      <c r="T443" s="1"/>
      <c r="U443" s="1"/>
      <c r="V443" s="2"/>
      <c r="W443" s="2"/>
      <c r="X443" s="2"/>
      <c r="Y443" s="2"/>
      <c r="Z443" s="4"/>
      <c r="AA443" s="4"/>
      <c r="AB443" s="4"/>
      <c r="AC443" s="4" t="s">
        <v>56</v>
      </c>
      <c r="AD443" s="4" t="s">
        <v>56</v>
      </c>
      <c r="AE443" s="4" t="s">
        <v>56</v>
      </c>
      <c r="AF443" s="59"/>
    </row>
    <row r="444" spans="1:32" s="9" customFormat="1" ht="18.600000000000001" customHeight="1">
      <c r="A444" s="23" t="s">
        <v>317</v>
      </c>
      <c r="B444" s="46" t="str">
        <f>VLOOKUP(A444,[1]screen!$G:$J,2,FALSE)</f>
        <v>상각 세금 취소</v>
      </c>
      <c r="C444" s="46" t="str">
        <f t="shared" si="300"/>
        <v>Write back of tax(상각 세금 취소)</v>
      </c>
      <c r="D444" s="46" t="str">
        <f>IF(B444&lt;&gt;"", VLOOKUP(B444,[1]screen!$A:$E,2,FALSE), "" )</f>
        <v>Write back of tax</v>
      </c>
      <c r="E444" s="8"/>
      <c r="F444" s="46" t="str">
        <f t="shared" si="301"/>
        <v/>
      </c>
      <c r="G444" s="46" t="str">
        <f>IF(E444&lt;&gt;"",VLOOKUP(E444,[1]Label!$A:$B,2,FALSE),"")</f>
        <v/>
      </c>
      <c r="H444" s="8"/>
      <c r="I444" s="46" t="str">
        <f t="shared" si="302"/>
        <v/>
      </c>
      <c r="J444" s="46" t="str">
        <f>IF(H444&lt;&gt;"", VLOOKUP(H444,[1]Label!$A:$E,2,FALSE),"")</f>
        <v/>
      </c>
      <c r="K444" s="36"/>
      <c r="L444" s="1" t="str">
        <f t="shared" si="305"/>
        <v/>
      </c>
      <c r="M444" s="24" t="str">
        <f>IF(K444&lt;&gt;"",VLOOKUP(K444,[1]Label!$A:$B,2,FALSE),"")</f>
        <v/>
      </c>
      <c r="N444" s="2" t="s">
        <v>13</v>
      </c>
      <c r="O444" s="38" t="s">
        <v>122</v>
      </c>
      <c r="P444" s="1" t="str">
        <f t="shared" si="306"/>
        <v>Third Party TIN&lt;br&gt;(제3자 TIN)</v>
      </c>
      <c r="Q444" s="46" t="str">
        <f>IF(O444&lt;&gt;"", VLOOKUP(O444, [1]Label!$A:$B, 2, FALSE), "")</f>
        <v>Third Party TIN</v>
      </c>
      <c r="R444" s="2" t="s">
        <v>34</v>
      </c>
      <c r="S444" s="1"/>
      <c r="T444" s="1"/>
      <c r="U444" s="1"/>
      <c r="V444" s="2"/>
      <c r="W444" s="2"/>
      <c r="X444" s="2"/>
      <c r="Y444" s="2"/>
      <c r="Z444" s="4"/>
      <c r="AA444" s="4"/>
      <c r="AB444" s="4"/>
      <c r="AC444" s="4" t="s">
        <v>57</v>
      </c>
      <c r="AD444" s="4" t="s">
        <v>57</v>
      </c>
      <c r="AE444" s="4" t="s">
        <v>57</v>
      </c>
      <c r="AF444" s="59"/>
    </row>
    <row r="445" spans="1:32" s="9" customFormat="1" ht="18.600000000000001" customHeight="1">
      <c r="A445" s="23" t="s">
        <v>317</v>
      </c>
      <c r="B445" s="46" t="str">
        <f>VLOOKUP(A445,[1]screen!$G:$J,2,FALSE)</f>
        <v>상각 세금 취소</v>
      </c>
      <c r="C445" s="46" t="str">
        <f t="shared" si="300"/>
        <v>Write back of tax(상각 세금 취소)</v>
      </c>
      <c r="D445" s="46" t="str">
        <f>IF(B445&lt;&gt;"", VLOOKUP(B445,[1]screen!$A:$E,2,FALSE), "" )</f>
        <v>Write back of tax</v>
      </c>
      <c r="E445" s="8"/>
      <c r="F445" s="46" t="str">
        <f t="shared" si="301"/>
        <v/>
      </c>
      <c r="G445" s="46" t="str">
        <f>IF(E445&lt;&gt;"",VLOOKUP(E445,[1]Label!$A:$B,2,FALSE),"")</f>
        <v/>
      </c>
      <c r="H445" s="8"/>
      <c r="I445" s="46" t="str">
        <f t="shared" si="302"/>
        <v/>
      </c>
      <c r="J445" s="46" t="str">
        <f>IF(H445&lt;&gt;"", VLOOKUP(H445,[1]Label!$A:$E,2,FALSE),"")</f>
        <v/>
      </c>
      <c r="K445" s="36"/>
      <c r="L445" s="1" t="str">
        <f t="shared" si="305"/>
        <v/>
      </c>
      <c r="M445" s="24" t="str">
        <f>IF(K445&lt;&gt;"",VLOOKUP(K445,[1]Label!$A:$B,2,FALSE),"")</f>
        <v/>
      </c>
      <c r="N445" s="2" t="s">
        <v>13</v>
      </c>
      <c r="O445" s="38" t="s">
        <v>124</v>
      </c>
      <c r="P445" s="1" t="str">
        <f t="shared" si="306"/>
        <v>Third Party Name&lt;br&gt;(제3자 성명)</v>
      </c>
      <c r="Q445" s="46" t="str">
        <f>IF(O445&lt;&gt;"", VLOOKUP(O445, [1]Label!$A:$B, 2, FALSE), "")</f>
        <v>Third Party Name</v>
      </c>
      <c r="R445" s="2" t="s">
        <v>34</v>
      </c>
      <c r="S445" s="1"/>
      <c r="T445" s="1"/>
      <c r="U445" s="1"/>
      <c r="V445" s="2"/>
      <c r="W445" s="2"/>
      <c r="X445" s="2"/>
      <c r="Y445" s="2"/>
      <c r="Z445" s="4"/>
      <c r="AA445" s="4"/>
      <c r="AB445" s="4"/>
      <c r="AC445" s="4" t="s">
        <v>58</v>
      </c>
      <c r="AD445" s="4" t="s">
        <v>58</v>
      </c>
      <c r="AE445" s="4" t="s">
        <v>58</v>
      </c>
      <c r="AF445" s="59"/>
    </row>
    <row r="446" spans="1:32" s="9" customFormat="1" ht="18.600000000000001" customHeight="1">
      <c r="A446" s="23" t="s">
        <v>317</v>
      </c>
      <c r="B446" s="46" t="str">
        <f>VLOOKUP(A446,[1]screen!$G:$J,2,FALSE)</f>
        <v>상각 세금 취소</v>
      </c>
      <c r="C446" s="46" t="str">
        <f t="shared" si="300"/>
        <v>Write back of tax(상각 세금 취소)</v>
      </c>
      <c r="D446" s="46" t="str">
        <f>IF(B446&lt;&gt;"", VLOOKUP(B446,[1]screen!$A:$E,2,FALSE), "" )</f>
        <v>Write back of tax</v>
      </c>
      <c r="E446" s="8"/>
      <c r="F446" s="46" t="str">
        <f t="shared" si="301"/>
        <v/>
      </c>
      <c r="G446" s="46" t="str">
        <f>IF(E446&lt;&gt;"",VLOOKUP(E446,[1]Label!$A:$B,2,FALSE),"")</f>
        <v/>
      </c>
      <c r="H446" s="8"/>
      <c r="I446" s="46" t="str">
        <f t="shared" si="302"/>
        <v/>
      </c>
      <c r="J446" s="46" t="str">
        <f>IF(H446&lt;&gt;"", VLOOKUP(H446,[1]Label!$A:$E,2,FALSE),"")</f>
        <v/>
      </c>
      <c r="K446" s="36"/>
      <c r="L446" s="1" t="str">
        <f t="shared" si="305"/>
        <v/>
      </c>
      <c r="M446" s="24" t="str">
        <f>IF(K446&lt;&gt;"",VLOOKUP(K446,[1]Label!$A:$B,2,FALSE),"")</f>
        <v/>
      </c>
      <c r="N446" s="2" t="s">
        <v>13</v>
      </c>
      <c r="O446" s="38" t="s">
        <v>123</v>
      </c>
      <c r="P446" s="1" t="str">
        <f t="shared" si="306"/>
        <v>Third Party Type&lt;br&gt;(제3자 유형)</v>
      </c>
      <c r="Q446" s="46" t="str">
        <f>IF(O446&lt;&gt;"", VLOOKUP(O446, [1]Label!$A:$B, 2, FALSE), "")</f>
        <v>Third Party Type</v>
      </c>
      <c r="R446" s="2" t="s">
        <v>34</v>
      </c>
      <c r="S446" s="1"/>
      <c r="T446" s="1"/>
      <c r="U446" s="1"/>
      <c r="V446" s="2"/>
      <c r="W446" s="2"/>
      <c r="X446" s="2"/>
      <c r="Y446" s="2"/>
      <c r="Z446" s="4"/>
      <c r="AA446" s="4"/>
      <c r="AB446" s="4"/>
      <c r="AC446" s="4" t="s">
        <v>59</v>
      </c>
      <c r="AD446" s="4" t="s">
        <v>59</v>
      </c>
      <c r="AE446" s="4" t="s">
        <v>59</v>
      </c>
      <c r="AF446" s="59"/>
    </row>
    <row r="447" spans="1:32" s="9" customFormat="1" ht="18.600000000000001" customHeight="1">
      <c r="A447" s="23" t="s">
        <v>317</v>
      </c>
      <c r="B447" s="46" t="str">
        <f>VLOOKUP(A447,[1]screen!$G:$J,2,FALSE)</f>
        <v>상각 세금 취소</v>
      </c>
      <c r="C447" s="46" t="str">
        <f t="shared" si="300"/>
        <v>Write back of tax(상각 세금 취소)</v>
      </c>
      <c r="D447" s="46" t="str">
        <f>IF(B447&lt;&gt;"", VLOOKUP(B447,[1]screen!$A:$E,2,FALSE), "" )</f>
        <v>Write back of tax</v>
      </c>
      <c r="E447" s="8"/>
      <c r="F447" s="46" t="str">
        <f t="shared" si="301"/>
        <v/>
      </c>
      <c r="G447" s="46" t="str">
        <f>IF(E447&lt;&gt;"",VLOOKUP(E447,[1]Label!$A:$B,2,FALSE),"")</f>
        <v/>
      </c>
      <c r="H447" s="8"/>
      <c r="I447" s="46" t="str">
        <f t="shared" si="302"/>
        <v/>
      </c>
      <c r="J447" s="46" t="str">
        <f>IF(H447&lt;&gt;"", VLOOKUP(H447,[1]Label!$A:$E,2,FALSE),"")</f>
        <v/>
      </c>
      <c r="K447" s="36"/>
      <c r="L447" s="1" t="str">
        <f t="shared" si="305"/>
        <v/>
      </c>
      <c r="M447" s="24" t="str">
        <f>IF(K447&lt;&gt;"",VLOOKUP(K447,[1]Label!$A:$B,2,FALSE),"")</f>
        <v/>
      </c>
      <c r="N447" s="2" t="s">
        <v>13</v>
      </c>
      <c r="O447" s="38" t="s">
        <v>121</v>
      </c>
      <c r="P447" s="1" t="str">
        <f t="shared" si="306"/>
        <v>Application Date&lt;br&gt;(신청 일자)</v>
      </c>
      <c r="Q447" s="46" t="str">
        <f>IF(O447&lt;&gt;"", VLOOKUP(O447, [1]Label!$A:$B, 2, FALSE), "")</f>
        <v>Application Date</v>
      </c>
      <c r="R447" s="2" t="s">
        <v>34</v>
      </c>
      <c r="S447" s="1"/>
      <c r="T447" s="1"/>
      <c r="U447" s="1"/>
      <c r="V447" s="2"/>
      <c r="W447" s="2"/>
      <c r="X447" s="2"/>
      <c r="Y447" s="2"/>
      <c r="Z447" s="4"/>
      <c r="AA447" s="4"/>
      <c r="AB447" s="4"/>
      <c r="AC447" s="4" t="s">
        <v>60</v>
      </c>
      <c r="AD447" s="4" t="s">
        <v>60</v>
      </c>
      <c r="AE447" s="4" t="s">
        <v>60</v>
      </c>
      <c r="AF447" s="59"/>
    </row>
    <row r="448" spans="1:32" s="9" customFormat="1" ht="18.600000000000001" customHeight="1">
      <c r="A448" s="23" t="s">
        <v>317</v>
      </c>
      <c r="B448" s="46" t="str">
        <f>VLOOKUP(A448,[1]screen!$G:$J,2,FALSE)</f>
        <v>상각 세금 취소</v>
      </c>
      <c r="C448" s="46" t="str">
        <f t="shared" si="300"/>
        <v>Write back of tax(상각 세금 취소)</v>
      </c>
      <c r="D448" s="46" t="str">
        <f>IF(B448&lt;&gt;"", VLOOKUP(B448,[1]screen!$A:$E,2,FALSE), "" )</f>
        <v>Write back of tax</v>
      </c>
      <c r="E448" s="8"/>
      <c r="F448" s="46" t="str">
        <f t="shared" si="301"/>
        <v/>
      </c>
      <c r="G448" s="46" t="str">
        <f>IF(E448&lt;&gt;"",VLOOKUP(E448,[1]Label!$A:$B,2,FALSE),"")</f>
        <v/>
      </c>
      <c r="H448" s="8"/>
      <c r="I448" s="46" t="str">
        <f t="shared" si="302"/>
        <v/>
      </c>
      <c r="J448" s="46" t="str">
        <f>IF(H448&lt;&gt;"", VLOOKUP(H448,[1]Label!$A:$E,2,FALSE),"")</f>
        <v/>
      </c>
      <c r="K448" s="36"/>
      <c r="L448" s="1" t="str">
        <f t="shared" si="305"/>
        <v/>
      </c>
      <c r="M448" s="24" t="str">
        <f>IF(K448&lt;&gt;"",VLOOKUP(K448,[1]Label!$A:$B,2,FALSE),"")</f>
        <v/>
      </c>
      <c r="N448" s="2" t="s">
        <v>13</v>
      </c>
      <c r="O448" s="38" t="s">
        <v>107</v>
      </c>
      <c r="P448" s="1" t="str">
        <f t="shared" si="306"/>
        <v>Processing Status&lt;br&gt;(처리 상태)</v>
      </c>
      <c r="Q448" s="46" t="str">
        <f>IF(O448&lt;&gt;"", VLOOKUP(O448, [1]Label!$A:$B, 2, FALSE), "")</f>
        <v>Processing Status</v>
      </c>
      <c r="R448" s="2" t="s">
        <v>34</v>
      </c>
      <c r="S448" s="1"/>
      <c r="T448" s="1"/>
      <c r="U448" s="1"/>
      <c r="V448" s="2"/>
      <c r="W448" s="2"/>
      <c r="X448" s="2"/>
      <c r="Y448" s="2"/>
      <c r="Z448" s="4"/>
      <c r="AA448" s="4"/>
      <c r="AB448" s="4"/>
      <c r="AC448" s="4" t="s">
        <v>61</v>
      </c>
      <c r="AD448" s="4" t="s">
        <v>61</v>
      </c>
      <c r="AE448" s="4" t="s">
        <v>61</v>
      </c>
      <c r="AF448" s="59"/>
    </row>
    <row r="449" spans="1:32" s="22" customFormat="1" ht="18.600000000000001" customHeight="1">
      <c r="A449" s="23" t="s">
        <v>317</v>
      </c>
      <c r="B449" s="46" t="str">
        <f>VLOOKUP(A449,[1]screen!$G:$J,2,FALSE)</f>
        <v>상각 세금 취소</v>
      </c>
      <c r="C449" s="46" t="str">
        <f t="shared" si="300"/>
        <v>Write back of tax(상각 세금 취소)</v>
      </c>
      <c r="D449" s="46" t="str">
        <f>IF(B449&lt;&gt;"", VLOOKUP(B449,[1]screen!$A:$E,2,FALSE), "" )</f>
        <v>Write back of tax</v>
      </c>
      <c r="E449" s="20"/>
      <c r="F449" s="46" t="str">
        <f t="shared" si="301"/>
        <v/>
      </c>
      <c r="G449" s="46" t="str">
        <f>IF(E449&lt;&gt;"",VLOOKUP(E449,[1]Label!$A:$B,2,FALSE),"")</f>
        <v/>
      </c>
      <c r="H449" s="20"/>
      <c r="I449" s="46" t="str">
        <f t="shared" si="302"/>
        <v/>
      </c>
      <c r="J449" s="46" t="str">
        <f>IF(H449&lt;&gt;"", VLOOKUP(H449,[1]Label!$A:$E,2,FALSE),"")</f>
        <v/>
      </c>
      <c r="K449" s="35"/>
      <c r="L449" s="19" t="str">
        <f t="shared" si="305"/>
        <v/>
      </c>
      <c r="M449" s="24" t="str">
        <f>IF(K449&lt;&gt;"",VLOOKUP(K449,[1]Label!$A:$B,2,FALSE),"")</f>
        <v/>
      </c>
      <c r="N449" s="20"/>
      <c r="O449" s="38"/>
      <c r="P449" s="19"/>
      <c r="Q449" s="46" t="str">
        <f>IF(O449&lt;&gt;"", VLOOKUP(O449, [1]Label!$A:$B, 2, FALSE), "")</f>
        <v/>
      </c>
      <c r="R449" s="20" t="s">
        <v>34</v>
      </c>
      <c r="S449" s="19" t="s">
        <v>42</v>
      </c>
      <c r="T449" s="19"/>
      <c r="U449" s="19"/>
      <c r="V449" s="20"/>
      <c r="W449" s="20"/>
      <c r="X449" s="20"/>
      <c r="Y449" s="20"/>
      <c r="Z449" s="18"/>
      <c r="AA449" s="18"/>
      <c r="AB449" s="18"/>
      <c r="AC449" s="18"/>
      <c r="AD449" s="18"/>
      <c r="AE449" s="18"/>
      <c r="AF449" s="60"/>
    </row>
    <row r="450" spans="1:32" s="22" customFormat="1" ht="18.600000000000001" customHeight="1">
      <c r="A450" s="23" t="s">
        <v>317</v>
      </c>
      <c r="B450" s="46" t="str">
        <f>VLOOKUP(A450,[1]screen!$G:$J,2,FALSE)</f>
        <v>상각 세금 취소</v>
      </c>
      <c r="C450" s="46" t="str">
        <f t="shared" si="300"/>
        <v>Write back of tax(상각 세금 취소)</v>
      </c>
      <c r="D450" s="46" t="str">
        <f>IF(B450&lt;&gt;"", VLOOKUP(B450,[1]screen!$A:$E,2,FALSE), "" )</f>
        <v>Write back of tax</v>
      </c>
      <c r="E450" s="20" t="s">
        <v>46</v>
      </c>
      <c r="F450" s="46" t="str">
        <f t="shared" si="301"/>
        <v>New(신규)</v>
      </c>
      <c r="G450" s="46" t="str">
        <f>IF(E450&lt;&gt;"",VLOOKUP(E450,[1]Label!$A:$B,2,FALSE),"")</f>
        <v>New</v>
      </c>
      <c r="H450" s="20"/>
      <c r="I450" s="46" t="str">
        <f t="shared" si="302"/>
        <v/>
      </c>
      <c r="J450" s="46" t="str">
        <f>IF(H450&lt;&gt;"", VLOOKUP(H450,[1]Label!$A:$E,2,FALSE),"")</f>
        <v/>
      </c>
      <c r="K450" s="35"/>
      <c r="L450" s="19" t="str">
        <f t="shared" si="305"/>
        <v/>
      </c>
      <c r="M450" s="24" t="str">
        <f>IF(K450&lt;&gt;"",VLOOKUP(K450,[1]Label!$A:$B,2,FALSE),"")</f>
        <v/>
      </c>
      <c r="N450" s="20" t="s">
        <v>84</v>
      </c>
      <c r="O450" s="38" t="s">
        <v>103</v>
      </c>
      <c r="P450" s="46" t="str">
        <f t="shared" ref="P450:P453" si="307">IF(O450&lt;&gt;"",Q450&amp;"&lt;br&gt;("&amp;O450&amp;")","")</f>
        <v>Application No&lt;br&gt;(신청 번호)</v>
      </c>
      <c r="Q450" s="46" t="str">
        <f>IF(O450&lt;&gt;"", VLOOKUP(O450, [1]Label!$A:$B, 2, FALSE), "")</f>
        <v>Application No</v>
      </c>
      <c r="R450" s="20" t="s">
        <v>34</v>
      </c>
      <c r="S450" s="19" t="s">
        <v>42</v>
      </c>
      <c r="T450" s="19"/>
      <c r="U450" s="19"/>
      <c r="V450" s="20"/>
      <c r="W450" s="20"/>
      <c r="X450" s="20"/>
      <c r="Y450" s="20"/>
      <c r="Z450" s="18"/>
      <c r="AA450" s="18"/>
      <c r="AB450" s="18"/>
      <c r="AC450" s="18"/>
      <c r="AD450" s="18"/>
      <c r="AE450" s="18"/>
      <c r="AF450" s="60"/>
    </row>
    <row r="451" spans="1:32" s="22" customFormat="1" ht="18.600000000000001" customHeight="1">
      <c r="A451" s="23" t="s">
        <v>317</v>
      </c>
      <c r="B451" s="46" t="str">
        <f>VLOOKUP(A451,[1]screen!$G:$J,2,FALSE)</f>
        <v>상각 세금 취소</v>
      </c>
      <c r="C451" s="46" t="str">
        <f t="shared" si="300"/>
        <v>Write back of tax(상각 세금 취소)</v>
      </c>
      <c r="D451" s="46" t="str">
        <f>IF(B451&lt;&gt;"", VLOOKUP(B451,[1]screen!$A:$E,2,FALSE), "" )</f>
        <v>Write back of tax</v>
      </c>
      <c r="E451" s="20" t="s">
        <v>46</v>
      </c>
      <c r="F451" s="46" t="str">
        <f t="shared" si="301"/>
        <v>New(신규)</v>
      </c>
      <c r="G451" s="46" t="str">
        <f>IF(E451&lt;&gt;"",VLOOKUP(E451,[1]Label!$A:$B,2,FALSE),"")</f>
        <v>New</v>
      </c>
      <c r="H451" s="20"/>
      <c r="I451" s="46" t="str">
        <f t="shared" si="302"/>
        <v/>
      </c>
      <c r="J451" s="46" t="str">
        <f>IF(H451&lt;&gt;"", VLOOKUP(H451,[1]Label!$A:$E,2,FALSE),"")</f>
        <v/>
      </c>
      <c r="K451" s="35"/>
      <c r="L451" s="19" t="str">
        <f t="shared" si="305"/>
        <v/>
      </c>
      <c r="M451" s="24" t="str">
        <f>IF(K451&lt;&gt;"",VLOOKUP(K451,[1]Label!$A:$B,2,FALSE),"")</f>
        <v/>
      </c>
      <c r="N451" s="20" t="s">
        <v>84</v>
      </c>
      <c r="O451" s="38" t="s">
        <v>108</v>
      </c>
      <c r="P451" s="46" t="str">
        <f t="shared" si="307"/>
        <v>Region&lt;br&gt;(지역)</v>
      </c>
      <c r="Q451" s="46" t="str">
        <f>IF(O451&lt;&gt;"", VLOOKUP(O451, [1]Label!$A:$B, 2, FALSE), "")</f>
        <v>Region</v>
      </c>
      <c r="R451" s="20" t="s">
        <v>34</v>
      </c>
      <c r="S451" s="19" t="s">
        <v>42</v>
      </c>
      <c r="T451" s="19"/>
      <c r="U451" s="19"/>
      <c r="V451" s="20"/>
      <c r="W451" s="20"/>
      <c r="X451" s="20"/>
      <c r="Y451" s="20"/>
      <c r="Z451" s="18"/>
      <c r="AA451" s="18"/>
      <c r="AB451" s="18"/>
      <c r="AC451" s="18" t="s">
        <v>89</v>
      </c>
      <c r="AD451" s="18" t="s">
        <v>89</v>
      </c>
      <c r="AE451" s="18" t="s">
        <v>89</v>
      </c>
      <c r="AF451" s="60"/>
    </row>
    <row r="452" spans="1:32" s="22" customFormat="1" ht="18.600000000000001" customHeight="1">
      <c r="A452" s="23" t="s">
        <v>317</v>
      </c>
      <c r="B452" s="46" t="str">
        <f>VLOOKUP(A452,[1]screen!$G:$J,2,FALSE)</f>
        <v>상각 세금 취소</v>
      </c>
      <c r="C452" s="46" t="str">
        <f t="shared" si="300"/>
        <v>Write back of tax(상각 세금 취소)</v>
      </c>
      <c r="D452" s="46" t="str">
        <f>IF(B452&lt;&gt;"", VLOOKUP(B452,[1]screen!$A:$E,2,FALSE), "" )</f>
        <v>Write back of tax</v>
      </c>
      <c r="E452" s="20" t="s">
        <v>46</v>
      </c>
      <c r="F452" s="46" t="str">
        <f t="shared" si="301"/>
        <v>New(신규)</v>
      </c>
      <c r="G452" s="46" t="str">
        <f>IF(E452&lt;&gt;"",VLOOKUP(E452,[1]Label!$A:$B,2,FALSE),"")</f>
        <v>New</v>
      </c>
      <c r="H452" s="20"/>
      <c r="I452" s="46" t="str">
        <f t="shared" si="302"/>
        <v/>
      </c>
      <c r="J452" s="46" t="str">
        <f>IF(H452&lt;&gt;"", VLOOKUP(H452,[1]Label!$A:$E,2,FALSE),"")</f>
        <v/>
      </c>
      <c r="K452" s="35"/>
      <c r="L452" s="19" t="str">
        <f t="shared" si="305"/>
        <v/>
      </c>
      <c r="M452" s="24" t="str">
        <f>IF(K452&lt;&gt;"",VLOOKUP(K452,[1]Label!$A:$B,2,FALSE),"")</f>
        <v/>
      </c>
      <c r="N452" s="20" t="s">
        <v>84</v>
      </c>
      <c r="O452" s="38" t="s">
        <v>107</v>
      </c>
      <c r="P452" s="46" t="str">
        <f t="shared" si="307"/>
        <v>Processing Status&lt;br&gt;(처리 상태)</v>
      </c>
      <c r="Q452" s="46" t="str">
        <f>IF(O452&lt;&gt;"", VLOOKUP(O452, [1]Label!$A:$B, 2, FALSE), "")</f>
        <v>Processing Status</v>
      </c>
      <c r="R452" s="20" t="s">
        <v>34</v>
      </c>
      <c r="S452" s="19" t="s">
        <v>42</v>
      </c>
      <c r="T452" s="19"/>
      <c r="U452" s="19"/>
      <c r="V452" s="20"/>
      <c r="W452" s="20"/>
      <c r="X452" s="20"/>
      <c r="Y452" s="20"/>
      <c r="Z452" s="18"/>
      <c r="AA452" s="18"/>
      <c r="AB452" s="18"/>
      <c r="AC452" s="18"/>
      <c r="AD452" s="18"/>
      <c r="AE452" s="18"/>
      <c r="AF452" s="60"/>
    </row>
    <row r="453" spans="1:32" s="22" customFormat="1" ht="18.600000000000001" customHeight="1">
      <c r="A453" s="23" t="s">
        <v>317</v>
      </c>
      <c r="B453" s="46" t="str">
        <f>VLOOKUP(A453,[1]screen!$G:$J,2,FALSE)</f>
        <v>상각 세금 취소</v>
      </c>
      <c r="C453" s="46" t="str">
        <f t="shared" si="300"/>
        <v>Write back of tax(상각 세금 취소)</v>
      </c>
      <c r="D453" s="46" t="str">
        <f>IF(B453&lt;&gt;"", VLOOKUP(B453,[1]screen!$A:$E,2,FALSE), "" )</f>
        <v>Write back of tax</v>
      </c>
      <c r="E453" s="20" t="s">
        <v>46</v>
      </c>
      <c r="F453" s="46" t="str">
        <f t="shared" si="301"/>
        <v>New(신규)</v>
      </c>
      <c r="G453" s="46" t="str">
        <f>IF(E453&lt;&gt;"",VLOOKUP(E453,[1]Label!$A:$B,2,FALSE),"")</f>
        <v>New</v>
      </c>
      <c r="H453" s="20"/>
      <c r="I453" s="46" t="str">
        <f t="shared" si="302"/>
        <v/>
      </c>
      <c r="J453" s="46" t="str">
        <f>IF(H453&lt;&gt;"", VLOOKUP(H453,[1]Label!$A:$E,2,FALSE),"")</f>
        <v/>
      </c>
      <c r="K453" s="35"/>
      <c r="L453" s="19" t="str">
        <f t="shared" si="305"/>
        <v/>
      </c>
      <c r="M453" s="24" t="str">
        <f>IF(K453&lt;&gt;"",VLOOKUP(K453,[1]Label!$A:$B,2,FALSE),"")</f>
        <v/>
      </c>
      <c r="N453" s="20" t="s">
        <v>84</v>
      </c>
      <c r="O453" s="38" t="s">
        <v>121</v>
      </c>
      <c r="P453" s="46" t="str">
        <f t="shared" si="307"/>
        <v>Application Date&lt;br&gt;(신청 일자)</v>
      </c>
      <c r="Q453" s="46" t="str">
        <f>IF(O453&lt;&gt;"", VLOOKUP(O453, [1]Label!$A:$B, 2, FALSE), "")</f>
        <v>Application Date</v>
      </c>
      <c r="R453" s="20" t="s">
        <v>34</v>
      </c>
      <c r="S453" s="19" t="s">
        <v>42</v>
      </c>
      <c r="T453" s="19"/>
      <c r="U453" s="19"/>
      <c r="V453" s="20"/>
      <c r="W453" s="20"/>
      <c r="X453" s="20"/>
      <c r="Y453" s="20"/>
      <c r="Z453" s="18"/>
      <c r="AA453" s="18"/>
      <c r="AB453" s="18"/>
      <c r="AC453" s="18"/>
      <c r="AD453" s="18"/>
      <c r="AE453" s="18"/>
      <c r="AF453" s="60"/>
    </row>
    <row r="454" spans="1:32" s="22" customFormat="1" ht="18.600000000000001" customHeight="1">
      <c r="A454" s="23" t="s">
        <v>317</v>
      </c>
      <c r="B454" s="46" t="str">
        <f>VLOOKUP(A454,[1]screen!$G:$J,2,FALSE)</f>
        <v>상각 세금 취소</v>
      </c>
      <c r="C454" s="46" t="str">
        <f t="shared" si="300"/>
        <v>Write back of tax(상각 세금 취소)</v>
      </c>
      <c r="D454" s="46" t="str">
        <f>IF(B454&lt;&gt;"", VLOOKUP(B454,[1]screen!$A:$E,2,FALSE), "" )</f>
        <v>Write back of tax</v>
      </c>
      <c r="E454" s="20" t="s">
        <v>46</v>
      </c>
      <c r="F454" s="46" t="str">
        <f t="shared" si="301"/>
        <v>New(신규)</v>
      </c>
      <c r="G454" s="46" t="str">
        <f>IF(E454&lt;&gt;"",VLOOKUP(E454,[1]Label!$A:$B,2,FALSE),"")</f>
        <v>New</v>
      </c>
      <c r="H454" s="20"/>
      <c r="I454" s="46" t="str">
        <f t="shared" si="302"/>
        <v/>
      </c>
      <c r="J454" s="46" t="str">
        <f>IF(H454&lt;&gt;"", VLOOKUP(H454,[1]Label!$A:$E,2,FALSE),"")</f>
        <v/>
      </c>
      <c r="K454" s="35"/>
      <c r="L454" s="19" t="str">
        <f t="shared" si="305"/>
        <v/>
      </c>
      <c r="M454" s="24" t="str">
        <f>IF(K454&lt;&gt;"",VLOOKUP(K454,[1]Label!$A:$B,2,FALSE),"")</f>
        <v/>
      </c>
      <c r="N454" s="20"/>
      <c r="O454" s="38"/>
      <c r="P454" s="19"/>
      <c r="Q454" s="46" t="str">
        <f>IF(O454&lt;&gt;"", VLOOKUP(O454, [1]Label!$A:$B, 2, FALSE), "")</f>
        <v/>
      </c>
      <c r="R454" s="20" t="s">
        <v>34</v>
      </c>
      <c r="S454" s="19" t="s">
        <v>42</v>
      </c>
      <c r="T454" s="19"/>
      <c r="U454" s="19"/>
      <c r="V454" s="20"/>
      <c r="W454" s="20"/>
      <c r="X454" s="20"/>
      <c r="Y454" s="20"/>
      <c r="Z454" s="18"/>
      <c r="AA454" s="18"/>
      <c r="AB454" s="18"/>
      <c r="AC454" s="18"/>
      <c r="AD454" s="18"/>
      <c r="AE454" s="18"/>
      <c r="AF454" s="60"/>
    </row>
    <row r="455" spans="1:32" s="44" customFormat="1" ht="17.45" customHeight="1">
      <c r="A455" s="23" t="s">
        <v>317</v>
      </c>
      <c r="B455" s="46" t="str">
        <f>VLOOKUP(A455,[1]screen!$G:$J,2,FALSE)</f>
        <v>상각 세금 취소</v>
      </c>
      <c r="C455" s="46" t="str">
        <f t="shared" si="300"/>
        <v>Write back of tax(상각 세금 취소)</v>
      </c>
      <c r="D455" s="46" t="str">
        <f>IF(B455&lt;&gt;"", VLOOKUP(B455,[1]screen!$A:$E,2,FALSE), "" )</f>
        <v>Write back of tax</v>
      </c>
      <c r="E455" s="20" t="s">
        <v>46</v>
      </c>
      <c r="F455" s="46" t="str">
        <f t="shared" si="301"/>
        <v>New(신규)</v>
      </c>
      <c r="G455" s="46" t="str">
        <f>IF(E455&lt;&gt;"",VLOOKUP(E455,[1]Label!$A:$B,2,FALSE),"")</f>
        <v>New</v>
      </c>
      <c r="H455" s="42" t="s">
        <v>146</v>
      </c>
      <c r="I455" s="46" t="str">
        <f t="shared" si="302"/>
        <v>Taxpayer Information(납세자 정보)</v>
      </c>
      <c r="J455" s="46" t="str">
        <f>IF(H455&lt;&gt;"", VLOOKUP(H455,[1]Label!$A:$E,2,FALSE),"")</f>
        <v>Taxpayer Information</v>
      </c>
      <c r="K455" s="41"/>
      <c r="L455" s="40" t="str">
        <f t="shared" si="305"/>
        <v/>
      </c>
      <c r="M455" s="24" t="str">
        <f>IF(K455&lt;&gt;"",VLOOKUP(K455,[1]Label!$A:$B,2,FALSE),"")</f>
        <v/>
      </c>
      <c r="N455" s="42" t="s">
        <v>19</v>
      </c>
      <c r="O455" s="43" t="s">
        <v>39</v>
      </c>
      <c r="P455" s="40" t="str">
        <f t="shared" ref="P455:P462" si="308">IF(O455&lt;&gt;"",Q455&amp;"&lt;br&gt;("&amp;O455&amp;")","")</f>
        <v>TIN&lt;br&gt;(TIN)</v>
      </c>
      <c r="Q455" s="46" t="str">
        <f>IF(O455&lt;&gt;"", VLOOKUP(O455, [1]Label!$A:$B, 2, FALSE), "")</f>
        <v>TIN</v>
      </c>
      <c r="R455" s="42" t="s">
        <v>36</v>
      </c>
      <c r="S455" s="40"/>
      <c r="T455" s="40" t="s">
        <v>63</v>
      </c>
      <c r="U455" s="40"/>
      <c r="V455" s="42"/>
      <c r="W455" s="42" t="s">
        <v>62</v>
      </c>
      <c r="X455" s="42"/>
      <c r="Y455" s="42"/>
      <c r="Z455" s="50" t="s">
        <v>65</v>
      </c>
      <c r="AA455" s="50" t="s">
        <v>65</v>
      </c>
      <c r="AB455" s="50" t="s">
        <v>65</v>
      </c>
      <c r="AC455" s="50" t="s">
        <v>67</v>
      </c>
      <c r="AD455" s="50" t="s">
        <v>67</v>
      </c>
      <c r="AE455" s="50" t="s">
        <v>67</v>
      </c>
      <c r="AF455" s="61"/>
    </row>
    <row r="456" spans="1:32" s="44" customFormat="1" ht="17.45" customHeight="1">
      <c r="A456" s="23" t="s">
        <v>317</v>
      </c>
      <c r="B456" s="46" t="str">
        <f>VLOOKUP(A456,[1]screen!$G:$J,2,FALSE)</f>
        <v>상각 세금 취소</v>
      </c>
      <c r="C456" s="46" t="str">
        <f t="shared" si="300"/>
        <v>Write back of tax(상각 세금 취소)</v>
      </c>
      <c r="D456" s="46" t="str">
        <f>IF(B456&lt;&gt;"", VLOOKUP(B456,[1]screen!$A:$E,2,FALSE), "" )</f>
        <v>Write back of tax</v>
      </c>
      <c r="E456" s="20" t="s">
        <v>46</v>
      </c>
      <c r="F456" s="46" t="str">
        <f t="shared" si="301"/>
        <v>New(신규)</v>
      </c>
      <c r="G456" s="46" t="str">
        <f>IF(E456&lt;&gt;"",VLOOKUP(E456,[1]Label!$A:$B,2,FALSE),"")</f>
        <v>New</v>
      </c>
      <c r="H456" s="42" t="s">
        <v>146</v>
      </c>
      <c r="I456" s="46" t="str">
        <f t="shared" si="302"/>
        <v>Taxpayer Information(납세자 정보)</v>
      </c>
      <c r="J456" s="46" t="str">
        <f>IF(H456&lt;&gt;"", VLOOKUP(H456,[1]Label!$A:$E,2,FALSE),"")</f>
        <v>Taxpayer Information</v>
      </c>
      <c r="K456" s="41"/>
      <c r="L456" s="40" t="str">
        <f t="shared" si="305"/>
        <v/>
      </c>
      <c r="M456" s="24" t="str">
        <f>IF(K456&lt;&gt;"",VLOOKUP(K456,[1]Label!$A:$B,2,FALSE),"")</f>
        <v/>
      </c>
      <c r="N456" s="42" t="s">
        <v>19</v>
      </c>
      <c r="O456" s="43" t="s">
        <v>105</v>
      </c>
      <c r="P456" s="40" t="str">
        <f t="shared" si="308"/>
        <v>Taxpayer's Name&lt;br&gt;(납세자 이름)</v>
      </c>
      <c r="Q456" s="46" t="str">
        <f>IF(O456&lt;&gt;"", VLOOKUP(O456, [1]Label!$A:$B, 2, FALSE), "")</f>
        <v>Taxpayer's Name</v>
      </c>
      <c r="R456" s="42" t="s">
        <v>34</v>
      </c>
      <c r="S456" s="40"/>
      <c r="T456" s="40"/>
      <c r="U456" s="40"/>
      <c r="V456" s="42"/>
      <c r="W456" s="42"/>
      <c r="X456" s="42"/>
      <c r="Y456" s="42"/>
      <c r="Z456" s="50"/>
      <c r="AA456" s="50"/>
      <c r="AB456" s="50"/>
      <c r="AC456" s="50" t="s">
        <v>68</v>
      </c>
      <c r="AD456" s="50" t="s">
        <v>68</v>
      </c>
      <c r="AE456" s="50" t="s">
        <v>68</v>
      </c>
      <c r="AF456" s="61"/>
    </row>
    <row r="457" spans="1:32" s="44" customFormat="1" ht="17.45" customHeight="1">
      <c r="A457" s="23" t="s">
        <v>317</v>
      </c>
      <c r="B457" s="94" t="str">
        <f>VLOOKUP(A457,[1]screen!$G:$J,2,FALSE)</f>
        <v>상각 세금 취소</v>
      </c>
      <c r="C457" s="40" t="str">
        <f t="shared" si="300"/>
        <v>Write back of tax(상각 세금 취소)</v>
      </c>
      <c r="D457" s="94" t="str">
        <f>IF(B457&lt;&gt;"", VLOOKUP(B457,[1]screen!$A:$E,2,FALSE), "" )</f>
        <v>Write back of tax</v>
      </c>
      <c r="E457" s="20" t="s">
        <v>46</v>
      </c>
      <c r="F457" s="40" t="str">
        <f t="shared" si="301"/>
        <v>New(신규)</v>
      </c>
      <c r="G457" s="24" t="str">
        <f>IF(E457&lt;&gt;"",VLOOKUP(E457,[1]Label!$A:$B,2,FALSE),"")</f>
        <v>New</v>
      </c>
      <c r="H457" s="42" t="s">
        <v>146</v>
      </c>
      <c r="I457" s="40" t="str">
        <f t="shared" si="302"/>
        <v>Taxpayer Information(납세자 정보)</v>
      </c>
      <c r="J457" s="24" t="str">
        <f>IF(H457&lt;&gt;"", VLOOKUP(H457,[1]Label!$A:$E,2,FALSE),"")</f>
        <v>Taxpayer Information</v>
      </c>
      <c r="K457" s="41"/>
      <c r="L457" s="40" t="str">
        <f t="shared" si="305"/>
        <v/>
      </c>
      <c r="M457" s="24" t="str">
        <f>IF(K457&lt;&gt;"",VLOOKUP(K457,[1]Label!$A:$B,2,FALSE),"")</f>
        <v/>
      </c>
      <c r="N457" s="42" t="s">
        <v>19</v>
      </c>
      <c r="O457" s="43" t="s">
        <v>191</v>
      </c>
      <c r="P457" s="40" t="str">
        <f t="shared" si="308"/>
        <v>Trading Name&lt;br&gt;(상호명)</v>
      </c>
      <c r="Q457" s="24" t="str">
        <f>IF(O457&lt;&gt;"", VLOOKUP(O457, [1]Label!$A:$B, 2, FALSE), "")</f>
        <v>Trading Name</v>
      </c>
      <c r="R457" s="42" t="s">
        <v>34</v>
      </c>
      <c r="S457" s="40"/>
      <c r="T457" s="40"/>
      <c r="U457" s="40"/>
      <c r="V457" s="42"/>
      <c r="W457" s="42"/>
      <c r="X457" s="42"/>
      <c r="Y457" s="42"/>
      <c r="Z457" s="39"/>
      <c r="AA457" s="39"/>
      <c r="AB457" s="39"/>
      <c r="AC457" s="50"/>
      <c r="AD457" s="50"/>
      <c r="AE457" s="50"/>
      <c r="AF457" s="61"/>
    </row>
    <row r="458" spans="1:32" s="44" customFormat="1" ht="18.600000000000001" customHeight="1">
      <c r="A458" s="23" t="s">
        <v>317</v>
      </c>
      <c r="B458" s="94" t="str">
        <f>VLOOKUP(A458,[1]screen!$G:$J,2,FALSE)</f>
        <v>상각 세금 취소</v>
      </c>
      <c r="C458" s="40" t="str">
        <f t="shared" si="300"/>
        <v>Write back of tax(상각 세금 취소)</v>
      </c>
      <c r="D458" s="94" t="str">
        <f>IF(B458&lt;&gt;"", VLOOKUP(B458,[1]screen!$A:$E,2,FALSE), "" )</f>
        <v>Write back of tax</v>
      </c>
      <c r="E458" s="20" t="s">
        <v>46</v>
      </c>
      <c r="F458" s="40" t="str">
        <f t="shared" si="301"/>
        <v>New(신규)</v>
      </c>
      <c r="G458" s="24" t="str">
        <f>IF(E458&lt;&gt;"",VLOOKUP(E458,[1]Label!$A:$B,2,FALSE),"")</f>
        <v>New</v>
      </c>
      <c r="H458" s="42" t="s">
        <v>146</v>
      </c>
      <c r="I458" s="40" t="str">
        <f t="shared" si="302"/>
        <v>Taxpayer Information(납세자 정보)</v>
      </c>
      <c r="J458" s="24" t="str">
        <f>IF(H458&lt;&gt;"", VLOOKUP(H458,[1]Label!$A:$E,2,FALSE),"")</f>
        <v>Taxpayer Information</v>
      </c>
      <c r="K458" s="41"/>
      <c r="L458" s="40" t="str">
        <f t="shared" si="305"/>
        <v/>
      </c>
      <c r="M458" s="24" t="str">
        <f>IF(K458&lt;&gt;"",VLOOKUP(K458,[1]Label!$A:$B,2,FALSE),"")</f>
        <v/>
      </c>
      <c r="N458" s="42" t="s">
        <v>19</v>
      </c>
      <c r="O458" s="43" t="s">
        <v>192</v>
      </c>
      <c r="P458" s="40" t="str">
        <f t="shared" si="308"/>
        <v>Tax Region&lt;br&gt;(세무 관할 지역)</v>
      </c>
      <c r="Q458" s="24" t="str">
        <f>IF(O458&lt;&gt;"", VLOOKUP(O458, [1]Label!$A:$B, 2, FALSE), "")</f>
        <v>Tax Region</v>
      </c>
      <c r="R458" s="42" t="s">
        <v>34</v>
      </c>
      <c r="S458" s="40"/>
      <c r="T458" s="40"/>
      <c r="U458" s="40"/>
      <c r="V458" s="42"/>
      <c r="W458" s="42"/>
      <c r="X458" s="42"/>
      <c r="Y458" s="42"/>
      <c r="Z458" s="39"/>
      <c r="AA458" s="39"/>
      <c r="AB458" s="39"/>
      <c r="AC458" s="39" t="s">
        <v>299</v>
      </c>
      <c r="AD458" s="39" t="s">
        <v>299</v>
      </c>
      <c r="AE458" s="39" t="s">
        <v>299</v>
      </c>
      <c r="AF458" s="62"/>
    </row>
    <row r="459" spans="1:32" s="44" customFormat="1" ht="18.600000000000001" customHeight="1">
      <c r="A459" s="23" t="s">
        <v>317</v>
      </c>
      <c r="B459" s="94" t="str">
        <f>VLOOKUP(A459,[1]screen!$G:$J,2,FALSE)</f>
        <v>상각 세금 취소</v>
      </c>
      <c r="C459" s="40" t="str">
        <f t="shared" si="300"/>
        <v>Write back of tax(상각 세금 취소)</v>
      </c>
      <c r="D459" s="94" t="str">
        <f>IF(B459&lt;&gt;"", VLOOKUP(B459,[1]screen!$A:$E,2,FALSE), "" )</f>
        <v>Write back of tax</v>
      </c>
      <c r="E459" s="20" t="s">
        <v>46</v>
      </c>
      <c r="F459" s="40" t="str">
        <f t="shared" si="301"/>
        <v>New(신규)</v>
      </c>
      <c r="G459" s="24" t="str">
        <f>IF(E459&lt;&gt;"",VLOOKUP(E459,[1]Label!$A:$B,2,FALSE),"")</f>
        <v>New</v>
      </c>
      <c r="H459" s="42" t="s">
        <v>146</v>
      </c>
      <c r="I459" s="40" t="str">
        <f t="shared" si="302"/>
        <v>Taxpayer Information(납세자 정보)</v>
      </c>
      <c r="J459" s="24" t="str">
        <f>IF(H459&lt;&gt;"", VLOOKUP(H459,[1]Label!$A:$E,2,FALSE),"")</f>
        <v>Taxpayer Information</v>
      </c>
      <c r="K459" s="41"/>
      <c r="L459" s="40" t="str">
        <f t="shared" si="305"/>
        <v/>
      </c>
      <c r="M459" s="24" t="str">
        <f>IF(K459&lt;&gt;"",VLOOKUP(K459,[1]Label!$A:$B,2,FALSE),"")</f>
        <v/>
      </c>
      <c r="N459" s="42" t="s">
        <v>19</v>
      </c>
      <c r="O459" s="43" t="s">
        <v>135</v>
      </c>
      <c r="P459" s="40" t="str">
        <f t="shared" si="308"/>
        <v>Email&lt;br&gt;(이메일)</v>
      </c>
      <c r="Q459" s="24" t="str">
        <f>IF(O459&lt;&gt;"", VLOOKUP(O459, [1]Label!$A:$B, 2, FALSE), "")</f>
        <v>Email</v>
      </c>
      <c r="R459" s="42" t="s">
        <v>34</v>
      </c>
      <c r="S459" s="40"/>
      <c r="T459" s="40"/>
      <c r="U459" s="40"/>
      <c r="V459" s="42"/>
      <c r="W459" s="42"/>
      <c r="X459" s="42"/>
      <c r="Y459" s="42"/>
      <c r="Z459" s="39"/>
      <c r="AA459" s="39"/>
      <c r="AB459" s="39"/>
      <c r="AC459" s="39"/>
      <c r="AD459" s="39"/>
      <c r="AE459" s="39"/>
      <c r="AF459" s="62"/>
    </row>
    <row r="460" spans="1:32" s="44" customFormat="1" ht="18.600000000000001" customHeight="1">
      <c r="A460" s="23" t="s">
        <v>317</v>
      </c>
      <c r="B460" s="94" t="str">
        <f>VLOOKUP(A460,[1]screen!$G:$J,2,FALSE)</f>
        <v>상각 세금 취소</v>
      </c>
      <c r="C460" s="40" t="str">
        <f t="shared" si="300"/>
        <v>Write back of tax(상각 세금 취소)</v>
      </c>
      <c r="D460" s="94" t="str">
        <f>IF(B460&lt;&gt;"", VLOOKUP(B460,[1]screen!$A:$E,2,FALSE), "" )</f>
        <v>Write back of tax</v>
      </c>
      <c r="E460" s="20" t="s">
        <v>46</v>
      </c>
      <c r="F460" s="40" t="str">
        <f t="shared" si="301"/>
        <v>New(신규)</v>
      </c>
      <c r="G460" s="24" t="str">
        <f>IF(E460&lt;&gt;"",VLOOKUP(E460,[1]Label!$A:$B,2,FALSE),"")</f>
        <v>New</v>
      </c>
      <c r="H460" s="42" t="s">
        <v>146</v>
      </c>
      <c r="I460" s="40" t="str">
        <f t="shared" si="302"/>
        <v>Taxpayer Information(납세자 정보)</v>
      </c>
      <c r="J460" s="24" t="str">
        <f>IF(H460&lt;&gt;"", VLOOKUP(H460,[1]Label!$A:$E,2,FALSE),"")</f>
        <v>Taxpayer Information</v>
      </c>
      <c r="K460" s="41"/>
      <c r="L460" s="40" t="str">
        <f t="shared" si="305"/>
        <v/>
      </c>
      <c r="M460" s="24" t="str">
        <f>IF(K460&lt;&gt;"",VLOOKUP(K460,[1]Label!$A:$B,2,FALSE),"")</f>
        <v/>
      </c>
      <c r="N460" s="42" t="s">
        <v>19</v>
      </c>
      <c r="O460" s="43" t="s">
        <v>300</v>
      </c>
      <c r="P460" s="40" t="str">
        <f t="shared" si="308"/>
        <v>Phone Number&lt;br&gt;(전화번호)</v>
      </c>
      <c r="Q460" s="24" t="str">
        <f>IF(O460&lt;&gt;"", VLOOKUP(O460, [1]Label!$A:$B, 2, FALSE), "")</f>
        <v>Phone Number</v>
      </c>
      <c r="R460" s="42" t="s">
        <v>34</v>
      </c>
      <c r="S460" s="40"/>
      <c r="T460" s="40"/>
      <c r="U460" s="40"/>
      <c r="V460" s="42"/>
      <c r="W460" s="42"/>
      <c r="X460" s="42"/>
      <c r="Y460" s="42"/>
      <c r="Z460" s="39"/>
      <c r="AA460" s="39"/>
      <c r="AB460" s="39"/>
      <c r="AC460" s="114" t="s">
        <v>301</v>
      </c>
      <c r="AD460" s="114" t="s">
        <v>301</v>
      </c>
      <c r="AE460" s="114" t="s">
        <v>301</v>
      </c>
      <c r="AF460" s="115"/>
    </row>
    <row r="461" spans="1:32" s="44" customFormat="1" ht="18.600000000000001" customHeight="1">
      <c r="A461" s="23" t="s">
        <v>317</v>
      </c>
      <c r="B461" s="94" t="str">
        <f>VLOOKUP(A461,[1]screen!$G:$J,2,FALSE)</f>
        <v>상각 세금 취소</v>
      </c>
      <c r="C461" s="40" t="str">
        <f t="shared" si="300"/>
        <v>Write back of tax(상각 세금 취소)</v>
      </c>
      <c r="D461" s="94" t="str">
        <f>IF(B461&lt;&gt;"", VLOOKUP(B461,[1]screen!$A:$E,2,FALSE), "" )</f>
        <v>Write back of tax</v>
      </c>
      <c r="E461" s="20" t="s">
        <v>46</v>
      </c>
      <c r="F461" s="40" t="str">
        <f t="shared" si="301"/>
        <v>New(신규)</v>
      </c>
      <c r="G461" s="24" t="str">
        <f>IF(E461&lt;&gt;"",VLOOKUP(E461,[1]Label!$A:$B,2,FALSE),"")</f>
        <v>New</v>
      </c>
      <c r="H461" s="42" t="s">
        <v>146</v>
      </c>
      <c r="I461" s="40" t="str">
        <f t="shared" si="302"/>
        <v>Taxpayer Information(납세자 정보)</v>
      </c>
      <c r="J461" s="24" t="str">
        <f>IF(H461&lt;&gt;"", VLOOKUP(H461,[1]Label!$A:$E,2,FALSE),"")</f>
        <v>Taxpayer Information</v>
      </c>
      <c r="K461" s="41"/>
      <c r="L461" s="40" t="str">
        <f t="shared" si="305"/>
        <v/>
      </c>
      <c r="M461" s="24" t="str">
        <f>IF(K461&lt;&gt;"",VLOOKUP(K461,[1]Label!$A:$B,2,FALSE),"")</f>
        <v/>
      </c>
      <c r="N461" s="42" t="s">
        <v>19</v>
      </c>
      <c r="O461" s="43" t="s">
        <v>195</v>
      </c>
      <c r="P461" s="40" t="str">
        <f t="shared" si="308"/>
        <v>Postal Address&lt;br&gt;(우편 주소)</v>
      </c>
      <c r="Q461" s="24" t="str">
        <f>IF(O461&lt;&gt;"", VLOOKUP(O461, [1]Label!$A:$B, 2, FALSE), "")</f>
        <v>Postal Address</v>
      </c>
      <c r="R461" s="42" t="s">
        <v>34</v>
      </c>
      <c r="S461" s="40"/>
      <c r="T461" s="40"/>
      <c r="U461" s="40"/>
      <c r="V461" s="42" t="s">
        <v>62</v>
      </c>
      <c r="W461" s="42"/>
      <c r="X461" s="42"/>
      <c r="Y461" s="42"/>
      <c r="Z461" s="39"/>
      <c r="AA461" s="39"/>
      <c r="AB461" s="39"/>
      <c r="AC461" s="39" t="s">
        <v>302</v>
      </c>
      <c r="AD461" s="39" t="s">
        <v>302</v>
      </c>
      <c r="AE461" s="39" t="s">
        <v>302</v>
      </c>
      <c r="AF461" s="62"/>
    </row>
    <row r="462" spans="1:32" s="44" customFormat="1" ht="18.600000000000001" customHeight="1">
      <c r="A462" s="23" t="s">
        <v>317</v>
      </c>
      <c r="B462" s="94" t="str">
        <f>VLOOKUP(A462,[1]screen!$G:$J,2,FALSE)</f>
        <v>상각 세금 취소</v>
      </c>
      <c r="C462" s="40" t="str">
        <f t="shared" si="300"/>
        <v>Write back of tax(상각 세금 취소)</v>
      </c>
      <c r="D462" s="94" t="str">
        <f>IF(B462&lt;&gt;"", VLOOKUP(B462,[1]screen!$A:$E,2,FALSE), "" )</f>
        <v>Write back of tax</v>
      </c>
      <c r="E462" s="20" t="s">
        <v>46</v>
      </c>
      <c r="F462" s="40" t="str">
        <f t="shared" si="301"/>
        <v>New(신규)</v>
      </c>
      <c r="G462" s="24" t="str">
        <f>IF(E462&lt;&gt;"",VLOOKUP(E462,[1]Label!$A:$B,2,FALSE),"")</f>
        <v>New</v>
      </c>
      <c r="H462" s="42" t="s">
        <v>146</v>
      </c>
      <c r="I462" s="40" t="str">
        <f t="shared" si="302"/>
        <v>Taxpayer Information(납세자 정보)</v>
      </c>
      <c r="J462" s="24" t="str">
        <f>IF(H462&lt;&gt;"", VLOOKUP(H462,[1]Label!$A:$E,2,FALSE),"")</f>
        <v>Taxpayer Information</v>
      </c>
      <c r="K462" s="41"/>
      <c r="L462" s="40" t="str">
        <f t="shared" si="305"/>
        <v/>
      </c>
      <c r="M462" s="24" t="str">
        <f>IF(K462&lt;&gt;"",VLOOKUP(K462,[1]Label!$A:$B,2,FALSE),"")</f>
        <v/>
      </c>
      <c r="N462" s="42" t="s">
        <v>19</v>
      </c>
      <c r="O462" s="43" t="s">
        <v>196</v>
      </c>
      <c r="P462" s="40" t="str">
        <f t="shared" si="308"/>
        <v>Physical Address&lt;br&gt;(실제 주소)</v>
      </c>
      <c r="Q462" s="24" t="str">
        <f>IF(O462&lt;&gt;"", VLOOKUP(O462, [1]Label!$A:$B, 2, FALSE), "")</f>
        <v>Physical Address</v>
      </c>
      <c r="R462" s="42" t="s">
        <v>34</v>
      </c>
      <c r="S462" s="40"/>
      <c r="T462" s="40"/>
      <c r="U462" s="40"/>
      <c r="V462" s="42" t="s">
        <v>62</v>
      </c>
      <c r="W462" s="42"/>
      <c r="X462" s="42"/>
      <c r="Y462" s="42"/>
      <c r="Z462" s="39"/>
      <c r="AA462" s="39"/>
      <c r="AB462" s="39"/>
      <c r="AC462" s="39" t="s">
        <v>303</v>
      </c>
      <c r="AD462" s="39" t="s">
        <v>303</v>
      </c>
      <c r="AE462" s="39" t="s">
        <v>303</v>
      </c>
      <c r="AF462" s="62"/>
    </row>
    <row r="463" spans="1:32" s="44" customFormat="1" ht="18.600000000000001" customHeight="1">
      <c r="A463" s="23" t="s">
        <v>317</v>
      </c>
      <c r="B463" s="46" t="str">
        <f>VLOOKUP(A463,[1]screen!$G:$J,2,FALSE)</f>
        <v>상각 세금 취소</v>
      </c>
      <c r="C463" s="46" t="str">
        <f t="shared" si="300"/>
        <v>Write back of tax(상각 세금 취소)</v>
      </c>
      <c r="D463" s="46" t="str">
        <f>IF(B463&lt;&gt;"", VLOOKUP(B463,[1]screen!$A:$E,2,FALSE), "" )</f>
        <v>Write back of tax</v>
      </c>
      <c r="E463" s="20" t="s">
        <v>46</v>
      </c>
      <c r="F463" s="46" t="str">
        <f t="shared" si="301"/>
        <v>New(신규)</v>
      </c>
      <c r="G463" s="46" t="str">
        <f>IF(E463&lt;&gt;"",VLOOKUP(E463,[1]Label!$A:$B,2,FALSE),"")</f>
        <v>New</v>
      </c>
      <c r="H463" s="42" t="s">
        <v>146</v>
      </c>
      <c r="I463" s="46" t="str">
        <f t="shared" si="302"/>
        <v>Taxpayer Information(납세자 정보)</v>
      </c>
      <c r="J463" s="46" t="str">
        <f>IF(H463&lt;&gt;"", VLOOKUP(H463,[1]Label!$A:$E,2,FALSE),"")</f>
        <v>Taxpayer Information</v>
      </c>
      <c r="K463" s="41"/>
      <c r="L463" s="40" t="str">
        <f t="shared" si="305"/>
        <v/>
      </c>
      <c r="M463" s="24" t="str">
        <f>IF(K463&lt;&gt;"",VLOOKUP(K463,[1]Label!$A:$B,2,FALSE),"")</f>
        <v/>
      </c>
      <c r="N463" s="42"/>
      <c r="O463" s="43"/>
      <c r="P463" s="40"/>
      <c r="Q463" s="46" t="str">
        <f>IF(O463&lt;&gt;"", VLOOKUP(O463, [1]Label!$A:$B, 2, FALSE), "")</f>
        <v/>
      </c>
      <c r="R463" s="42" t="s">
        <v>34</v>
      </c>
      <c r="S463" s="40" t="s">
        <v>42</v>
      </c>
      <c r="T463" s="40"/>
      <c r="U463" s="40"/>
      <c r="V463" s="42"/>
      <c r="W463" s="42"/>
      <c r="X463" s="42"/>
      <c r="Y463" s="42"/>
      <c r="Z463" s="39"/>
      <c r="AA463" s="39"/>
      <c r="AB463" s="39"/>
      <c r="AC463" s="39"/>
      <c r="AD463" s="39"/>
      <c r="AE463" s="39"/>
      <c r="AF463" s="62"/>
    </row>
    <row r="464" spans="1:32" s="17" customFormat="1" ht="18.600000000000001" customHeight="1">
      <c r="A464" s="23" t="s">
        <v>317</v>
      </c>
      <c r="B464" s="46" t="str">
        <f>VLOOKUP(A464,[1]screen!$G:$J,2,FALSE)</f>
        <v>상각 세금 취소</v>
      </c>
      <c r="C464" s="46" t="str">
        <f t="shared" si="300"/>
        <v>Write back of tax(상각 세금 취소)</v>
      </c>
      <c r="D464" s="46" t="str">
        <f>IF(B464&lt;&gt;"", VLOOKUP(B464,[1]screen!$A:$E,2,FALSE), "" )</f>
        <v>Write back of tax</v>
      </c>
      <c r="E464" s="20" t="s">
        <v>46</v>
      </c>
      <c r="F464" s="46" t="str">
        <f t="shared" si="301"/>
        <v>New(신규)</v>
      </c>
      <c r="G464" s="46" t="str">
        <f>IF(E464&lt;&gt;"",VLOOKUP(E464,[1]Label!$A:$B,2,FALSE),"")</f>
        <v>New</v>
      </c>
      <c r="H464" s="47" t="s">
        <v>100</v>
      </c>
      <c r="I464" s="46" t="str">
        <f t="shared" si="302"/>
        <v>Outstanding Liability(미납 세액)</v>
      </c>
      <c r="J464" s="46" t="str">
        <f>IF(H464&lt;&gt;"", VLOOKUP(H464,[1]Label!$A:$E,2,FALSE),"")</f>
        <v>Outstanding Liability</v>
      </c>
      <c r="K464" s="34"/>
      <c r="L464" s="15" t="str">
        <f>IF(K464&lt;&gt;"",M464&amp;"("&amp;K464&amp;")","")</f>
        <v/>
      </c>
      <c r="M464" s="24" t="str">
        <f>IF(K464&lt;&gt;"",VLOOKUP(K464,[1]Label!$A:$B,2,FALSE),"")</f>
        <v/>
      </c>
      <c r="N464" s="16"/>
      <c r="O464" s="52" t="s">
        <v>144</v>
      </c>
      <c r="P464" s="15" t="str">
        <f>IF(O464&lt;&gt;"",Q464&amp;"&lt;br&gt;("&amp;O464&amp;")","")</f>
        <v>Outstanding Liability Info&lt;br&gt;(미납 세액 정보)</v>
      </c>
      <c r="Q464" s="46" t="str">
        <f>IF(O464&lt;&gt;"", VLOOKUP(O464, [1]Label!$A:$B, 2, FALSE), "")</f>
        <v>Outstanding Liability Info</v>
      </c>
      <c r="R464" s="16" t="s">
        <v>35</v>
      </c>
      <c r="S464" s="15" t="s">
        <v>40</v>
      </c>
      <c r="T464" s="15" t="s">
        <v>8</v>
      </c>
      <c r="U464" s="15"/>
      <c r="V464" s="16"/>
      <c r="W464" s="16"/>
      <c r="X464" s="16"/>
      <c r="Y464" s="16"/>
      <c r="Z464" s="14" t="s">
        <v>145</v>
      </c>
      <c r="AA464" s="14" t="s">
        <v>145</v>
      </c>
      <c r="AB464" s="14" t="s">
        <v>145</v>
      </c>
      <c r="AC464" s="14"/>
      <c r="AD464" s="14"/>
      <c r="AE464" s="14"/>
      <c r="AF464" s="57"/>
    </row>
    <row r="465" spans="1:32" ht="18.600000000000001" customHeight="1">
      <c r="A465" s="23" t="s">
        <v>317</v>
      </c>
      <c r="B465" s="46" t="str">
        <f>VLOOKUP(A465,[1]screen!$G:$J,2,FALSE)</f>
        <v>상각 세금 취소</v>
      </c>
      <c r="C465" s="46" t="str">
        <f t="shared" si="300"/>
        <v>Write back of tax(상각 세금 취소)</v>
      </c>
      <c r="D465" s="46" t="str">
        <f>IF(B465&lt;&gt;"", VLOOKUP(B465,[1]screen!$A:$E,2,FALSE), "" )</f>
        <v>Write back of tax</v>
      </c>
      <c r="E465" s="20" t="s">
        <v>46</v>
      </c>
      <c r="F465" s="46" t="str">
        <f t="shared" si="301"/>
        <v>New(신규)</v>
      </c>
      <c r="G465" s="46" t="str">
        <f>IF(E465&lt;&gt;"",VLOOKUP(E465,[1]Label!$A:$B,2,FALSE),"")</f>
        <v>New</v>
      </c>
      <c r="H465" s="47" t="s">
        <v>100</v>
      </c>
      <c r="I465" s="46" t="str">
        <f t="shared" si="302"/>
        <v>Outstanding Liability(미납 세액)</v>
      </c>
      <c r="J465" s="46" t="str">
        <f>IF(H465&lt;&gt;"", VLOOKUP(H465,[1]Label!$A:$E,2,FALSE),"")</f>
        <v>Outstanding Liability</v>
      </c>
      <c r="K465" s="48"/>
      <c r="L465" s="46" t="str">
        <f t="shared" ref="L465:L480" si="309">IF(K465&lt;&gt;"",M465&amp;"("&amp;K465&amp;")","")</f>
        <v/>
      </c>
      <c r="M465" s="24" t="str">
        <f>IF(K465&lt;&gt;"",VLOOKUP(K465,[1]Label!$A:$B,2,FALSE),"")</f>
        <v/>
      </c>
      <c r="N465" s="47" t="s">
        <v>84</v>
      </c>
      <c r="O465" s="49" t="s">
        <v>115</v>
      </c>
      <c r="P465" s="46" t="str">
        <f t="shared" ref="P465:P471" si="310">IF(O465&lt;&gt;"",Q465&amp;"&lt;br&gt;("&amp;O465&amp;")","")</f>
        <v>Debit Amount&lt;br&gt;(부과 금액)</v>
      </c>
      <c r="Q465" s="46" t="str">
        <f>IF(O465&lt;&gt;"", VLOOKUP(O465, [1]Label!$A:$B, 2, FALSE), "")</f>
        <v>Debit Amount</v>
      </c>
      <c r="R465" s="47" t="s">
        <v>34</v>
      </c>
      <c r="S465" s="46"/>
      <c r="T465" s="46"/>
      <c r="U465" s="46"/>
      <c r="V465" s="47"/>
      <c r="W465" s="47"/>
      <c r="X465" s="47"/>
      <c r="Y465" s="47"/>
      <c r="Z465" s="45"/>
      <c r="AA465" s="45"/>
      <c r="AB465" s="45"/>
      <c r="AC465" s="51">
        <v>150847300</v>
      </c>
      <c r="AD465" s="51">
        <v>150847300</v>
      </c>
      <c r="AE465" s="51">
        <v>150847300</v>
      </c>
      <c r="AF465" s="63"/>
    </row>
    <row r="466" spans="1:32" ht="18.600000000000001" customHeight="1">
      <c r="A466" s="23" t="s">
        <v>317</v>
      </c>
      <c r="B466" s="46" t="str">
        <f>VLOOKUP(A466,[1]screen!$G:$J,2,FALSE)</f>
        <v>상각 세금 취소</v>
      </c>
      <c r="C466" s="46" t="str">
        <f t="shared" si="300"/>
        <v>Write back of tax(상각 세금 취소)</v>
      </c>
      <c r="D466" s="46" t="str">
        <f>IF(B466&lt;&gt;"", VLOOKUP(B466,[1]screen!$A:$E,2,FALSE), "" )</f>
        <v>Write back of tax</v>
      </c>
      <c r="E466" s="20" t="s">
        <v>46</v>
      </c>
      <c r="F466" s="46" t="str">
        <f t="shared" si="301"/>
        <v>New(신규)</v>
      </c>
      <c r="G466" s="46" t="str">
        <f>IF(E466&lt;&gt;"",VLOOKUP(E466,[1]Label!$A:$B,2,FALSE),"")</f>
        <v>New</v>
      </c>
      <c r="H466" s="47" t="s">
        <v>100</v>
      </c>
      <c r="I466" s="46" t="str">
        <f t="shared" si="302"/>
        <v>Outstanding Liability(미납 세액)</v>
      </c>
      <c r="J466" s="46" t="str">
        <f>IF(H466&lt;&gt;"", VLOOKUP(H466,[1]Label!$A:$E,2,FALSE),"")</f>
        <v>Outstanding Liability</v>
      </c>
      <c r="K466" s="48"/>
      <c r="L466" s="46" t="str">
        <f t="shared" si="309"/>
        <v/>
      </c>
      <c r="M466" s="24" t="str">
        <f>IF(K466&lt;&gt;"",VLOOKUP(K466,[1]Label!$A:$B,2,FALSE),"")</f>
        <v/>
      </c>
      <c r="N466" s="47" t="s">
        <v>84</v>
      </c>
      <c r="O466" s="49" t="s">
        <v>116</v>
      </c>
      <c r="P466" s="46" t="str">
        <f t="shared" si="310"/>
        <v>Payment&lt;br&gt;(납부)</v>
      </c>
      <c r="Q466" s="46" t="str">
        <f>IF(O466&lt;&gt;"", VLOOKUP(O466, [1]Label!$A:$B, 2, FALSE), "")</f>
        <v>Payment</v>
      </c>
      <c r="R466" s="47" t="s">
        <v>34</v>
      </c>
      <c r="S466" s="46"/>
      <c r="T466" s="46"/>
      <c r="U466" s="46"/>
      <c r="V466" s="47"/>
      <c r="W466" s="47"/>
      <c r="X466" s="47"/>
      <c r="Y466" s="47"/>
      <c r="Z466" s="45"/>
      <c r="AA466" s="45"/>
      <c r="AB466" s="45"/>
      <c r="AC466" s="51">
        <v>65827180</v>
      </c>
      <c r="AD466" s="51">
        <v>65827180</v>
      </c>
      <c r="AE466" s="51">
        <v>65827180</v>
      </c>
      <c r="AF466" s="63"/>
    </row>
    <row r="467" spans="1:32" ht="18.600000000000001" customHeight="1">
      <c r="A467" s="23" t="s">
        <v>317</v>
      </c>
      <c r="B467" s="46" t="str">
        <f>VLOOKUP(A467,[1]screen!$G:$J,2,FALSE)</f>
        <v>상각 세금 취소</v>
      </c>
      <c r="C467" s="46" t="str">
        <f t="shared" si="300"/>
        <v>Write back of tax(상각 세금 취소)</v>
      </c>
      <c r="D467" s="46" t="str">
        <f>IF(B467&lt;&gt;"", VLOOKUP(B467,[1]screen!$A:$E,2,FALSE), "" )</f>
        <v>Write back of tax</v>
      </c>
      <c r="E467" s="20" t="s">
        <v>46</v>
      </c>
      <c r="F467" s="46" t="str">
        <f t="shared" si="301"/>
        <v>New(신규)</v>
      </c>
      <c r="G467" s="46" t="str">
        <f>IF(E467&lt;&gt;"",VLOOKUP(E467,[1]Label!$A:$B,2,FALSE),"")</f>
        <v>New</v>
      </c>
      <c r="H467" s="47" t="s">
        <v>100</v>
      </c>
      <c r="I467" s="46" t="str">
        <f t="shared" si="302"/>
        <v>Outstanding Liability(미납 세액)</v>
      </c>
      <c r="J467" s="46" t="str">
        <f>IF(H467&lt;&gt;"", VLOOKUP(H467,[1]Label!$A:$E,2,FALSE),"")</f>
        <v>Outstanding Liability</v>
      </c>
      <c r="K467" s="48"/>
      <c r="L467" s="46" t="str">
        <f t="shared" si="309"/>
        <v/>
      </c>
      <c r="M467" s="24" t="str">
        <f>IF(K467&lt;&gt;"",VLOOKUP(K467,[1]Label!$A:$B,2,FALSE),"")</f>
        <v/>
      </c>
      <c r="N467" s="47" t="s">
        <v>84</v>
      </c>
      <c r="O467" s="49" t="s">
        <v>117</v>
      </c>
      <c r="P467" s="46" t="str">
        <f t="shared" si="310"/>
        <v>Discharge&lt;br&gt;(소멸)</v>
      </c>
      <c r="Q467" s="46" t="str">
        <f>IF(O467&lt;&gt;"", VLOOKUP(O467, [1]Label!$A:$B, 2, FALSE), "")</f>
        <v>Discharge</v>
      </c>
      <c r="R467" s="47" t="s">
        <v>34</v>
      </c>
      <c r="S467" s="46"/>
      <c r="T467" s="46"/>
      <c r="U467" s="46"/>
      <c r="V467" s="47"/>
      <c r="W467" s="47"/>
      <c r="X467" s="47"/>
      <c r="Y467" s="47"/>
      <c r="Z467" s="45"/>
      <c r="AA467" s="45"/>
      <c r="AB467" s="45"/>
      <c r="AC467" s="45">
        <v>0</v>
      </c>
      <c r="AD467" s="45">
        <v>0</v>
      </c>
      <c r="AE467" s="45">
        <v>0</v>
      </c>
      <c r="AF467" s="64"/>
    </row>
    <row r="468" spans="1:32" ht="18.600000000000001" customHeight="1">
      <c r="A468" s="23" t="s">
        <v>317</v>
      </c>
      <c r="B468" s="46" t="str">
        <f>VLOOKUP(A468,[1]screen!$G:$J,2,FALSE)</f>
        <v>상각 세금 취소</v>
      </c>
      <c r="C468" s="46" t="str">
        <f t="shared" si="300"/>
        <v>Write back of tax(상각 세금 취소)</v>
      </c>
      <c r="D468" s="46" t="str">
        <f>IF(B468&lt;&gt;"", VLOOKUP(B468,[1]screen!$A:$E,2,FALSE), "" )</f>
        <v>Write back of tax</v>
      </c>
      <c r="E468" s="20" t="s">
        <v>46</v>
      </c>
      <c r="F468" s="46" t="str">
        <f t="shared" si="301"/>
        <v>New(신규)</v>
      </c>
      <c r="G468" s="46" t="str">
        <f>IF(E468&lt;&gt;"",VLOOKUP(E468,[1]Label!$A:$B,2,FALSE),"")</f>
        <v>New</v>
      </c>
      <c r="H468" s="47" t="s">
        <v>100</v>
      </c>
      <c r="I468" s="46" t="str">
        <f t="shared" si="302"/>
        <v>Outstanding Liability(미납 세액)</v>
      </c>
      <c r="J468" s="46" t="str">
        <f>IF(H468&lt;&gt;"", VLOOKUP(H468,[1]Label!$A:$E,2,FALSE),"")</f>
        <v>Outstanding Liability</v>
      </c>
      <c r="K468" s="48"/>
      <c r="L468" s="46" t="str">
        <f t="shared" si="309"/>
        <v/>
      </c>
      <c r="M468" s="24" t="str">
        <f>IF(K468&lt;&gt;"",VLOOKUP(K468,[1]Label!$A:$B,2,FALSE),"")</f>
        <v/>
      </c>
      <c r="N468" s="47" t="s">
        <v>84</v>
      </c>
      <c r="O468" s="49" t="s">
        <v>118</v>
      </c>
      <c r="P468" s="46" t="str">
        <f t="shared" si="310"/>
        <v>Balance&lt;br&gt;(잔액)</v>
      </c>
      <c r="Q468" s="46" t="str">
        <f>IF(O468&lt;&gt;"", VLOOKUP(O468, [1]Label!$A:$B, 2, FALSE), "")</f>
        <v>Balance</v>
      </c>
      <c r="R468" s="47" t="s">
        <v>34</v>
      </c>
      <c r="S468" s="46"/>
      <c r="T468" s="46"/>
      <c r="U468" s="46"/>
      <c r="V468" s="47"/>
      <c r="W468" s="47"/>
      <c r="X468" s="47"/>
      <c r="Y468" s="47"/>
      <c r="Z468" s="45"/>
      <c r="AA468" s="45"/>
      <c r="AB468" s="45"/>
      <c r="AC468" s="51">
        <v>85020120</v>
      </c>
      <c r="AD468" s="51">
        <v>85020120</v>
      </c>
      <c r="AE468" s="51">
        <v>85020120</v>
      </c>
      <c r="AF468" s="63"/>
    </row>
    <row r="469" spans="1:32" ht="18.600000000000001" customHeight="1">
      <c r="A469" s="23" t="s">
        <v>317</v>
      </c>
      <c r="B469" s="46" t="str">
        <f>VLOOKUP(A469,[1]screen!$G:$J,2,FALSE)</f>
        <v>상각 세금 취소</v>
      </c>
      <c r="C469" s="46" t="str">
        <f t="shared" si="300"/>
        <v>Write back of tax(상각 세금 취소)</v>
      </c>
      <c r="D469" s="46" t="str">
        <f>IF(B469&lt;&gt;"", VLOOKUP(B469,[1]screen!$A:$E,2,FALSE), "" )</f>
        <v>Write back of tax</v>
      </c>
      <c r="E469" s="20" t="s">
        <v>46</v>
      </c>
      <c r="F469" s="46" t="str">
        <f t="shared" si="301"/>
        <v>New(신규)</v>
      </c>
      <c r="G469" s="46" t="str">
        <f>IF(E469&lt;&gt;"",VLOOKUP(E469,[1]Label!$A:$B,2,FALSE),"")</f>
        <v>New</v>
      </c>
      <c r="H469" s="47" t="s">
        <v>100</v>
      </c>
      <c r="I469" s="46" t="str">
        <f t="shared" si="302"/>
        <v>Outstanding Liability(미납 세액)</v>
      </c>
      <c r="J469" s="46" t="str">
        <f>IF(H469&lt;&gt;"", VLOOKUP(H469,[1]Label!$A:$E,2,FALSE),"")</f>
        <v>Outstanding Liability</v>
      </c>
      <c r="K469" s="48"/>
      <c r="L469" s="46" t="str">
        <f t="shared" si="309"/>
        <v/>
      </c>
      <c r="M469" s="24" t="str">
        <f>IF(K469&lt;&gt;"",VLOOKUP(K469,[1]Label!$A:$B,2,FALSE),"")</f>
        <v/>
      </c>
      <c r="N469" s="47" t="s">
        <v>84</v>
      </c>
      <c r="O469" s="49" t="s">
        <v>119</v>
      </c>
      <c r="P469" s="46" t="str">
        <f t="shared" si="310"/>
        <v>Interest&lt;br&gt;(이자)</v>
      </c>
      <c r="Q469" s="46" t="str">
        <f>IF(O469&lt;&gt;"", VLOOKUP(O469, [1]Label!$A:$B, 2, FALSE), "")</f>
        <v>Interest</v>
      </c>
      <c r="R469" s="47" t="s">
        <v>34</v>
      </c>
      <c r="S469" s="46"/>
      <c r="T469" s="46"/>
      <c r="U469" s="46"/>
      <c r="V469" s="47"/>
      <c r="W469" s="47"/>
      <c r="X469" s="47"/>
      <c r="Y469" s="47"/>
      <c r="Z469" s="45"/>
      <c r="AA469" s="45"/>
      <c r="AB469" s="45"/>
      <c r="AC469" s="51">
        <v>4511227</v>
      </c>
      <c r="AD469" s="51">
        <v>4511227</v>
      </c>
      <c r="AE469" s="51">
        <v>4511227</v>
      </c>
      <c r="AF469" s="63"/>
    </row>
    <row r="470" spans="1:32" ht="18.600000000000001" customHeight="1">
      <c r="A470" s="23" t="s">
        <v>317</v>
      </c>
      <c r="B470" s="46" t="str">
        <f>VLOOKUP(A470,[1]screen!$G:$J,2,FALSE)</f>
        <v>상각 세금 취소</v>
      </c>
      <c r="C470" s="46" t="str">
        <f t="shared" si="300"/>
        <v>Write back of tax(상각 세금 취소)</v>
      </c>
      <c r="D470" s="46" t="str">
        <f>IF(B470&lt;&gt;"", VLOOKUP(B470,[1]screen!$A:$E,2,FALSE), "" )</f>
        <v>Write back of tax</v>
      </c>
      <c r="E470" s="20" t="s">
        <v>46</v>
      </c>
      <c r="F470" s="46" t="str">
        <f t="shared" si="301"/>
        <v>New(신규)</v>
      </c>
      <c r="G470" s="46" t="str">
        <f>IF(E470&lt;&gt;"",VLOOKUP(E470,[1]Label!$A:$B,2,FALSE),"")</f>
        <v>New</v>
      </c>
      <c r="H470" s="47" t="s">
        <v>100</v>
      </c>
      <c r="I470" s="46" t="str">
        <f t="shared" si="302"/>
        <v>Outstanding Liability(미납 세액)</v>
      </c>
      <c r="J470" s="46" t="str">
        <f>IF(H470&lt;&gt;"", VLOOKUP(H470,[1]Label!$A:$E,2,FALSE),"")</f>
        <v>Outstanding Liability</v>
      </c>
      <c r="K470" s="48"/>
      <c r="L470" s="46" t="str">
        <f t="shared" si="309"/>
        <v/>
      </c>
      <c r="M470" s="24" t="str">
        <f>IF(K470&lt;&gt;"",VLOOKUP(K470,[1]Label!$A:$B,2,FALSE),"")</f>
        <v/>
      </c>
      <c r="N470" s="47" t="s">
        <v>84</v>
      </c>
      <c r="O470" s="49" t="s">
        <v>120</v>
      </c>
      <c r="P470" s="46" t="str">
        <f t="shared" si="310"/>
        <v>Total&lt;br&gt;(합계)</v>
      </c>
      <c r="Q470" s="46" t="str">
        <f>IF(O470&lt;&gt;"", VLOOKUP(O470, [1]Label!$A:$B, 2, FALSE), "")</f>
        <v>Total</v>
      </c>
      <c r="R470" s="47" t="s">
        <v>34</v>
      </c>
      <c r="S470" s="46"/>
      <c r="T470" s="46"/>
      <c r="U470" s="46"/>
      <c r="V470" s="47"/>
      <c r="W470" s="47"/>
      <c r="X470" s="47"/>
      <c r="Y470" s="47"/>
      <c r="Z470" s="45"/>
      <c r="AA470" s="45"/>
      <c r="AB470" s="45"/>
      <c r="AC470" s="51">
        <v>89531347</v>
      </c>
      <c r="AD470" s="51">
        <v>89531347</v>
      </c>
      <c r="AE470" s="51">
        <v>89531347</v>
      </c>
      <c r="AF470" s="63"/>
    </row>
    <row r="471" spans="1:32" ht="18.600000000000001" customHeight="1">
      <c r="A471" s="23" t="s">
        <v>317</v>
      </c>
      <c r="B471" s="46" t="str">
        <f>VLOOKUP(A471,[1]screen!$G:$J,2,FALSE)</f>
        <v>상각 세금 취소</v>
      </c>
      <c r="C471" s="46" t="str">
        <f t="shared" si="300"/>
        <v>Write back of tax(상각 세금 취소)</v>
      </c>
      <c r="D471" s="46" t="str">
        <f>IF(B471&lt;&gt;"", VLOOKUP(B471,[1]screen!$A:$E,2,FALSE), "" )</f>
        <v>Write back of tax</v>
      </c>
      <c r="E471" s="20" t="s">
        <v>46</v>
      </c>
      <c r="F471" s="46" t="str">
        <f t="shared" si="301"/>
        <v>New(신규)</v>
      </c>
      <c r="G471" s="46" t="str">
        <f>IF(E471&lt;&gt;"",VLOOKUP(E471,[1]Label!$A:$B,2,FALSE),"")</f>
        <v>New</v>
      </c>
      <c r="H471" s="47" t="s">
        <v>100</v>
      </c>
      <c r="I471" s="46" t="str">
        <f t="shared" si="302"/>
        <v>Outstanding Liability(미납 세액)</v>
      </c>
      <c r="J471" s="46" t="str">
        <f>IF(H471&lt;&gt;"", VLOOKUP(H471,[1]Label!$A:$E,2,FALSE),"")</f>
        <v>Outstanding Liability</v>
      </c>
      <c r="K471" s="48"/>
      <c r="L471" s="46" t="str">
        <f t="shared" si="309"/>
        <v/>
      </c>
      <c r="M471" s="24" t="str">
        <f>IF(K471&lt;&gt;"",VLOOKUP(K471,[1]Label!$A:$B,2,FALSE),"")</f>
        <v/>
      </c>
      <c r="N471" s="47"/>
      <c r="O471" s="49"/>
      <c r="P471" s="46" t="str">
        <f t="shared" si="310"/>
        <v/>
      </c>
      <c r="Q471" s="46" t="str">
        <f>IF(O471&lt;&gt;"", VLOOKUP(O471, [1]Label!$A:$B, 2, FALSE), "")</f>
        <v/>
      </c>
      <c r="R471" s="47" t="s">
        <v>34</v>
      </c>
      <c r="S471" s="46" t="s">
        <v>42</v>
      </c>
      <c r="T471" s="46"/>
      <c r="U471" s="46"/>
      <c r="V471" s="47"/>
      <c r="W471" s="47"/>
      <c r="X471" s="47"/>
      <c r="Y471" s="47"/>
      <c r="Z471" s="45"/>
      <c r="AA471" s="45"/>
      <c r="AB471" s="45"/>
      <c r="AC471" s="45"/>
      <c r="AD471" s="45"/>
      <c r="AE471" s="45"/>
      <c r="AF471" s="64"/>
    </row>
    <row r="472" spans="1:32" s="22" customFormat="1" ht="18.600000000000001" customHeight="1">
      <c r="A472" s="23" t="s">
        <v>317</v>
      </c>
      <c r="B472" s="46" t="str">
        <f>VLOOKUP(A472,[1]screen!$G:$J,2,FALSE)</f>
        <v>상각 세금 취소</v>
      </c>
      <c r="C472" s="46" t="str">
        <f t="shared" si="300"/>
        <v>Write back of tax(상각 세금 취소)</v>
      </c>
      <c r="D472" s="46" t="str">
        <f>IF(B472&lt;&gt;"", VLOOKUP(B472,[1]screen!$A:$E,2,FALSE), "" )</f>
        <v>Write back of tax</v>
      </c>
      <c r="E472" s="20" t="s">
        <v>46</v>
      </c>
      <c r="F472" s="46" t="str">
        <f t="shared" si="301"/>
        <v>New(신규)</v>
      </c>
      <c r="G472" s="46" t="str">
        <f>IF(E472&lt;&gt;"",VLOOKUP(E472,[1]Label!$A:$B,2,FALSE),"")</f>
        <v>New</v>
      </c>
      <c r="H472" s="20"/>
      <c r="I472" s="46" t="str">
        <f t="shared" si="302"/>
        <v/>
      </c>
      <c r="J472" s="46" t="str">
        <f>IF(H472&lt;&gt;"", VLOOKUP(H472,[1]Label!$A:$E,2,FALSE),"")</f>
        <v/>
      </c>
      <c r="K472" s="35"/>
      <c r="L472" s="19" t="str">
        <f t="shared" si="309"/>
        <v/>
      </c>
      <c r="M472" s="24" t="str">
        <f>IF(K472&lt;&gt;"",VLOOKUP(K472,[1]Label!$A:$B,2,FALSE),"")</f>
        <v/>
      </c>
      <c r="N472" s="20"/>
      <c r="O472" s="38"/>
      <c r="P472" s="19"/>
      <c r="Q472" s="46" t="str">
        <f>IF(O472&lt;&gt;"", VLOOKUP(O472, [1]Label!$A:$B, 2, FALSE), "")</f>
        <v/>
      </c>
      <c r="R472" s="20" t="s">
        <v>34</v>
      </c>
      <c r="S472" s="19" t="s">
        <v>42</v>
      </c>
      <c r="T472" s="19"/>
      <c r="U472" s="19"/>
      <c r="V472" s="20"/>
      <c r="W472" s="20"/>
      <c r="X472" s="20"/>
      <c r="Y472" s="20"/>
      <c r="Z472" s="18"/>
      <c r="AA472" s="18"/>
      <c r="AB472" s="18"/>
      <c r="AC472" s="18"/>
      <c r="AD472" s="18"/>
      <c r="AE472" s="18"/>
      <c r="AF472" s="60"/>
    </row>
    <row r="473" spans="1:32" s="13" customFormat="1" ht="18.600000000000001" customHeight="1">
      <c r="A473" s="23" t="s">
        <v>317</v>
      </c>
      <c r="B473" s="94" t="str">
        <f>VLOOKUP(A473,[1]screen!$G:$J,2,FALSE)</f>
        <v>상각 세금 취소</v>
      </c>
      <c r="C473" s="94" t="str">
        <f t="shared" si="300"/>
        <v>Write back of tax(상각 세금 취소)</v>
      </c>
      <c r="D473" s="94" t="str">
        <f>IF(B473&lt;&gt;"", VLOOKUP(B473,[1]screen!$A:$E,2,FALSE), "" )</f>
        <v>Write back of tax</v>
      </c>
      <c r="E473" s="20" t="s">
        <v>46</v>
      </c>
      <c r="F473" s="94" t="str">
        <f t="shared" si="301"/>
        <v>New(신규)</v>
      </c>
      <c r="G473" s="94" t="str">
        <f>IF(E473&lt;&gt;"",VLOOKUP(E473,[1]Label!$A:$B,2,FALSE),"")</f>
        <v>New</v>
      </c>
      <c r="H473" s="95" t="s">
        <v>311</v>
      </c>
      <c r="I473" s="94" t="str">
        <f t="shared" si="302"/>
        <v>Reasons for write off are (Tick appropriate)(상각(탕감) 사유 (해당 항목에 체크))</v>
      </c>
      <c r="J473" s="94" t="str">
        <f>IF(H473&lt;&gt;"", VLOOKUP(H473,[1]Label!$A:$E,2,FALSE),"")</f>
        <v>Reasons for write off are (Tick appropriate)</v>
      </c>
      <c r="K473" s="36"/>
      <c r="L473" s="94" t="str">
        <f t="shared" si="309"/>
        <v/>
      </c>
      <c r="M473" s="94" t="str">
        <f>IF(K473&lt;&gt;"",VLOOKUP(K473,[1]Label!$A:$B,2,FALSE),"")</f>
        <v/>
      </c>
      <c r="N473" s="8" t="s">
        <v>19</v>
      </c>
      <c r="O473" s="95" t="s">
        <v>225</v>
      </c>
      <c r="P473" s="94" t="str">
        <f t="shared" ref="P473:P474" si="311">IF(O473&lt;&gt;"",Q473&amp;"&lt;br&gt;("&amp;O473&amp;")","")</f>
        <v>Reason of Write off&lt;br&gt;(상각(결손처분) 사유)</v>
      </c>
      <c r="Q473" s="94" t="str">
        <f>IF(O473&lt;&gt;"", VLOOKUP(O473, [1]Label!$A:$B, 2, FALSE), "")</f>
        <v>Reason of Write off</v>
      </c>
      <c r="R473" s="8" t="s">
        <v>265</v>
      </c>
      <c r="S473" s="94"/>
      <c r="T473" s="94"/>
      <c r="U473" s="94"/>
      <c r="V473" s="8" t="s">
        <v>312</v>
      </c>
      <c r="W473" s="8"/>
      <c r="X473" s="8"/>
      <c r="Y473" s="8"/>
      <c r="Z473" s="96" t="s">
        <v>314</v>
      </c>
      <c r="AA473" s="96" t="s">
        <v>315</v>
      </c>
      <c r="AB473" s="96" t="s">
        <v>313</v>
      </c>
      <c r="AC473" s="96"/>
      <c r="AD473" s="96"/>
      <c r="AE473" s="96"/>
      <c r="AF473" s="97"/>
    </row>
    <row r="474" spans="1:32" s="13" customFormat="1" ht="18.600000000000001" customHeight="1">
      <c r="A474" s="23" t="s">
        <v>317</v>
      </c>
      <c r="B474" s="94" t="str">
        <f>VLOOKUP(A474,[1]screen!$G:$J,2,FALSE)</f>
        <v>상각 세금 취소</v>
      </c>
      <c r="C474" s="94" t="str">
        <f t="shared" si="300"/>
        <v>Write back of tax(상각 세금 취소)</v>
      </c>
      <c r="D474" s="94" t="str">
        <f>IF(B474&lt;&gt;"", VLOOKUP(B474,[1]screen!$A:$E,2,FALSE), "" )</f>
        <v>Write back of tax</v>
      </c>
      <c r="E474" s="20" t="s">
        <v>46</v>
      </c>
      <c r="F474" s="94" t="str">
        <f t="shared" si="301"/>
        <v>New(신규)</v>
      </c>
      <c r="G474" s="94" t="str">
        <f>IF(E474&lt;&gt;"",VLOOKUP(E474,[1]Label!$A:$B,2,FALSE),"")</f>
        <v>New</v>
      </c>
      <c r="H474" s="95" t="s">
        <v>311</v>
      </c>
      <c r="I474" s="94" t="str">
        <f t="shared" si="302"/>
        <v>Reasons for write off are (Tick appropriate)(상각(탕감) 사유 (해당 항목에 체크))</v>
      </c>
      <c r="J474" s="94" t="str">
        <f>IF(H474&lt;&gt;"", VLOOKUP(H474,[1]Label!$A:$E,2,FALSE),"")</f>
        <v>Reasons for write off are (Tick appropriate)</v>
      </c>
      <c r="K474" s="36"/>
      <c r="L474" s="94" t="str">
        <f t="shared" si="309"/>
        <v/>
      </c>
      <c r="M474" s="94" t="str">
        <f>IF(K474&lt;&gt;"",VLOOKUP(K474,[1]Label!$A:$B,2,FALSE),"")</f>
        <v/>
      </c>
      <c r="N474" s="8" t="s">
        <v>19</v>
      </c>
      <c r="O474" s="95" t="s">
        <v>316</v>
      </c>
      <c r="P474" s="94" t="str">
        <f t="shared" si="311"/>
        <v>Other reasons (State)&lt;br&gt;(기타 사유(명시))</v>
      </c>
      <c r="Q474" s="94" t="str">
        <f>IF(O474&lt;&gt;"", VLOOKUP(O474, [1]Label!$A:$B, 2, FALSE), "")</f>
        <v>Other reasons (State)</v>
      </c>
      <c r="R474" s="8" t="s">
        <v>36</v>
      </c>
      <c r="S474" s="94"/>
      <c r="T474" s="94"/>
      <c r="U474" s="94"/>
      <c r="V474" s="8" t="s">
        <v>312</v>
      </c>
      <c r="W474" s="8"/>
      <c r="X474" s="8"/>
      <c r="Y474" s="8"/>
      <c r="Z474" s="96"/>
      <c r="AA474" s="96"/>
      <c r="AB474" s="96"/>
      <c r="AC474" s="96"/>
      <c r="AD474" s="96"/>
      <c r="AE474" s="96"/>
      <c r="AF474" s="97"/>
    </row>
    <row r="475" spans="1:32" s="22" customFormat="1" ht="18.600000000000001" customHeight="1">
      <c r="A475" s="23" t="s">
        <v>317</v>
      </c>
      <c r="B475" s="46" t="str">
        <f>VLOOKUP(A475,[1]screen!$G:$J,2,FALSE)</f>
        <v>상각 세금 취소</v>
      </c>
      <c r="C475" s="46" t="str">
        <f t="shared" si="300"/>
        <v>Write back of tax(상각 세금 취소)</v>
      </c>
      <c r="D475" s="46" t="str">
        <f>IF(B475&lt;&gt;"", VLOOKUP(B475,[1]screen!$A:$E,2,FALSE), "" )</f>
        <v>Write back of tax</v>
      </c>
      <c r="E475" s="20" t="s">
        <v>46</v>
      </c>
      <c r="F475" s="46" t="str">
        <f t="shared" si="301"/>
        <v>New(신규)</v>
      </c>
      <c r="G475" s="46" t="str">
        <f>IF(E475&lt;&gt;"",VLOOKUP(E475,[1]Label!$A:$B,2,FALSE),"")</f>
        <v>New</v>
      </c>
      <c r="H475" s="20"/>
      <c r="I475" s="46" t="str">
        <f t="shared" si="302"/>
        <v/>
      </c>
      <c r="J475" s="46" t="str">
        <f>IF(H475&lt;&gt;"", VLOOKUP(H475,[1]Label!$A:$E,2,FALSE),"")</f>
        <v/>
      </c>
      <c r="K475" s="35"/>
      <c r="L475" s="19" t="str">
        <f t="shared" si="309"/>
        <v/>
      </c>
      <c r="M475" s="24" t="str">
        <f>IF(K475&lt;&gt;"",VLOOKUP(K475,[1]Label!$A:$B,2,FALSE),"")</f>
        <v/>
      </c>
      <c r="N475" s="20"/>
      <c r="O475" s="38"/>
      <c r="P475" s="19"/>
      <c r="Q475" s="46" t="str">
        <f>IF(O475&lt;&gt;"", VLOOKUP(O475, [1]Label!$A:$B, 2, FALSE), "")</f>
        <v/>
      </c>
      <c r="R475" s="20" t="s">
        <v>34</v>
      </c>
      <c r="S475" s="19" t="s">
        <v>42</v>
      </c>
      <c r="T475" s="19"/>
      <c r="U475" s="19"/>
      <c r="V475" s="20"/>
      <c r="W475" s="20"/>
      <c r="X475" s="20"/>
      <c r="Y475" s="20"/>
      <c r="Z475" s="18"/>
      <c r="AA475" s="18"/>
      <c r="AB475" s="18"/>
      <c r="AC475" s="18"/>
      <c r="AD475" s="18"/>
      <c r="AE475" s="18"/>
      <c r="AF475" s="60"/>
    </row>
    <row r="476" spans="1:32" s="44" customFormat="1" ht="17.45" customHeight="1">
      <c r="A476" s="23" t="s">
        <v>317</v>
      </c>
      <c r="B476" s="40" t="str">
        <f>VLOOKUP(A476,[1]screen!$G:$J,2,FALSE)</f>
        <v>상각 세금 취소</v>
      </c>
      <c r="C476" s="40" t="str">
        <f t="shared" si="300"/>
        <v>Write back of tax(상각 세금 취소)</v>
      </c>
      <c r="D476" s="40" t="str">
        <f>IF(B476&lt;&gt;"", VLOOKUP(B476,[1]screen!$A:$E,2,FALSE), "" )</f>
        <v>Write back of tax</v>
      </c>
      <c r="E476" s="20" t="s">
        <v>46</v>
      </c>
      <c r="F476" s="40" t="str">
        <f t="shared" si="301"/>
        <v>New(신규)</v>
      </c>
      <c r="G476" s="40" t="str">
        <f>IF(E476&lt;&gt;"",VLOOKUP(E476,[1]Label!$A:$B,2,FALSE),"")</f>
        <v>New</v>
      </c>
      <c r="H476" s="42" t="s">
        <v>102</v>
      </c>
      <c r="I476" s="40" t="str">
        <f t="shared" si="302"/>
        <v>Requirement(요구사항)</v>
      </c>
      <c r="J476" s="40" t="str">
        <f>IF(H476&lt;&gt;"", VLOOKUP(H476,[1]Label!$A:$E,2,FALSE),"")</f>
        <v>Requirement</v>
      </c>
      <c r="K476" s="41"/>
      <c r="L476" s="40" t="str">
        <f t="shared" si="309"/>
        <v/>
      </c>
      <c r="M476" s="40" t="str">
        <f>IF(K476&lt;&gt;"",VLOOKUP(K476,[1]Label!$A:$B,2,FALSE),"")</f>
        <v/>
      </c>
      <c r="N476" s="42" t="s">
        <v>168</v>
      </c>
      <c r="O476" s="43" t="s">
        <v>112</v>
      </c>
      <c r="P476" s="40" t="str">
        <f t="shared" ref="P476:P480" si="312">IF(O476&lt;&gt;"",Q476&amp;"&lt;br&gt;("&amp;O476&amp;")","")</f>
        <v>Remarks&lt;br&gt;(비고)</v>
      </c>
      <c r="Q476" s="40" t="str">
        <f>IF(O476&lt;&gt;"", VLOOKUP(O476, [1]Label!$A:$B, 2, FALSE), "")</f>
        <v>Remarks</v>
      </c>
      <c r="R476" s="42" t="s">
        <v>52</v>
      </c>
      <c r="S476" s="40"/>
      <c r="T476" s="40"/>
      <c r="U476" s="40"/>
      <c r="V476" s="42" t="s">
        <v>62</v>
      </c>
      <c r="W476" s="42"/>
      <c r="X476" s="42"/>
      <c r="Y476" s="42"/>
      <c r="Z476" s="50"/>
      <c r="AA476" s="50"/>
      <c r="AB476" s="50"/>
      <c r="AC476" s="50"/>
      <c r="AD476" s="50"/>
      <c r="AE476" s="50"/>
      <c r="AF476" s="61"/>
    </row>
    <row r="477" spans="1:32" s="44" customFormat="1" ht="18.600000000000001" customHeight="1">
      <c r="A477" s="23" t="s">
        <v>317</v>
      </c>
      <c r="B477" s="40" t="str">
        <f>VLOOKUP(A477,[1]screen!$G:$J,2,FALSE)</f>
        <v>상각 세금 취소</v>
      </c>
      <c r="C477" s="40" t="str">
        <f t="shared" si="300"/>
        <v>Write back of tax(상각 세금 취소)</v>
      </c>
      <c r="D477" s="40" t="str">
        <f>IF(B477&lt;&gt;"", VLOOKUP(B477,[1]screen!$A:$E,2,FALSE), "" )</f>
        <v>Write back of tax</v>
      </c>
      <c r="E477" s="42" t="s">
        <v>46</v>
      </c>
      <c r="F477" s="40" t="str">
        <f t="shared" si="301"/>
        <v>New(신규)</v>
      </c>
      <c r="G477" s="40" t="str">
        <f>IF(E477&lt;&gt;"",VLOOKUP(E477,[1]Label!$A:$B,2,FALSE),"")</f>
        <v>New</v>
      </c>
      <c r="H477" s="42" t="s">
        <v>102</v>
      </c>
      <c r="I477" s="40" t="str">
        <f t="shared" si="302"/>
        <v>Requirement(요구사항)</v>
      </c>
      <c r="J477" s="40" t="str">
        <f>IF(H477&lt;&gt;"", VLOOKUP(H477,[1]Label!$A:$E,2,FALSE),"")</f>
        <v>Requirement</v>
      </c>
      <c r="K477" s="41"/>
      <c r="L477" s="40" t="str">
        <f t="shared" si="309"/>
        <v/>
      </c>
      <c r="M477" s="40" t="str">
        <f>IF(K477&lt;&gt;"",VLOOKUP(K477,[1]Label!$A:$B,2,FALSE),"")</f>
        <v/>
      </c>
      <c r="N477" s="42" t="s">
        <v>168</v>
      </c>
      <c r="O477" s="43" t="s">
        <v>41</v>
      </c>
      <c r="P477" s="40" t="str">
        <f t="shared" si="312"/>
        <v>Attachments&lt;br&gt;(첨부파일)</v>
      </c>
      <c r="Q477" s="40" t="str">
        <f>IF(O477&lt;&gt;"", VLOOKUP(O477, [1]Label!$A:$B, 2, FALSE), "")</f>
        <v>Attachments</v>
      </c>
      <c r="R477" s="42" t="s">
        <v>85</v>
      </c>
      <c r="S477" s="40"/>
      <c r="T477" s="40"/>
      <c r="U477" s="40"/>
      <c r="V477" s="42" t="s">
        <v>62</v>
      </c>
      <c r="W477" s="42"/>
      <c r="X477" s="42"/>
      <c r="Y477" s="42"/>
      <c r="Z477" s="39"/>
      <c r="AA477" s="39"/>
      <c r="AB477" s="39"/>
      <c r="AC477" s="39"/>
      <c r="AD477" s="39"/>
      <c r="AE477" s="39"/>
      <c r="AF477" s="62"/>
    </row>
    <row r="478" spans="1:32" s="44" customFormat="1" ht="17.45" customHeight="1">
      <c r="A478" s="23" t="s">
        <v>317</v>
      </c>
      <c r="B478" s="40" t="str">
        <f>VLOOKUP(A478,[1]screen!$G:$J,2,FALSE)</f>
        <v>상각 세금 취소</v>
      </c>
      <c r="C478" s="40" t="str">
        <f t="shared" si="300"/>
        <v>Write back of tax(상각 세금 취소)</v>
      </c>
      <c r="D478" s="40" t="str">
        <f>IF(B478&lt;&gt;"", VLOOKUP(B478,[1]screen!$A:$E,2,FALSE), "" )</f>
        <v>Write back of tax</v>
      </c>
      <c r="E478" s="42" t="s">
        <v>46</v>
      </c>
      <c r="F478" s="40" t="str">
        <f t="shared" si="301"/>
        <v>New(신규)</v>
      </c>
      <c r="G478" s="40" t="str">
        <f>IF(E478&lt;&gt;"",VLOOKUP(E478,[1]Label!$A:$B,2,FALSE),"")</f>
        <v>New</v>
      </c>
      <c r="H478" s="42" t="s">
        <v>102</v>
      </c>
      <c r="I478" s="40" t="str">
        <f t="shared" si="302"/>
        <v>Requirement(요구사항)</v>
      </c>
      <c r="J478" s="40" t="str">
        <f>IF(H478&lt;&gt;"", VLOOKUP(H478,[1]Label!$A:$E,2,FALSE),"")</f>
        <v>Requirement</v>
      </c>
      <c r="K478" s="41"/>
      <c r="L478" s="40" t="str">
        <f t="shared" si="309"/>
        <v/>
      </c>
      <c r="M478" s="40" t="str">
        <f>IF(K478&lt;&gt;"",VLOOKUP(K478,[1]Label!$A:$B,2,FALSE),"")</f>
        <v/>
      </c>
      <c r="N478" s="42"/>
      <c r="O478" s="43"/>
      <c r="P478" s="40" t="str">
        <f t="shared" si="312"/>
        <v/>
      </c>
      <c r="Q478" s="40" t="str">
        <f>IF(O478&lt;&gt;"", VLOOKUP(O478, [1]Label!$A:$B, 2, FALSE), "")</f>
        <v/>
      </c>
      <c r="R478" s="42" t="s">
        <v>34</v>
      </c>
      <c r="S478" s="40" t="s">
        <v>42</v>
      </c>
      <c r="T478" s="40"/>
      <c r="U478" s="40"/>
      <c r="V478" s="42"/>
      <c r="W478" s="42"/>
      <c r="X478" s="42"/>
      <c r="Y478" s="42"/>
      <c r="Z478" s="50"/>
      <c r="AA478" s="50"/>
      <c r="AB478" s="50"/>
      <c r="AC478" s="50"/>
      <c r="AD478" s="50"/>
      <c r="AE478" s="50"/>
      <c r="AF478" s="61"/>
    </row>
    <row r="479" spans="1:32" s="17" customFormat="1" ht="18.600000000000001" customHeight="1">
      <c r="A479" s="23" t="s">
        <v>317</v>
      </c>
      <c r="B479" s="15" t="str">
        <f>VLOOKUP(A479,[1]screen!$G:$J,2,FALSE)</f>
        <v>상각 세금 취소</v>
      </c>
      <c r="C479" s="15" t="str">
        <f t="shared" si="300"/>
        <v>Write back of tax(상각 세금 취소)</v>
      </c>
      <c r="D479" s="15" t="str">
        <f>IF(B479&lt;&gt;"", VLOOKUP(B479,[1]screen!$A:$E,2,FALSE), "" )</f>
        <v>Write back of tax</v>
      </c>
      <c r="E479" s="16" t="s">
        <v>46</v>
      </c>
      <c r="F479" s="15" t="str">
        <f t="shared" si="301"/>
        <v>New(신규)</v>
      </c>
      <c r="G479" s="15" t="str">
        <f>IF(E479&lt;&gt;"",VLOOKUP(E479,[1]Label!$A:$B,2,FALSE),"")</f>
        <v>New</v>
      </c>
      <c r="H479" s="16"/>
      <c r="I479" s="15" t="str">
        <f t="shared" si="302"/>
        <v/>
      </c>
      <c r="J479" s="15" t="str">
        <f>IF(H479&lt;&gt;"", VLOOKUP(H479,[1]Label!$A:$E,2,FALSE),"")</f>
        <v/>
      </c>
      <c r="K479" s="34"/>
      <c r="L479" s="15" t="str">
        <f t="shared" si="309"/>
        <v/>
      </c>
      <c r="M479" s="15" t="str">
        <f>IF(K479&lt;&gt;"",VLOOKUP(K479,[1]Label!$A:$B,2,FALSE),"")</f>
        <v/>
      </c>
      <c r="N479" s="16"/>
      <c r="O479" s="52" t="s">
        <v>304</v>
      </c>
      <c r="P479" s="15" t="str">
        <f t="shared" si="312"/>
        <v>Uncollectible tax for write off Abandonment&lt;br&gt;(상각(포기) 대상 징수불능세금)</v>
      </c>
      <c r="Q479" s="15" t="str">
        <f>IF(O479&lt;&gt;"", VLOOKUP(O479, [1]Label!$A:$B, 2, FALSE), "")</f>
        <v>Uncollectible tax for write off Abandonment</v>
      </c>
      <c r="R479" s="16" t="s">
        <v>35</v>
      </c>
      <c r="S479" s="15" t="s">
        <v>40</v>
      </c>
      <c r="T479" s="14" t="s">
        <v>310</v>
      </c>
      <c r="U479" s="15"/>
      <c r="V479" s="16"/>
      <c r="W479" s="16" t="s">
        <v>62</v>
      </c>
      <c r="X479" s="16"/>
      <c r="Y479" s="16"/>
      <c r="Z479" s="91" t="s">
        <v>308</v>
      </c>
      <c r="AA479" s="91" t="s">
        <v>306</v>
      </c>
      <c r="AB479" s="91" t="s">
        <v>306</v>
      </c>
      <c r="AC479" s="14" t="s">
        <v>45</v>
      </c>
      <c r="AD479" s="14" t="s">
        <v>45</v>
      </c>
      <c r="AE479" s="14" t="s">
        <v>45</v>
      </c>
      <c r="AF479" s="57"/>
    </row>
    <row r="480" spans="1:32" s="17" customFormat="1" ht="18.600000000000001" customHeight="1">
      <c r="A480" s="23" t="s">
        <v>317</v>
      </c>
      <c r="B480" s="15" t="str">
        <f>VLOOKUP(A480,[1]screen!$G:$J,2,FALSE)</f>
        <v>상각 세금 취소</v>
      </c>
      <c r="C480" s="15" t="str">
        <f t="shared" si="300"/>
        <v>Write back of tax(상각 세금 취소)</v>
      </c>
      <c r="D480" s="15" t="str">
        <f>IF(B480&lt;&gt;"", VLOOKUP(B480,[1]screen!$A:$E,2,FALSE), "" )</f>
        <v>Write back of tax</v>
      </c>
      <c r="E480" s="16" t="s">
        <v>46</v>
      </c>
      <c r="F480" s="15" t="str">
        <f t="shared" si="301"/>
        <v>New(신규)</v>
      </c>
      <c r="G480" s="15" t="str">
        <f>IF(E480&lt;&gt;"",VLOOKUP(E480,[1]Label!$A:$B,2,FALSE),"")</f>
        <v>New</v>
      </c>
      <c r="H480" s="16"/>
      <c r="I480" s="15" t="str">
        <f t="shared" si="302"/>
        <v/>
      </c>
      <c r="J480" s="15" t="str">
        <f>IF(H480&lt;&gt;"", VLOOKUP(H480,[1]Label!$A:$E,2,FALSE),"")</f>
        <v/>
      </c>
      <c r="K480" s="34"/>
      <c r="L480" s="15" t="str">
        <f t="shared" si="309"/>
        <v/>
      </c>
      <c r="M480" s="15" t="str">
        <f>IF(K480&lt;&gt;"",VLOOKUP(K480,[1]Label!$A:$B,2,FALSE),"")</f>
        <v/>
      </c>
      <c r="N480" s="16"/>
      <c r="O480" s="52" t="s">
        <v>305</v>
      </c>
      <c r="P480" s="15" t="str">
        <f t="shared" si="312"/>
        <v>Write off Abandonment of Tax&lt;br&gt;(세금 상각(포기) 처리)</v>
      </c>
      <c r="Q480" s="15" t="str">
        <f>IF(O480&lt;&gt;"", VLOOKUP(O480, [1]Label!$A:$B, 2, FALSE), "")</f>
        <v>Write off Abandonment of Tax</v>
      </c>
      <c r="R480" s="16" t="s">
        <v>35</v>
      </c>
      <c r="S480" s="15" t="s">
        <v>40</v>
      </c>
      <c r="T480" s="14" t="s">
        <v>310</v>
      </c>
      <c r="U480" s="15"/>
      <c r="V480" s="16"/>
      <c r="W480" s="16" t="s">
        <v>62</v>
      </c>
      <c r="X480" s="16"/>
      <c r="Y480" s="16"/>
      <c r="Z480" s="91" t="s">
        <v>309</v>
      </c>
      <c r="AA480" s="91" t="s">
        <v>307</v>
      </c>
      <c r="AB480" s="91" t="s">
        <v>307</v>
      </c>
      <c r="AC480" s="14" t="s">
        <v>45</v>
      </c>
      <c r="AD480" s="14" t="s">
        <v>45</v>
      </c>
      <c r="AE480" s="14" t="s">
        <v>45</v>
      </c>
      <c r="AF480" s="57"/>
    </row>
    <row r="481" spans="1:32" s="17" customFormat="1" ht="18.600000000000001" customHeight="1">
      <c r="A481" s="23" t="s">
        <v>317</v>
      </c>
      <c r="B481" s="15" t="str">
        <f>VLOOKUP(A481,[1]screen!$G:$J,2,FALSE)</f>
        <v>상각 세금 취소</v>
      </c>
      <c r="C481" s="15" t="str">
        <f>IF(B481&lt;&gt;"",D481&amp;"("&amp;B481&amp;")","")</f>
        <v>Write back of tax(상각 세금 취소)</v>
      </c>
      <c r="D481" s="15" t="str">
        <f>IF(B481&lt;&gt;"", VLOOKUP(B481,[1]screen!$A:$E,2,FALSE), "" )</f>
        <v>Write back of tax</v>
      </c>
      <c r="E481" s="16" t="s">
        <v>46</v>
      </c>
      <c r="F481" s="15" t="str">
        <f>IF(E481&lt;&gt;"",G481&amp;"("&amp;E481&amp;")","")</f>
        <v>New(신규)</v>
      </c>
      <c r="G481" s="15" t="str">
        <f>IF(E481&lt;&gt;"",VLOOKUP(E481,[1]Label!$A:$B,2,FALSE),"")</f>
        <v>New</v>
      </c>
      <c r="H481" s="16"/>
      <c r="I481" s="15" t="str">
        <f>IF(H481&lt;&gt;"",J481&amp;"("&amp;H481&amp;")","")</f>
        <v/>
      </c>
      <c r="J481" s="15" t="str">
        <f>IF(H481&lt;&gt;"", VLOOKUP(H481,[1]Label!$A:$E,2,FALSE),"")</f>
        <v/>
      </c>
      <c r="K481" s="34"/>
      <c r="L481" s="15" t="str">
        <f>IF(K481&lt;&gt;"",M481&amp;"("&amp;K481&amp;")","")</f>
        <v/>
      </c>
      <c r="M481" s="15" t="str">
        <f>IF(K481&lt;&gt;"",VLOOKUP(K481,[1]Label!$A:$B,2,FALSE),"")</f>
        <v/>
      </c>
      <c r="N481" s="16"/>
      <c r="O481" s="31" t="s">
        <v>44</v>
      </c>
      <c r="P481" s="15" t="str">
        <f>IF(O481&lt;&gt;"",Q481&amp;"&lt;br&gt;("&amp;O481&amp;")","")</f>
        <v>Save&lt;br&gt;(저장)</v>
      </c>
      <c r="Q481" s="15" t="str">
        <f>IF(O481&lt;&gt;"", VLOOKUP(O481, [1]Label!$A:$B, 2, FALSE), "")</f>
        <v>Save</v>
      </c>
      <c r="R481" s="16" t="s">
        <v>35</v>
      </c>
      <c r="S481" s="53" t="s">
        <v>43</v>
      </c>
      <c r="T481" s="15"/>
      <c r="U481" s="15"/>
      <c r="V481" s="16"/>
      <c r="W481" s="16"/>
      <c r="X481" s="16"/>
      <c r="Y481" s="16"/>
      <c r="Z481" s="14"/>
      <c r="AA481" s="14"/>
      <c r="AB481" s="14"/>
      <c r="AC481" s="14"/>
      <c r="AD481" s="14"/>
      <c r="AE481" s="14"/>
      <c r="AF481" s="57"/>
    </row>
    <row r="482" spans="1:32" s="17" customFormat="1" ht="18.600000000000001" customHeight="1">
      <c r="A482" s="23" t="s">
        <v>317</v>
      </c>
      <c r="B482" s="15" t="str">
        <f>VLOOKUP(A482,[1]screen!$G:$J,2,FALSE)</f>
        <v>상각 세금 취소</v>
      </c>
      <c r="C482" s="15" t="str">
        <f>IF(B482&lt;&gt;"",D482&amp;"("&amp;B482&amp;")","")</f>
        <v>Write back of tax(상각 세금 취소)</v>
      </c>
      <c r="D482" s="15" t="str">
        <f>IF(B482&lt;&gt;"", VLOOKUP(B482,[1]screen!$A:$E,2,FALSE), "" )</f>
        <v>Write back of tax</v>
      </c>
      <c r="E482" s="16" t="s">
        <v>46</v>
      </c>
      <c r="F482" s="15" t="str">
        <f>IF(E482&lt;&gt;"",G482&amp;"("&amp;E482&amp;")","")</f>
        <v>New(신규)</v>
      </c>
      <c r="G482" s="15" t="str">
        <f>IF(E482&lt;&gt;"",VLOOKUP(E482,[1]Label!$A:$B,2,FALSE),"")</f>
        <v>New</v>
      </c>
      <c r="H482" s="16"/>
      <c r="I482" s="15" t="str">
        <f>IF(H482&lt;&gt;"",J482&amp;"("&amp;H482&amp;")","")</f>
        <v/>
      </c>
      <c r="J482" s="15" t="str">
        <f>IF(H482&lt;&gt;"", VLOOKUP(H482,[1]Label!$A:$E,2,FALSE),"")</f>
        <v/>
      </c>
      <c r="K482" s="34"/>
      <c r="L482" s="15" t="str">
        <f>IF(K482&lt;&gt;"",M482&amp;"("&amp;K482&amp;")","")</f>
        <v/>
      </c>
      <c r="M482" s="15" t="str">
        <f>IF(K482&lt;&gt;"",VLOOKUP(K482,[1]Label!$A:$B,2,FALSE),"")</f>
        <v/>
      </c>
      <c r="N482" s="16"/>
      <c r="O482" s="31" t="s">
        <v>49</v>
      </c>
      <c r="P482" s="15" t="str">
        <f>IF(O482&lt;&gt;"",Q482&amp;"&lt;br&gt;("&amp;O482&amp;")","")</f>
        <v>Delete&lt;br&gt;(삭제)</v>
      </c>
      <c r="Q482" s="15" t="str">
        <f>IF(O482&lt;&gt;"", VLOOKUP(O482, [1]Label!$A:$B, 2, FALSE), "")</f>
        <v>Delete</v>
      </c>
      <c r="R482" s="16" t="s">
        <v>35</v>
      </c>
      <c r="S482" s="54" t="s">
        <v>91</v>
      </c>
      <c r="T482" s="15"/>
      <c r="U482" s="15"/>
      <c r="V482" s="16"/>
      <c r="W482" s="16"/>
      <c r="X482" s="16"/>
      <c r="Y482" s="16"/>
      <c r="Z482" s="14"/>
      <c r="AA482" s="14"/>
      <c r="AB482" s="14"/>
      <c r="AC482" s="14"/>
      <c r="AD482" s="14"/>
      <c r="AE482" s="14"/>
      <c r="AF482" s="57"/>
    </row>
    <row r="483" spans="1:32" s="17" customFormat="1" ht="18.600000000000001" customHeight="1">
      <c r="A483" s="23" t="s">
        <v>317</v>
      </c>
      <c r="B483" s="15" t="str">
        <f>VLOOKUP(A483,[1]screen!$G:$J,2,FALSE)</f>
        <v>상각 세금 취소</v>
      </c>
      <c r="C483" s="15" t="str">
        <f>IF(B483&lt;&gt;"",D483&amp;"("&amp;B483&amp;")","")</f>
        <v>Write back of tax(상각 세금 취소)</v>
      </c>
      <c r="D483" s="15" t="str">
        <f>IF(B483&lt;&gt;"", VLOOKUP(B483,[1]screen!$A:$E,2,FALSE), "" )</f>
        <v>Write back of tax</v>
      </c>
      <c r="E483" s="16" t="s">
        <v>46</v>
      </c>
      <c r="F483" s="15" t="str">
        <f>IF(E483&lt;&gt;"",G483&amp;"("&amp;E483&amp;")","")</f>
        <v>New(신규)</v>
      </c>
      <c r="G483" s="15" t="str">
        <f>IF(E483&lt;&gt;"",VLOOKUP(E483,[1]Label!$A:$B,2,FALSE),"")</f>
        <v>New</v>
      </c>
      <c r="H483" s="16"/>
      <c r="I483" s="15" t="str">
        <f>IF(H483&lt;&gt;"",J483&amp;"("&amp;H483&amp;")","")</f>
        <v/>
      </c>
      <c r="J483" s="15" t="str">
        <f>IF(H483&lt;&gt;"", VLOOKUP(H483,[1]Label!$A:$E,2,FALSE),"")</f>
        <v/>
      </c>
      <c r="K483" s="34"/>
      <c r="L483" s="15" t="str">
        <f>IF(K483&lt;&gt;"",M483&amp;"("&amp;K483&amp;")","")</f>
        <v/>
      </c>
      <c r="M483" s="15" t="str">
        <f>IF(K483&lt;&gt;"",VLOOKUP(K483,[1]Label!$A:$B,2,FALSE),"")</f>
        <v/>
      </c>
      <c r="N483" s="16"/>
      <c r="O483" s="31" t="s">
        <v>48</v>
      </c>
      <c r="P483" s="15" t="str">
        <f>IF(O483&lt;&gt;"",Q483&amp;"&lt;br&gt;("&amp;O483&amp;")","")</f>
        <v>Submit&lt;br&gt;(제출하다)</v>
      </c>
      <c r="Q483" s="15" t="str">
        <f>IF(O483&lt;&gt;"", VLOOKUP(O483, [1]Label!$A:$B, 2, FALSE), "")</f>
        <v>Submit</v>
      </c>
      <c r="R483" s="16" t="s">
        <v>35</v>
      </c>
      <c r="S483" s="53" t="s">
        <v>92</v>
      </c>
      <c r="T483" s="15"/>
      <c r="U483" s="15"/>
      <c r="V483" s="16"/>
      <c r="W483" s="16"/>
      <c r="X483" s="16"/>
      <c r="Y483" s="16"/>
      <c r="Z483" s="14"/>
      <c r="AA483" s="14"/>
      <c r="AB483" s="14"/>
      <c r="AC483" s="14"/>
      <c r="AD483" s="14"/>
      <c r="AE483" s="14"/>
      <c r="AF483" s="57"/>
    </row>
    <row r="484" spans="1:32" s="22" customFormat="1" ht="18.600000000000001" customHeight="1">
      <c r="A484" s="23" t="s">
        <v>317</v>
      </c>
      <c r="B484" s="46" t="str">
        <f>VLOOKUP(A484,[1]screen!$G:$J,2,FALSE)</f>
        <v>상각 세금 취소</v>
      </c>
      <c r="C484" s="46" t="str">
        <f>IF(B484&lt;&gt;"",D484&amp;"("&amp;B484&amp;")","")</f>
        <v>Write back of tax(상각 세금 취소)</v>
      </c>
      <c r="D484" s="46" t="str">
        <f>IF(B484&lt;&gt;"", VLOOKUP(B484,[1]screen!$A:$E,2,FALSE), "" )</f>
        <v>Write back of tax</v>
      </c>
      <c r="E484" s="20"/>
      <c r="F484" s="46" t="str">
        <f>IF(E484&lt;&gt;"",G484&amp;"("&amp;E484&amp;")","")</f>
        <v/>
      </c>
      <c r="G484" s="46" t="str">
        <f>IF(E484&lt;&gt;"",VLOOKUP(E484,[1]Label!$A:$B,2,FALSE),"")</f>
        <v/>
      </c>
      <c r="H484" s="20"/>
      <c r="I484" s="46" t="str">
        <f>IF(H484&lt;&gt;"",J484&amp;"("&amp;H484&amp;")","")</f>
        <v/>
      </c>
      <c r="J484" s="46" t="str">
        <f>IF(H484&lt;&gt;"", VLOOKUP(H484,[1]Label!$A:$E,2,FALSE),"")</f>
        <v/>
      </c>
      <c r="K484" s="35"/>
      <c r="L484" s="19" t="str">
        <f>IF(K484&lt;&gt;"",M484&amp;"("&amp;K484&amp;")","")</f>
        <v/>
      </c>
      <c r="M484" s="24" t="str">
        <f>IF(K484&lt;&gt;"",VLOOKUP(K484,[1]Label!$A:$B,2,FALSE),"")</f>
        <v/>
      </c>
      <c r="N484" s="20"/>
      <c r="O484" s="38"/>
      <c r="P484" s="19"/>
      <c r="Q484" s="46" t="str">
        <f>IF(O484&lt;&gt;"", VLOOKUP(O484, [1]Label!$A:$B, 2, FALSE), "")</f>
        <v/>
      </c>
      <c r="R484" s="20" t="s">
        <v>34</v>
      </c>
      <c r="S484" s="19" t="s">
        <v>42</v>
      </c>
      <c r="T484" s="19"/>
      <c r="U484" s="19"/>
      <c r="V484" s="20"/>
      <c r="W484" s="20"/>
      <c r="X484" s="20"/>
      <c r="Y484" s="20"/>
      <c r="Z484" s="18"/>
      <c r="AA484" s="18"/>
      <c r="AB484" s="18"/>
      <c r="AC484" s="18"/>
      <c r="AD484" s="18"/>
      <c r="AE484" s="18"/>
      <c r="AF484" s="60"/>
    </row>
  </sheetData>
  <autoFilter ref="A1:XEY484" xr:uid="{00000000-0001-0000-0000-000000000000}"/>
  <dataConsolidate/>
  <phoneticPr fontId="1" type="noConversion"/>
  <conditionalFormatting sqref="O65 T76:T87 X76:X87 Z76:AB87">
    <cfRule type="expression" dxfId="126" priority="123">
      <formula>$T65="th-list"</formula>
    </cfRule>
    <cfRule type="expression" dxfId="125" priority="124">
      <formula>$O65="심사 완료"</formula>
    </cfRule>
  </conditionalFormatting>
  <conditionalFormatting sqref="S24:S25 S424 S76:S87 S51:S67">
    <cfRule type="expression" dxfId="124" priority="191">
      <formula>$O24="신규 정정"</formula>
    </cfRule>
    <cfRule type="expression" dxfId="123" priority="192">
      <formula>$O24="신규"</formula>
    </cfRule>
    <cfRule type="expression" dxfId="122" priority="193">
      <formula>$O24="전송"</formula>
    </cfRule>
    <cfRule type="expression" dxfId="121" priority="194">
      <formula>$O24="임시저장"</formula>
    </cfRule>
    <cfRule type="expression" dxfId="120" priority="195">
      <formula>$T24="th-list"</formula>
    </cfRule>
  </conditionalFormatting>
  <conditionalFormatting sqref="S147">
    <cfRule type="expression" dxfId="119" priority="95">
      <formula>$O147="신규 정정"</formula>
    </cfRule>
    <cfRule type="expression" dxfId="118" priority="96">
      <formula>$O147="신규"</formula>
    </cfRule>
    <cfRule type="expression" dxfId="117" priority="97">
      <formula>$O147="전송"</formula>
    </cfRule>
    <cfRule type="expression" dxfId="116" priority="98">
      <formula>$O147="임시저장"</formula>
    </cfRule>
    <cfRule type="expression" dxfId="115" priority="99">
      <formula>$T147="th-list"</formula>
    </cfRule>
  </conditionalFormatting>
  <conditionalFormatting sqref="S193:S195">
    <cfRule type="expression" dxfId="114" priority="90">
      <formula>$O193="신규 정정"</formula>
    </cfRule>
    <cfRule type="expression" dxfId="113" priority="91">
      <formula>$O193="신규"</formula>
    </cfRule>
    <cfRule type="expression" dxfId="112" priority="92">
      <formula>$O193="전송"</formula>
    </cfRule>
    <cfRule type="expression" dxfId="111" priority="93">
      <formula>$O193="임시저장"</formula>
    </cfRule>
    <cfRule type="expression" dxfId="110" priority="94">
      <formula>$T193="th-list"</formula>
    </cfRule>
  </conditionalFormatting>
  <conditionalFormatting sqref="S241:S243">
    <cfRule type="expression" dxfId="109" priority="85">
      <formula>$O241="신규 정정"</formula>
    </cfRule>
    <cfRule type="expression" dxfId="108" priority="86">
      <formula>$O241="신규"</formula>
    </cfRule>
    <cfRule type="expression" dxfId="107" priority="87">
      <formula>$O241="전송"</formula>
    </cfRule>
    <cfRule type="expression" dxfId="106" priority="88">
      <formula>$O241="임시저장"</formula>
    </cfRule>
    <cfRule type="expression" dxfId="105" priority="89">
      <formula>$T241="th-list"</formula>
    </cfRule>
  </conditionalFormatting>
  <conditionalFormatting sqref="S263">
    <cfRule type="expression" dxfId="104" priority="65">
      <formula>$O263="신규 정정"</formula>
    </cfRule>
    <cfRule type="expression" dxfId="103" priority="66">
      <formula>$O263="신규"</formula>
    </cfRule>
    <cfRule type="expression" dxfId="102" priority="67">
      <formula>$O263="전송"</formula>
    </cfRule>
    <cfRule type="expression" dxfId="101" priority="68">
      <formula>$O263="임시저장"</formula>
    </cfRule>
    <cfRule type="expression" dxfId="100" priority="69">
      <formula>$T263="th-list"</formula>
    </cfRule>
  </conditionalFormatting>
  <conditionalFormatting sqref="S334:S336">
    <cfRule type="expression" dxfId="99" priority="75">
      <formula>$O334="신규 정정"</formula>
    </cfRule>
    <cfRule type="expression" dxfId="98" priority="76">
      <formula>$O334="신규"</formula>
    </cfRule>
    <cfRule type="expression" dxfId="97" priority="77">
      <formula>$O334="전송"</formula>
    </cfRule>
    <cfRule type="expression" dxfId="96" priority="78">
      <formula>$O334="임시저장"</formula>
    </cfRule>
    <cfRule type="expression" dxfId="95" priority="79">
      <formula>$T334="th-list"</formula>
    </cfRule>
  </conditionalFormatting>
  <conditionalFormatting sqref="S396:S397">
    <cfRule type="expression" dxfId="94" priority="60">
      <formula>$O396="신규 정정"</formula>
    </cfRule>
    <cfRule type="expression" dxfId="93" priority="61">
      <formula>$O396="신규"</formula>
    </cfRule>
    <cfRule type="expression" dxfId="92" priority="62">
      <formula>$O396="전송"</formula>
    </cfRule>
    <cfRule type="expression" dxfId="91" priority="63">
      <formula>$O396="임시저장"</formula>
    </cfRule>
    <cfRule type="expression" dxfId="90" priority="64">
      <formula>$T396="th-list"</formula>
    </cfRule>
  </conditionalFormatting>
  <conditionalFormatting sqref="S426 S69 S72:S74 S429:S431">
    <cfRule type="expression" dxfId="89" priority="158">
      <formula>$O69="신규 정정"</formula>
    </cfRule>
    <cfRule type="expression" dxfId="88" priority="159">
      <formula>$O69="신규"</formula>
    </cfRule>
    <cfRule type="expression" dxfId="87" priority="160">
      <formula>$O69="전송"</formula>
    </cfRule>
    <cfRule type="expression" dxfId="86" priority="161">
      <formula>$O69="임시저장"</formula>
    </cfRule>
  </conditionalFormatting>
  <conditionalFormatting sqref="S455:S456">
    <cfRule type="expression" dxfId="85" priority="12">
      <formula>$O455="신규 정정"</formula>
    </cfRule>
    <cfRule type="expression" dxfId="84" priority="13">
      <formula>$O455="신규"</formula>
    </cfRule>
    <cfRule type="expression" dxfId="83" priority="14">
      <formula>$O455="전송"</formula>
    </cfRule>
    <cfRule type="expression" dxfId="82" priority="15">
      <formula>$O455="임시저장"</formula>
    </cfRule>
    <cfRule type="expression" dxfId="81" priority="16">
      <formula>$T455="th-list"</formula>
    </cfRule>
  </conditionalFormatting>
  <conditionalFormatting sqref="S476">
    <cfRule type="expression" dxfId="80" priority="23">
      <formula>$O476="신규 정정"</formula>
    </cfRule>
    <cfRule type="expression" dxfId="79" priority="24">
      <formula>$O476="신규"</formula>
    </cfRule>
    <cfRule type="expression" dxfId="78" priority="25">
      <formula>$O476="전송"</formula>
    </cfRule>
    <cfRule type="expression" dxfId="77" priority="26">
      <formula>$O476="임시저장"</formula>
    </cfRule>
    <cfRule type="expression" dxfId="76" priority="27">
      <formula>$T476="th-list"</formula>
    </cfRule>
  </conditionalFormatting>
  <conditionalFormatting sqref="S478 S481:S483">
    <cfRule type="expression" dxfId="75" priority="17">
      <formula>$O478="신규 정정"</formula>
    </cfRule>
    <cfRule type="expression" dxfId="74" priority="18">
      <formula>$O478="신규"</formula>
    </cfRule>
    <cfRule type="expression" dxfId="73" priority="19">
      <formula>$O478="전송"</formula>
    </cfRule>
    <cfRule type="expression" dxfId="72" priority="20">
      <formula>$O478="임시저장"</formula>
    </cfRule>
  </conditionalFormatting>
  <conditionalFormatting sqref="S481:S483 T476 X476 Z476:AB476 T51:T67 X51:X67 Z51:AB67">
    <cfRule type="expression" dxfId="71" priority="21">
      <formula>$T51="th-list"</formula>
    </cfRule>
  </conditionalFormatting>
  <conditionalFormatting sqref="S69:T69 S72:S74 S429:S431 T424 X424 Z424:AB424">
    <cfRule type="expression" dxfId="70" priority="162">
      <formula>$T69="th-list"</formula>
    </cfRule>
  </conditionalFormatting>
  <conditionalFormatting sqref="S426:T426">
    <cfRule type="expression" dxfId="69" priority="53">
      <formula>$T426="th-list"</formula>
    </cfRule>
  </conditionalFormatting>
  <conditionalFormatting sqref="S478:T478">
    <cfRule type="expression" dxfId="68" priority="5">
      <formula>$T478="th-list"</formula>
    </cfRule>
  </conditionalFormatting>
  <conditionalFormatting sqref="T24:T25">
    <cfRule type="expression" dxfId="67" priority="186">
      <formula>$T24="th-list"</formula>
    </cfRule>
  </conditionalFormatting>
  <conditionalFormatting sqref="T69 T424 X424 Z424:AB424 X69 Z69:AB69 T24:T25 T51:T67 X51:X67 Z51:AB67">
    <cfRule type="expression" dxfId="66" priority="185">
      <formula>$O24="심사 완료"</formula>
    </cfRule>
  </conditionalFormatting>
  <conditionalFormatting sqref="T396:T397">
    <cfRule type="expression" dxfId="65" priority="55">
      <formula>$T396="th-list"</formula>
    </cfRule>
  </conditionalFormatting>
  <conditionalFormatting sqref="T426 T396:T397">
    <cfRule type="expression" dxfId="64" priority="54">
      <formula>$O396="심사 완료"</formula>
    </cfRule>
  </conditionalFormatting>
  <conditionalFormatting sqref="T455:T456">
    <cfRule type="expression" dxfId="63" priority="7">
      <formula>$T455="th-list"</formula>
    </cfRule>
  </conditionalFormatting>
  <conditionalFormatting sqref="T476 X476 Z476:AB476">
    <cfRule type="expression" dxfId="62" priority="22">
      <formula>$O476="심사 완료"</formula>
    </cfRule>
  </conditionalFormatting>
  <conditionalFormatting sqref="T478 T455:T456">
    <cfRule type="expression" dxfId="61" priority="6">
      <formula>$O455="심사 완료"</formula>
    </cfRule>
  </conditionalFormatting>
  <conditionalFormatting sqref="X24:X25">
    <cfRule type="expression" dxfId="60" priority="187">
      <formula>$O24="심사 완료"</formula>
    </cfRule>
    <cfRule type="expression" dxfId="59" priority="188">
      <formula>$T24="th-list"</formula>
    </cfRule>
  </conditionalFormatting>
  <conditionalFormatting sqref="X69:X71">
    <cfRule type="expression" dxfId="58" priority="142">
      <formula>$T69="th-list"</formula>
    </cfRule>
  </conditionalFormatting>
  <conditionalFormatting sqref="X70:X71">
    <cfRule type="expression" dxfId="57" priority="141">
      <formula>$O70="심사 완료"</formula>
    </cfRule>
  </conditionalFormatting>
  <conditionalFormatting sqref="X396:X397">
    <cfRule type="expression" dxfId="56" priority="56">
      <formula>$O396="심사 완료"</formula>
    </cfRule>
    <cfRule type="expression" dxfId="55" priority="57">
      <formula>$T396="th-list"</formula>
    </cfRule>
  </conditionalFormatting>
  <conditionalFormatting sqref="X426:X428">
    <cfRule type="expression" dxfId="54" priority="30">
      <formula>$O426="심사 완료"</formula>
    </cfRule>
    <cfRule type="expression" dxfId="53" priority="31">
      <formula>$T426="th-list"</formula>
    </cfRule>
  </conditionalFormatting>
  <conditionalFormatting sqref="X455:X456">
    <cfRule type="expression" dxfId="52" priority="8">
      <formula>$O455="심사 완료"</formula>
    </cfRule>
    <cfRule type="expression" dxfId="51" priority="9">
      <formula>$T455="th-list"</formula>
    </cfRule>
  </conditionalFormatting>
  <conditionalFormatting sqref="X478:X480">
    <cfRule type="expression" dxfId="50" priority="3">
      <formula>$O478="심사 완료"</formula>
    </cfRule>
    <cfRule type="expression" dxfId="49" priority="4">
      <formula>$T478="th-list"</formula>
    </cfRule>
  </conditionalFormatting>
  <conditionalFormatting sqref="Z24:AB25">
    <cfRule type="expression" dxfId="48" priority="189">
      <formula>$O24="심사 완료"</formula>
    </cfRule>
    <cfRule type="expression" dxfId="47" priority="190">
      <formula>$T24="th-list"</formula>
    </cfRule>
  </conditionalFormatting>
  <conditionalFormatting sqref="Z69:AB71">
    <cfRule type="expression" dxfId="46" priority="140">
      <formula>$T69="th-list"</formula>
    </cfRule>
  </conditionalFormatting>
  <conditionalFormatting sqref="Z70:AB71">
    <cfRule type="expression" dxfId="45" priority="139">
      <formula>$O70="심사 완료"</formula>
    </cfRule>
  </conditionalFormatting>
  <conditionalFormatting sqref="Z396:AB397">
    <cfRule type="expression" dxfId="44" priority="58">
      <formula>$O396="심사 완료"</formula>
    </cfRule>
    <cfRule type="expression" dxfId="43" priority="59">
      <formula>$T396="th-list"</formula>
    </cfRule>
  </conditionalFormatting>
  <conditionalFormatting sqref="Z426:AB428">
    <cfRule type="expression" dxfId="42" priority="28">
      <formula>$O426="심사 완료"</formula>
    </cfRule>
    <cfRule type="expression" dxfId="41" priority="29">
      <formula>$T426="th-list"</formula>
    </cfRule>
  </conditionalFormatting>
  <conditionalFormatting sqref="Z455:AB456">
    <cfRule type="expression" dxfId="40" priority="10">
      <formula>$O455="심사 완료"</formula>
    </cfRule>
    <cfRule type="expression" dxfId="39" priority="11">
      <formula>$T455="th-list"</formula>
    </cfRule>
  </conditionalFormatting>
  <conditionalFormatting sqref="Z478:AB480">
    <cfRule type="expression" dxfId="38" priority="1">
      <formula>$O478="심사 완료"</formula>
    </cfRule>
    <cfRule type="expression" dxfId="37" priority="2">
      <formula>$T478="th-list"</formula>
    </cfRule>
  </conditionalFormatting>
  <dataValidations count="1">
    <dataValidation showInputMessage="1" showErrorMessage="1" sqref="N145:O145 N191:O191 N146:N190 N192:N238 N239:O239 N371:O371 N332:O332 N240:N331 N333:N370 N372:N1048576 N1:N144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149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149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99</v>
      </c>
      <c r="AD8" s="3" t="s">
        <v>99</v>
      </c>
      <c r="AE8" s="3" t="s">
        <v>99</v>
      </c>
      <c r="AF8" s="58"/>
    </row>
    <row r="9" spans="1:32" s="9" customFormat="1" ht="17.45" customHeight="1">
      <c r="A9" s="23" t="s">
        <v>149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149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105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149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106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149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122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149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124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149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123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149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121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149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149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84</v>
      </c>
      <c r="O18" s="38" t="s">
        <v>103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90</v>
      </c>
      <c r="AD18" s="18" t="s">
        <v>90</v>
      </c>
      <c r="AE18" s="18" t="s">
        <v>90</v>
      </c>
      <c r="AF18" s="60"/>
    </row>
    <row r="19" spans="1:32" s="22" customFormat="1" ht="18.600000000000001" customHeight="1">
      <c r="A19" s="23" t="s">
        <v>149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84</v>
      </c>
      <c r="O19" s="38" t="s">
        <v>108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89</v>
      </c>
      <c r="AD19" s="18" t="s">
        <v>89</v>
      </c>
      <c r="AE19" s="18" t="s">
        <v>89</v>
      </c>
      <c r="AF19" s="60"/>
    </row>
    <row r="20" spans="1:32" s="22" customFormat="1" ht="18.600000000000001" customHeight="1">
      <c r="A20" s="23" t="s">
        <v>149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84</v>
      </c>
      <c r="O20" s="38" t="s">
        <v>107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84</v>
      </c>
      <c r="O21" s="38" t="s">
        <v>121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149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105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149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149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149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149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149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149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132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133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134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149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149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149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149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144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95</v>
      </c>
      <c r="AA42" s="14" t="s">
        <v>95</v>
      </c>
      <c r="AB42" s="14" t="s">
        <v>95</v>
      </c>
      <c r="AC42" s="14"/>
      <c r="AD42" s="14"/>
      <c r="AE42" s="14"/>
      <c r="AF42" s="57"/>
    </row>
    <row r="43" spans="1:32" ht="18.600000000000001" customHeight="1">
      <c r="A43" s="23" t="s">
        <v>149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84</v>
      </c>
      <c r="O43" s="49" t="s">
        <v>115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84</v>
      </c>
      <c r="O44" s="49" t="s">
        <v>116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84</v>
      </c>
      <c r="O45" s="49" t="s">
        <v>117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84</v>
      </c>
      <c r="O46" s="49" t="s">
        <v>118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84</v>
      </c>
      <c r="O47" s="49" t="s">
        <v>119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84</v>
      </c>
      <c r="O48" s="49" t="s">
        <v>120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149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142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149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149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149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149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149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149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149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149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101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102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157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148</v>
      </c>
      <c r="S59" s="40" t="s">
        <v>184</v>
      </c>
      <c r="T59" s="40"/>
      <c r="U59" s="40"/>
      <c r="V59" s="42" t="s">
        <v>62</v>
      </c>
      <c r="W59" s="42"/>
      <c r="X59" s="42"/>
      <c r="Y59" s="42"/>
      <c r="Z59" s="50" t="s">
        <v>160</v>
      </c>
      <c r="AA59" s="50" t="s">
        <v>159</v>
      </c>
      <c r="AB59" s="50" t="s">
        <v>158</v>
      </c>
      <c r="AC59" s="50" t="s">
        <v>176</v>
      </c>
      <c r="AD59" s="50" t="s">
        <v>187</v>
      </c>
      <c r="AE59" s="50" t="s">
        <v>188</v>
      </c>
      <c r="AF59" s="61"/>
    </row>
    <row r="60" spans="1:32" s="73" customFormat="1" ht="17.45" customHeight="1">
      <c r="A60" s="23" t="s">
        <v>149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101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102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175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177</v>
      </c>
      <c r="S60" s="68"/>
      <c r="T60" s="68"/>
      <c r="U60" s="68"/>
      <c r="V60" s="69"/>
      <c r="W60" s="69"/>
      <c r="X60" s="69"/>
      <c r="Y60" s="69"/>
      <c r="Z60" s="71" t="s">
        <v>185</v>
      </c>
      <c r="AA60" s="71" t="s">
        <v>185</v>
      </c>
      <c r="AB60" s="71" t="s">
        <v>185</v>
      </c>
      <c r="AC60" s="71"/>
      <c r="AD60" s="71"/>
      <c r="AE60" s="71"/>
      <c r="AF60" s="72"/>
    </row>
    <row r="61" spans="1:32" s="73" customFormat="1" ht="17.45" customHeight="1">
      <c r="A61" s="23" t="s">
        <v>149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101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102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176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177</v>
      </c>
      <c r="S61" s="68"/>
      <c r="T61" s="68"/>
      <c r="U61" s="68"/>
      <c r="V61" s="69"/>
      <c r="W61" s="69"/>
      <c r="X61" s="69"/>
      <c r="Y61" s="69"/>
      <c r="Z61" s="71" t="s">
        <v>186</v>
      </c>
      <c r="AA61" s="71" t="s">
        <v>186</v>
      </c>
      <c r="AB61" s="71" t="s">
        <v>186</v>
      </c>
      <c r="AC61" s="71"/>
      <c r="AD61" s="71"/>
      <c r="AE61" s="71"/>
      <c r="AF61" s="72"/>
    </row>
    <row r="62" spans="1:32" s="22" customFormat="1" ht="17.45" customHeight="1">
      <c r="A62" s="23" t="s">
        <v>149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102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181</v>
      </c>
      <c r="O62" s="38" t="s">
        <v>112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52</v>
      </c>
      <c r="S62" s="19"/>
      <c r="T62" s="19"/>
      <c r="U62" s="19"/>
      <c r="V62" s="20" t="s">
        <v>62</v>
      </c>
      <c r="W62" s="20"/>
      <c r="X62" s="20" t="s">
        <v>88</v>
      </c>
      <c r="Y62" s="20"/>
      <c r="Z62" s="21"/>
      <c r="AA62" s="21"/>
      <c r="AB62" s="21"/>
      <c r="AC62" s="38" t="s">
        <v>87</v>
      </c>
      <c r="AD62" s="38" t="s">
        <v>87</v>
      </c>
      <c r="AE62" s="38" t="s">
        <v>87</v>
      </c>
      <c r="AF62" s="66"/>
    </row>
    <row r="63" spans="1:32" ht="18.600000000000001" customHeight="1">
      <c r="A63" s="23" t="s">
        <v>149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102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181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85</v>
      </c>
      <c r="S63" s="46"/>
      <c r="T63" s="46"/>
      <c r="U63" s="46"/>
      <c r="V63" s="20" t="s">
        <v>62</v>
      </c>
      <c r="W63" s="47"/>
      <c r="X63" s="47" t="s">
        <v>88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149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101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102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149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101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113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62</v>
      </c>
      <c r="X65" s="42"/>
      <c r="Y65" s="42"/>
      <c r="Z65" s="50" t="s">
        <v>150</v>
      </c>
      <c r="AA65" s="50" t="s">
        <v>179</v>
      </c>
      <c r="AB65" s="50" t="s">
        <v>179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149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101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114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62</v>
      </c>
      <c r="X66" s="42"/>
      <c r="Y66" s="42"/>
      <c r="Z66" s="50" t="s">
        <v>151</v>
      </c>
      <c r="AA66" s="50" t="s">
        <v>180</v>
      </c>
      <c r="AB66" s="50" t="s">
        <v>180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182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167</v>
      </c>
      <c r="O67" s="79" t="s">
        <v>161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182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167</v>
      </c>
      <c r="O68" s="79" t="s">
        <v>162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182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167</v>
      </c>
      <c r="O69" s="79" t="s">
        <v>163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182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167</v>
      </c>
      <c r="O70" s="79" t="s">
        <v>164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182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167</v>
      </c>
      <c r="O71" s="79" t="s">
        <v>165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182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167</v>
      </c>
      <c r="O72" s="79" t="s">
        <v>166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183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167</v>
      </c>
      <c r="O73" s="87" t="s">
        <v>169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183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167</v>
      </c>
      <c r="O74" s="87" t="s">
        <v>172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183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167</v>
      </c>
      <c r="O75" s="87" t="s">
        <v>170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183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167</v>
      </c>
      <c r="O76" s="87" t="s">
        <v>171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183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167</v>
      </c>
      <c r="O77" s="87" t="s">
        <v>165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183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167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36" priority="5">
      <formula>$T60="th-list"</formula>
    </cfRule>
    <cfRule type="expression" dxfId="35" priority="6">
      <formula>$O60="심사 완료"</formula>
    </cfRule>
  </conditionalFormatting>
  <conditionalFormatting sqref="S23:S24">
    <cfRule type="expression" dxfId="34" priority="53">
      <formula>$O23="신규 정정"</formula>
    </cfRule>
    <cfRule type="expression" dxfId="33" priority="54">
      <formula>$O23="신규"</formula>
    </cfRule>
    <cfRule type="expression" dxfId="32" priority="55">
      <formula>$O23="전송"</formula>
    </cfRule>
    <cfRule type="expression" dxfId="31" priority="56">
      <formula>$O23="임시저장"</formula>
    </cfRule>
    <cfRule type="expression" dxfId="30" priority="57">
      <formula>$T23="th-list"</formula>
    </cfRule>
  </conditionalFormatting>
  <conditionalFormatting sqref="S50:S62">
    <cfRule type="expression" dxfId="29" priority="9">
      <formula>$O50="신규 정정"</formula>
    </cfRule>
    <cfRule type="expression" dxfId="28" priority="10">
      <formula>$O50="신규"</formula>
    </cfRule>
    <cfRule type="expression" dxfId="27" priority="11">
      <formula>$O50="전송"</formula>
    </cfRule>
    <cfRule type="expression" dxfId="26" priority="12">
      <formula>$O50="임시저장"</formula>
    </cfRule>
    <cfRule type="expression" dxfId="25" priority="13">
      <formula>$T50="th-list"</formula>
    </cfRule>
  </conditionalFormatting>
  <conditionalFormatting sqref="S64">
    <cfRule type="expression" dxfId="24" priority="38">
      <formula>$O64="신규 정정"</formula>
    </cfRule>
    <cfRule type="expression" dxfId="23" priority="39">
      <formula>$O64="신규"</formula>
    </cfRule>
    <cfRule type="expression" dxfId="22" priority="40">
      <formula>$O64="전송"</formula>
    </cfRule>
    <cfRule type="expression" dxfId="21" priority="41">
      <formula>$O64="임시저장"</formula>
    </cfRule>
  </conditionalFormatting>
  <conditionalFormatting sqref="S67:S78">
    <cfRule type="expression" dxfId="20" priority="16">
      <formula>$O67="신규 정정"</formula>
    </cfRule>
    <cfRule type="expression" dxfId="19" priority="17">
      <formula>$O67="신규"</formula>
    </cfRule>
    <cfRule type="expression" dxfId="18" priority="18">
      <formula>$O67="전송"</formula>
    </cfRule>
    <cfRule type="expression" dxfId="17" priority="19">
      <formula>$O67="임시저장"</formula>
    </cfRule>
    <cfRule type="expression" dxfId="16" priority="20">
      <formula>$T67="th-list"</formula>
    </cfRule>
  </conditionalFormatting>
  <conditionalFormatting sqref="S64:T64">
    <cfRule type="expression" dxfId="15" priority="46">
      <formula>$T64="th-list"</formula>
    </cfRule>
  </conditionalFormatting>
  <conditionalFormatting sqref="T23:T24">
    <cfRule type="expression" dxfId="14" priority="47">
      <formula>$O23="심사 완료"</formula>
    </cfRule>
    <cfRule type="expression" dxfId="13" priority="48">
      <formula>$T23="th-list"</formula>
    </cfRule>
  </conditionalFormatting>
  <conditionalFormatting sqref="T50:T62 X50:X62 Z50:AB62">
    <cfRule type="expression" dxfId="12" priority="7">
      <formula>$T50="th-list"</formula>
    </cfRule>
    <cfRule type="expression" dxfId="11" priority="8">
      <formula>$O50="심사 완료"</formula>
    </cfRule>
  </conditionalFormatting>
  <conditionalFormatting sqref="T64">
    <cfRule type="expression" dxfId="10" priority="58">
      <formula>$O64="심사 완료"</formula>
    </cfRule>
  </conditionalFormatting>
  <conditionalFormatting sqref="T67:T78 X67:X78 Z67:AB78">
    <cfRule type="expression" dxfId="9" priority="14">
      <formula>$T67="th-list"</formula>
    </cfRule>
  </conditionalFormatting>
  <conditionalFormatting sqref="X23:X24">
    <cfRule type="expression" dxfId="8" priority="49">
      <formula>$O23="심사 완료"</formula>
    </cfRule>
    <cfRule type="expression" dxfId="7" priority="50">
      <formula>$T23="th-list"</formula>
    </cfRule>
  </conditionalFormatting>
  <conditionalFormatting sqref="X64:X66">
    <cfRule type="expression" dxfId="6" priority="31">
      <formula>$T64="th-list"</formula>
    </cfRule>
  </conditionalFormatting>
  <conditionalFormatting sqref="X64:X78 Z64:AB78 T67:T78">
    <cfRule type="expression" dxfId="5" priority="15">
      <formula>$O64="심사 완료"</formula>
    </cfRule>
  </conditionalFormatting>
  <conditionalFormatting sqref="Z23:AB24">
    <cfRule type="expression" dxfId="4" priority="51">
      <formula>$O23="심사 완료"</formula>
    </cfRule>
    <cfRule type="expression" dxfId="3" priority="52">
      <formula>$T23="th-list"</formula>
    </cfRule>
  </conditionalFormatting>
  <conditionalFormatting sqref="Z64:AB66">
    <cfRule type="expression" dxfId="2" priority="29">
      <formula>$T64="th-list"</formula>
    </cfRule>
  </conditionalFormatting>
  <conditionalFormatting sqref="AC59:AE59">
    <cfRule type="expression" dxfId="1" priority="1">
      <formula>$T59="th-list"</formula>
    </cfRule>
    <cfRule type="expression" dxfId="0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2025-07-17T03:50:32Z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