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DD94DF7-2896-459B-9E18-E85A6D6BED7D}" xr6:coauthVersionLast="47" xr6:coauthVersionMax="47" xr10:uidLastSave="{00000000-0000-0000-0000-000000000000}"/>
  <bookViews>
    <workbookView minimized="1" xWindow="5835" yWindow="5595" windowWidth="47325" windowHeight="25575" tabRatio="591" xr2:uid="{00000000-000D-0000-FFFF-FFFF00000000}"/>
  </bookViews>
  <sheets>
    <sheet name="UI-DMCI-02-O" sheetId="33" r:id="rId1"/>
    <sheet name="Lable" sheetId="32" r:id="rId2"/>
  </sheets>
  <externalReferences>
    <externalReference r:id="rId3"/>
  </externalReferences>
  <definedNames>
    <definedName name="_xlnm._FilterDatabase" localSheetId="1" hidden="1">Lable!$A$1:$I$1</definedName>
    <definedName name="_xlnm._FilterDatabase" localSheetId="0" hidden="1">'UI-DMCI-02-O'!$A$1:$XEX$27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8" i="33" l="1"/>
  <c r="P318" i="33" s="1"/>
  <c r="Q317" i="33"/>
  <c r="P317" i="33"/>
  <c r="Q316" i="33"/>
  <c r="P316" i="33" s="1"/>
  <c r="M318" i="33"/>
  <c r="L318" i="33"/>
  <c r="J318" i="33"/>
  <c r="I318" i="33"/>
  <c r="G318" i="33"/>
  <c r="F318" i="33"/>
  <c r="B318" i="33"/>
  <c r="D318" i="33" s="1"/>
  <c r="M317" i="33"/>
  <c r="L317" i="33"/>
  <c r="J317" i="33"/>
  <c r="I317" i="33"/>
  <c r="G317" i="33"/>
  <c r="F317" i="33"/>
  <c r="B317" i="33"/>
  <c r="D317" i="33" s="1"/>
  <c r="C318" i="33" l="1"/>
  <c r="C317" i="33"/>
  <c r="M316" i="33" l="1"/>
  <c r="L316" i="33"/>
  <c r="J316" i="33"/>
  <c r="I316" i="33"/>
  <c r="G316" i="33"/>
  <c r="F316" i="33"/>
  <c r="B316" i="33"/>
  <c r="Q315" i="33"/>
  <c r="P315" i="33"/>
  <c r="M315" i="33"/>
  <c r="L315" i="33"/>
  <c r="J315" i="33"/>
  <c r="I315" i="33" s="1"/>
  <c r="G315" i="33"/>
  <c r="F315" i="33" s="1"/>
  <c r="B315" i="33"/>
  <c r="Q314" i="33"/>
  <c r="P314" i="33" s="1"/>
  <c r="M314" i="33"/>
  <c r="L314" i="33"/>
  <c r="J314" i="33"/>
  <c r="I314" i="33"/>
  <c r="G314" i="33"/>
  <c r="F314" i="33" s="1"/>
  <c r="B314" i="33"/>
  <c r="D314" i="33" s="1"/>
  <c r="Q313" i="33"/>
  <c r="P313" i="33" s="1"/>
  <c r="M313" i="33"/>
  <c r="L313" i="33"/>
  <c r="J313" i="33"/>
  <c r="I313" i="33"/>
  <c r="G313" i="33"/>
  <c r="F313" i="33" s="1"/>
  <c r="B313" i="33"/>
  <c r="D313" i="33" s="1"/>
  <c r="Q312" i="33"/>
  <c r="P312" i="33" s="1"/>
  <c r="M312" i="33"/>
  <c r="L312" i="33"/>
  <c r="J312" i="33"/>
  <c r="I312" i="33"/>
  <c r="G312" i="33"/>
  <c r="F312" i="33" s="1"/>
  <c r="B312" i="33"/>
  <c r="D312" i="33" s="1"/>
  <c r="Q311" i="33"/>
  <c r="P311" i="33"/>
  <c r="M311" i="33"/>
  <c r="L311" i="33"/>
  <c r="J311" i="33"/>
  <c r="I311" i="33" s="1"/>
  <c r="G311" i="33"/>
  <c r="F311" i="33" s="1"/>
  <c r="B311" i="33"/>
  <c r="Q310" i="33"/>
  <c r="P310" i="33" s="1"/>
  <c r="M310" i="33"/>
  <c r="L310" i="33"/>
  <c r="J310" i="33"/>
  <c r="I310" i="33" s="1"/>
  <c r="G310" i="33"/>
  <c r="F310" i="33" s="1"/>
  <c r="B310" i="33"/>
  <c r="D310" i="33" s="1"/>
  <c r="Q309" i="33"/>
  <c r="P309" i="33"/>
  <c r="M309" i="33"/>
  <c r="L309" i="33"/>
  <c r="J309" i="33"/>
  <c r="I309" i="33" s="1"/>
  <c r="G309" i="33"/>
  <c r="F309" i="33" s="1"/>
  <c r="B309" i="33"/>
  <c r="Q308" i="33"/>
  <c r="P308" i="33" s="1"/>
  <c r="M308" i="33"/>
  <c r="L308" i="33"/>
  <c r="J308" i="33"/>
  <c r="I308" i="33" s="1"/>
  <c r="G308" i="33"/>
  <c r="F308" i="33" s="1"/>
  <c r="B308" i="33"/>
  <c r="D308" i="33" s="1"/>
  <c r="C308" i="33" s="1"/>
  <c r="Q307" i="33"/>
  <c r="P307" i="33"/>
  <c r="M307" i="33"/>
  <c r="L307" i="33"/>
  <c r="J307" i="33"/>
  <c r="I307" i="33" s="1"/>
  <c r="G307" i="33"/>
  <c r="F307" i="33" s="1"/>
  <c r="B307" i="33"/>
  <c r="D307" i="33" s="1"/>
  <c r="Q306" i="33"/>
  <c r="P306" i="33"/>
  <c r="M306" i="33"/>
  <c r="L306" i="33"/>
  <c r="J306" i="33"/>
  <c r="I306" i="33" s="1"/>
  <c r="G306" i="33"/>
  <c r="F306" i="33" s="1"/>
  <c r="B306" i="33"/>
  <c r="D306" i="33" s="1"/>
  <c r="Q305" i="33"/>
  <c r="P305" i="33" s="1"/>
  <c r="M305" i="33"/>
  <c r="L305" i="33"/>
  <c r="J305" i="33"/>
  <c r="I305" i="33" s="1"/>
  <c r="G305" i="33"/>
  <c r="F305" i="33" s="1"/>
  <c r="B305" i="33"/>
  <c r="D305" i="33" s="1"/>
  <c r="Q304" i="33"/>
  <c r="P304" i="33" s="1"/>
  <c r="M304" i="33"/>
  <c r="L304" i="33"/>
  <c r="J304" i="33"/>
  <c r="I304" i="33" s="1"/>
  <c r="G304" i="33"/>
  <c r="F304" i="33" s="1"/>
  <c r="B304" i="33"/>
  <c r="Q303" i="33"/>
  <c r="P303" i="33"/>
  <c r="M303" i="33"/>
  <c r="L303" i="33"/>
  <c r="J303" i="33"/>
  <c r="I303" i="33" s="1"/>
  <c r="G303" i="33"/>
  <c r="F303" i="33" s="1"/>
  <c r="B303" i="33"/>
  <c r="Q302" i="33"/>
  <c r="P302" i="33"/>
  <c r="M302" i="33"/>
  <c r="L302" i="33"/>
  <c r="J302" i="33"/>
  <c r="I302" i="33"/>
  <c r="G302" i="33"/>
  <c r="F302" i="33" s="1"/>
  <c r="B302" i="33"/>
  <c r="Q301" i="33"/>
  <c r="P301" i="33" s="1"/>
  <c r="M301" i="33"/>
  <c r="L301" i="33"/>
  <c r="J301" i="33"/>
  <c r="I301" i="33" s="1"/>
  <c r="G301" i="33"/>
  <c r="F301" i="33" s="1"/>
  <c r="B301" i="33"/>
  <c r="D301" i="33" s="1"/>
  <c r="Q300" i="33"/>
  <c r="P300" i="33" s="1"/>
  <c r="M300" i="33"/>
  <c r="L300" i="33"/>
  <c r="J300" i="33"/>
  <c r="I300" i="33" s="1"/>
  <c r="G300" i="33"/>
  <c r="F300" i="33" s="1"/>
  <c r="B300" i="33"/>
  <c r="D300" i="33" s="1"/>
  <c r="Q299" i="33"/>
  <c r="P299" i="33" s="1"/>
  <c r="M299" i="33"/>
  <c r="L299" i="33"/>
  <c r="J299" i="33"/>
  <c r="I299" i="33" s="1"/>
  <c r="G299" i="33"/>
  <c r="F299" i="33" s="1"/>
  <c r="B299" i="33"/>
  <c r="D299" i="33" s="1"/>
  <c r="Q298" i="33"/>
  <c r="P298" i="33" s="1"/>
  <c r="M298" i="33"/>
  <c r="L298" i="33"/>
  <c r="J298" i="33"/>
  <c r="I298" i="33" s="1"/>
  <c r="G298" i="33"/>
  <c r="F298" i="33" s="1"/>
  <c r="B298" i="33"/>
  <c r="D298" i="33" s="1"/>
  <c r="Q297" i="33"/>
  <c r="P297" i="33" s="1"/>
  <c r="M297" i="33"/>
  <c r="L297" i="33"/>
  <c r="J297" i="33"/>
  <c r="I297" i="33"/>
  <c r="G297" i="33"/>
  <c r="F297" i="33" s="1"/>
  <c r="B297" i="33"/>
  <c r="Q296" i="33"/>
  <c r="P296" i="33" s="1"/>
  <c r="M296" i="33"/>
  <c r="L296" i="33"/>
  <c r="J296" i="33"/>
  <c r="I296" i="33" s="1"/>
  <c r="G296" i="33"/>
  <c r="F296" i="33" s="1"/>
  <c r="B296" i="33"/>
  <c r="D296" i="33" s="1"/>
  <c r="Q295" i="33"/>
  <c r="P295" i="33" s="1"/>
  <c r="M295" i="33"/>
  <c r="L295" i="33"/>
  <c r="J295" i="33"/>
  <c r="I295" i="33"/>
  <c r="G295" i="33"/>
  <c r="F295" i="33" s="1"/>
  <c r="B295" i="33"/>
  <c r="Q294" i="33"/>
  <c r="P294" i="33"/>
  <c r="M294" i="33"/>
  <c r="L294" i="33"/>
  <c r="J294" i="33"/>
  <c r="I294" i="33" s="1"/>
  <c r="G294" i="33"/>
  <c r="F294" i="33" s="1"/>
  <c r="B294" i="33"/>
  <c r="D294" i="33" s="1"/>
  <c r="Q293" i="33"/>
  <c r="P293" i="33" s="1"/>
  <c r="M293" i="33"/>
  <c r="L293" i="33"/>
  <c r="J293" i="33"/>
  <c r="I293" i="33"/>
  <c r="G293" i="33"/>
  <c r="F293" i="33"/>
  <c r="B293" i="33"/>
  <c r="D293" i="33" s="1"/>
  <c r="Q292" i="33"/>
  <c r="P292" i="33" s="1"/>
  <c r="M292" i="33"/>
  <c r="L292" i="33"/>
  <c r="J292" i="33"/>
  <c r="I292" i="33"/>
  <c r="G292" i="33"/>
  <c r="F292" i="33"/>
  <c r="B292" i="33"/>
  <c r="D292" i="33" s="1"/>
  <c r="Q291" i="33"/>
  <c r="P291" i="33"/>
  <c r="M291" i="33"/>
  <c r="L291" i="33"/>
  <c r="J291" i="33"/>
  <c r="I291" i="33"/>
  <c r="G291" i="33"/>
  <c r="F291" i="33"/>
  <c r="B291" i="33"/>
  <c r="Q290" i="33"/>
  <c r="P290" i="33" s="1"/>
  <c r="M290" i="33"/>
  <c r="L290" i="33"/>
  <c r="J290" i="33"/>
  <c r="I290" i="33"/>
  <c r="G290" i="33"/>
  <c r="F290" i="33"/>
  <c r="B290" i="33"/>
  <c r="D290" i="33" s="1"/>
  <c r="Q289" i="33"/>
  <c r="P289" i="33" s="1"/>
  <c r="M289" i="33"/>
  <c r="L289" i="33"/>
  <c r="J289" i="33"/>
  <c r="I289" i="33"/>
  <c r="G289" i="33"/>
  <c r="F289" i="33"/>
  <c r="B289" i="33"/>
  <c r="D289" i="33" s="1"/>
  <c r="Q288" i="33"/>
  <c r="P288" i="33" s="1"/>
  <c r="M288" i="33"/>
  <c r="L288" i="33"/>
  <c r="J288" i="33"/>
  <c r="I288" i="33"/>
  <c r="G288" i="33"/>
  <c r="F288" i="33"/>
  <c r="B288" i="33"/>
  <c r="D288" i="33" s="1"/>
  <c r="Q287" i="33"/>
  <c r="P287" i="33" s="1"/>
  <c r="M287" i="33"/>
  <c r="L287" i="33"/>
  <c r="J287" i="33"/>
  <c r="I287" i="33"/>
  <c r="G287" i="33"/>
  <c r="F287" i="33"/>
  <c r="B287" i="33"/>
  <c r="Q286" i="33"/>
  <c r="P286" i="33" s="1"/>
  <c r="M286" i="33"/>
  <c r="L286" i="33"/>
  <c r="J286" i="33"/>
  <c r="I286" i="33"/>
  <c r="G286" i="33"/>
  <c r="F286" i="33"/>
  <c r="B286" i="33"/>
  <c r="D286" i="33" s="1"/>
  <c r="Q285" i="33"/>
  <c r="P285" i="33" s="1"/>
  <c r="M285" i="33"/>
  <c r="L285" i="33"/>
  <c r="J285" i="33"/>
  <c r="I285" i="33"/>
  <c r="G285" i="33"/>
  <c r="F285" i="33"/>
  <c r="B285" i="33"/>
  <c r="D285" i="33" s="1"/>
  <c r="Q284" i="33"/>
  <c r="P284" i="33" s="1"/>
  <c r="M284" i="33"/>
  <c r="L284" i="33"/>
  <c r="J284" i="33"/>
  <c r="I284" i="33"/>
  <c r="G284" i="33"/>
  <c r="F284" i="33"/>
  <c r="B284" i="33"/>
  <c r="D284" i="33" s="1"/>
  <c r="Q283" i="33"/>
  <c r="P283" i="33" s="1"/>
  <c r="M283" i="33"/>
  <c r="L283" i="33"/>
  <c r="J283" i="33"/>
  <c r="I283" i="33"/>
  <c r="G283" i="33"/>
  <c r="F283" i="33"/>
  <c r="B283" i="33"/>
  <c r="D283" i="33" s="1"/>
  <c r="Q282" i="33"/>
  <c r="P282" i="33" s="1"/>
  <c r="M282" i="33"/>
  <c r="L282" i="33"/>
  <c r="J282" i="33"/>
  <c r="I282" i="33"/>
  <c r="G282" i="33"/>
  <c r="F282" i="33"/>
  <c r="B282" i="33"/>
  <c r="D282" i="33" s="1"/>
  <c r="Q273" i="33"/>
  <c r="P273" i="33" s="1"/>
  <c r="M273" i="33"/>
  <c r="L273" i="33"/>
  <c r="J273" i="33"/>
  <c r="I273" i="33"/>
  <c r="G273" i="33"/>
  <c r="F273" i="33"/>
  <c r="B273" i="33"/>
  <c r="D273" i="33" s="1"/>
  <c r="Q281" i="33"/>
  <c r="P281" i="33" s="1"/>
  <c r="M281" i="33"/>
  <c r="L281" i="33"/>
  <c r="J281" i="33"/>
  <c r="I281" i="33"/>
  <c r="G281" i="33"/>
  <c r="F281" i="33"/>
  <c r="B281" i="33"/>
  <c r="D281" i="33" s="1"/>
  <c r="Q280" i="33"/>
  <c r="P280" i="33" s="1"/>
  <c r="M280" i="33"/>
  <c r="L280" i="33"/>
  <c r="J280" i="33"/>
  <c r="I280" i="33"/>
  <c r="G280" i="33"/>
  <c r="F280" i="33"/>
  <c r="B280" i="33"/>
  <c r="D280" i="33" s="1"/>
  <c r="Q279" i="33"/>
  <c r="P279" i="33" s="1"/>
  <c r="M279" i="33"/>
  <c r="L279" i="33"/>
  <c r="J279" i="33"/>
  <c r="I279" i="33"/>
  <c r="G279" i="33"/>
  <c r="F279" i="33"/>
  <c r="B279" i="33"/>
  <c r="Q278" i="33"/>
  <c r="P278" i="33" s="1"/>
  <c r="M278" i="33"/>
  <c r="L278" i="33"/>
  <c r="J278" i="33"/>
  <c r="I278" i="33"/>
  <c r="G278" i="33"/>
  <c r="F278" i="33"/>
  <c r="B278" i="33"/>
  <c r="D278" i="33" s="1"/>
  <c r="Q277" i="33"/>
  <c r="P277" i="33" s="1"/>
  <c r="M277" i="33"/>
  <c r="L277" i="33"/>
  <c r="J277" i="33"/>
  <c r="I277" i="33"/>
  <c r="G277" i="33"/>
  <c r="F277" i="33"/>
  <c r="B277" i="33"/>
  <c r="Q276" i="33"/>
  <c r="P276" i="33"/>
  <c r="M276" i="33"/>
  <c r="L276" i="33"/>
  <c r="J276" i="33"/>
  <c r="I276" i="33"/>
  <c r="G276" i="33"/>
  <c r="F276" i="33"/>
  <c r="B276" i="33"/>
  <c r="D276" i="33" s="1"/>
  <c r="Q275" i="33"/>
  <c r="P275" i="33" s="1"/>
  <c r="M275" i="33"/>
  <c r="L275" i="33"/>
  <c r="J275" i="33"/>
  <c r="I275" i="33"/>
  <c r="G275" i="33"/>
  <c r="F275" i="33"/>
  <c r="B275" i="33"/>
  <c r="D275" i="33" s="1"/>
  <c r="Q274" i="33"/>
  <c r="P274" i="33" s="1"/>
  <c r="M274" i="33"/>
  <c r="L274" i="33"/>
  <c r="J274" i="33"/>
  <c r="I274" i="33"/>
  <c r="G274" i="33"/>
  <c r="F274" i="33"/>
  <c r="B274" i="33"/>
  <c r="D274" i="33" s="1"/>
  <c r="Q272" i="33"/>
  <c r="P272" i="33" s="1"/>
  <c r="M272" i="33"/>
  <c r="L272" i="33"/>
  <c r="J272" i="33"/>
  <c r="I272" i="33"/>
  <c r="G272" i="33"/>
  <c r="F272" i="33"/>
  <c r="B272" i="33"/>
  <c r="D272" i="33" s="1"/>
  <c r="Q271" i="33"/>
  <c r="P271" i="33" s="1"/>
  <c r="M271" i="33"/>
  <c r="L271" i="33"/>
  <c r="J271" i="33"/>
  <c r="I271" i="33"/>
  <c r="G271" i="33"/>
  <c r="F271" i="33"/>
  <c r="B271" i="33"/>
  <c r="D271" i="33" s="1"/>
  <c r="I9" i="32"/>
  <c r="H9" i="32"/>
  <c r="F9" i="32"/>
  <c r="E9" i="32"/>
  <c r="C298" i="33" l="1"/>
  <c r="C292" i="33"/>
  <c r="C314" i="33"/>
  <c r="D311" i="33"/>
  <c r="C311" i="33" s="1"/>
  <c r="D295" i="33"/>
  <c r="C295" i="33" s="1"/>
  <c r="C315" i="33"/>
  <c r="D304" i="33"/>
  <c r="C304" i="33" s="1"/>
  <c r="C307" i="33"/>
  <c r="C310" i="33"/>
  <c r="C313" i="33"/>
  <c r="D316" i="33"/>
  <c r="C316" i="33" s="1"/>
  <c r="D287" i="33"/>
  <c r="C287" i="33" s="1"/>
  <c r="C290" i="33"/>
  <c r="C293" i="33"/>
  <c r="C296" i="33"/>
  <c r="D309" i="33"/>
  <c r="C309" i="33" s="1"/>
  <c r="D315" i="33"/>
  <c r="C289" i="33"/>
  <c r="D302" i="33"/>
  <c r="C302" i="33" s="1"/>
  <c r="C305" i="33"/>
  <c r="C301" i="33"/>
  <c r="D291" i="33"/>
  <c r="C291" i="33" s="1"/>
  <c r="C294" i="33"/>
  <c r="C285" i="33"/>
  <c r="D297" i="33"/>
  <c r="C297" i="33" s="1"/>
  <c r="C300" i="33"/>
  <c r="D303" i="33"/>
  <c r="C303" i="33" s="1"/>
  <c r="C306" i="33"/>
  <c r="C312" i="33"/>
  <c r="C299" i="33"/>
  <c r="C286" i="33"/>
  <c r="C288" i="33"/>
  <c r="C284" i="33"/>
  <c r="C283" i="33"/>
  <c r="C282" i="33"/>
  <c r="C273" i="33"/>
  <c r="C280" i="33"/>
  <c r="D277" i="33"/>
  <c r="C277" i="33" s="1"/>
  <c r="C274" i="33"/>
  <c r="D279" i="33"/>
  <c r="C279" i="33" s="1"/>
  <c r="C272" i="33"/>
  <c r="C275" i="33"/>
  <c r="C278" i="33"/>
  <c r="C281" i="33"/>
  <c r="C271" i="33"/>
  <c r="C276" i="33"/>
  <c r="Q342" i="33" l="1"/>
  <c r="P342" i="33" s="1"/>
  <c r="M342" i="33"/>
  <c r="L342" i="33"/>
  <c r="J342" i="33"/>
  <c r="I342" i="33"/>
  <c r="G342" i="33"/>
  <c r="F342" i="33"/>
  <c r="Q394" i="33"/>
  <c r="P394" i="33" s="1"/>
  <c r="M394" i="33"/>
  <c r="L394" i="33"/>
  <c r="J394" i="33"/>
  <c r="I394" i="33" s="1"/>
  <c r="G394" i="33"/>
  <c r="F394" i="33" s="1"/>
  <c r="Q393" i="33"/>
  <c r="P393" i="33" s="1"/>
  <c r="M393" i="33"/>
  <c r="L393" i="33"/>
  <c r="J393" i="33"/>
  <c r="I393" i="33" s="1"/>
  <c r="G393" i="33"/>
  <c r="F393" i="33" s="1"/>
  <c r="Q392" i="33"/>
  <c r="P392" i="33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P389" i="33" s="1"/>
  <c r="M389" i="33"/>
  <c r="L389" i="33"/>
  <c r="J389" i="33"/>
  <c r="I389" i="33" s="1"/>
  <c r="G389" i="33"/>
  <c r="F389" i="33" s="1"/>
  <c r="Q388" i="33"/>
  <c r="P388" i="33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P386" i="33" s="1"/>
  <c r="M386" i="33"/>
  <c r="L386" i="33"/>
  <c r="J386" i="33"/>
  <c r="I386" i="33" s="1"/>
  <c r="G386" i="33"/>
  <c r="F386" i="33" s="1"/>
  <c r="Q385" i="33"/>
  <c r="P385" i="33" s="1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Q382" i="33"/>
  <c r="P382" i="33" s="1"/>
  <c r="M382" i="33"/>
  <c r="L382" i="33"/>
  <c r="J382" i="33"/>
  <c r="I382" i="33" s="1"/>
  <c r="G382" i="33"/>
  <c r="F382" i="33" s="1"/>
  <c r="Q381" i="33"/>
  <c r="P381" i="33" s="1"/>
  <c r="M381" i="33"/>
  <c r="L381" i="33"/>
  <c r="J381" i="33"/>
  <c r="I381" i="33" s="1"/>
  <c r="G381" i="33"/>
  <c r="F381" i="33" s="1"/>
  <c r="Q380" i="33"/>
  <c r="P380" i="33" s="1"/>
  <c r="M380" i="33"/>
  <c r="L380" i="33"/>
  <c r="J380" i="33"/>
  <c r="I380" i="33" s="1"/>
  <c r="G380" i="33"/>
  <c r="F380" i="33" s="1"/>
  <c r="Q379" i="33"/>
  <c r="P379" i="33" s="1"/>
  <c r="M379" i="33"/>
  <c r="L379" i="33"/>
  <c r="J379" i="33"/>
  <c r="I379" i="33" s="1"/>
  <c r="G379" i="33"/>
  <c r="F379" i="33" s="1"/>
  <c r="Q378" i="33"/>
  <c r="P378" i="33" s="1"/>
  <c r="M378" i="33"/>
  <c r="L378" i="33"/>
  <c r="J378" i="33"/>
  <c r="I378" i="33" s="1"/>
  <c r="G378" i="33"/>
  <c r="F378" i="33" s="1"/>
  <c r="Q377" i="33"/>
  <c r="P377" i="33" s="1"/>
  <c r="M377" i="33"/>
  <c r="L377" i="33"/>
  <c r="J377" i="33"/>
  <c r="I377" i="33" s="1"/>
  <c r="G377" i="33"/>
  <c r="F377" i="33" s="1"/>
  <c r="Q376" i="33"/>
  <c r="P376" i="33" s="1"/>
  <c r="M376" i="33"/>
  <c r="L376" i="33"/>
  <c r="J376" i="33"/>
  <c r="I376" i="33" s="1"/>
  <c r="G376" i="33"/>
  <c r="F376" i="33" s="1"/>
  <c r="Q375" i="33"/>
  <c r="P375" i="33" s="1"/>
  <c r="M375" i="33"/>
  <c r="L375" i="33"/>
  <c r="J375" i="33"/>
  <c r="I375" i="33" s="1"/>
  <c r="G375" i="33"/>
  <c r="F375" i="33" s="1"/>
  <c r="Q367" i="33"/>
  <c r="P367" i="33" s="1"/>
  <c r="M367" i="33"/>
  <c r="L367" i="33"/>
  <c r="J367" i="33"/>
  <c r="I367" i="33" s="1"/>
  <c r="G367" i="33"/>
  <c r="F367" i="33" s="1"/>
  <c r="Q363" i="33"/>
  <c r="P363" i="33" s="1"/>
  <c r="M363" i="33"/>
  <c r="L363" i="33"/>
  <c r="J363" i="33"/>
  <c r="I363" i="33" s="1"/>
  <c r="G363" i="33"/>
  <c r="F363" i="33" s="1"/>
  <c r="Q356" i="33"/>
  <c r="P356" i="33" s="1"/>
  <c r="M356" i="33"/>
  <c r="L356" i="33"/>
  <c r="J356" i="33"/>
  <c r="I356" i="33" s="1"/>
  <c r="G356" i="33"/>
  <c r="F356" i="33" s="1"/>
  <c r="Q352" i="33"/>
  <c r="P352" i="33" s="1"/>
  <c r="M352" i="33"/>
  <c r="L352" i="33"/>
  <c r="J352" i="33"/>
  <c r="I352" i="33" s="1"/>
  <c r="G352" i="33"/>
  <c r="F352" i="33" s="1"/>
  <c r="G346" i="33"/>
  <c r="F346" i="33" s="1"/>
  <c r="I346" i="33"/>
  <c r="J346" i="33"/>
  <c r="L346" i="33"/>
  <c r="M346" i="33"/>
  <c r="Q346" i="33"/>
  <c r="P346" i="33" s="1"/>
  <c r="Q371" i="33"/>
  <c r="P371" i="33" s="1"/>
  <c r="Q374" i="33"/>
  <c r="P374" i="33" s="1"/>
  <c r="M374" i="33"/>
  <c r="L374" i="33"/>
  <c r="J374" i="33"/>
  <c r="I374" i="33" s="1"/>
  <c r="G374" i="33"/>
  <c r="F374" i="33" s="1"/>
  <c r="Q373" i="33"/>
  <c r="P373" i="33" s="1"/>
  <c r="M373" i="33"/>
  <c r="L373" i="33"/>
  <c r="J373" i="33"/>
  <c r="I373" i="33" s="1"/>
  <c r="G373" i="33"/>
  <c r="F373" i="33" s="1"/>
  <c r="Q372" i="33"/>
  <c r="P372" i="33" s="1"/>
  <c r="M372" i="33"/>
  <c r="L372" i="33"/>
  <c r="J372" i="33"/>
  <c r="I372" i="33" s="1"/>
  <c r="G372" i="33"/>
  <c r="F372" i="33" s="1"/>
  <c r="M371" i="33"/>
  <c r="L371" i="33"/>
  <c r="J371" i="33"/>
  <c r="I371" i="33" s="1"/>
  <c r="G371" i="33"/>
  <c r="F371" i="33" s="1"/>
  <c r="Q370" i="33"/>
  <c r="P370" i="33" s="1"/>
  <c r="M370" i="33"/>
  <c r="L370" i="33"/>
  <c r="J370" i="33"/>
  <c r="I370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P368" i="33" s="1"/>
  <c r="M368" i="33"/>
  <c r="L368" i="33"/>
  <c r="J368" i="33"/>
  <c r="I368" i="33" s="1"/>
  <c r="G368" i="33"/>
  <c r="F368" i="33" s="1"/>
  <c r="Q366" i="33"/>
  <c r="P366" i="33" s="1"/>
  <c r="M366" i="33"/>
  <c r="L366" i="33"/>
  <c r="J366" i="33"/>
  <c r="I366" i="33" s="1"/>
  <c r="G366" i="33"/>
  <c r="F366" i="33" s="1"/>
  <c r="Q365" i="33"/>
  <c r="P365" i="33" s="1"/>
  <c r="M365" i="33"/>
  <c r="L365" i="33"/>
  <c r="J365" i="33"/>
  <c r="I365" i="33" s="1"/>
  <c r="G365" i="33"/>
  <c r="F365" i="33" s="1"/>
  <c r="Q364" i="33"/>
  <c r="P364" i="33" s="1"/>
  <c r="M364" i="33"/>
  <c r="L364" i="33"/>
  <c r="J364" i="33"/>
  <c r="I364" i="33" s="1"/>
  <c r="G364" i="33"/>
  <c r="F364" i="33" s="1"/>
  <c r="Q362" i="33"/>
  <c r="P362" i="33"/>
  <c r="M362" i="33"/>
  <c r="L362" i="33"/>
  <c r="J362" i="33"/>
  <c r="I362" i="33" s="1"/>
  <c r="G362" i="33"/>
  <c r="F362" i="33" s="1"/>
  <c r="Q361" i="33"/>
  <c r="P361" i="33" s="1"/>
  <c r="M361" i="33"/>
  <c r="L361" i="33"/>
  <c r="J361" i="33"/>
  <c r="I361" i="33" s="1"/>
  <c r="G361" i="33"/>
  <c r="F361" i="33" s="1"/>
  <c r="Q360" i="33"/>
  <c r="P360" i="33" s="1"/>
  <c r="M360" i="33"/>
  <c r="L360" i="33"/>
  <c r="J360" i="33"/>
  <c r="I360" i="33" s="1"/>
  <c r="G360" i="33"/>
  <c r="F360" i="33" s="1"/>
  <c r="F180" i="32"/>
  <c r="E180" i="32"/>
  <c r="Q359" i="33"/>
  <c r="P359" i="33" s="1"/>
  <c r="M359" i="33"/>
  <c r="L359" i="33"/>
  <c r="J359" i="33"/>
  <c r="I359" i="33" s="1"/>
  <c r="G359" i="33"/>
  <c r="F359" i="33" s="1"/>
  <c r="Q358" i="33"/>
  <c r="P358" i="33" s="1"/>
  <c r="M358" i="33"/>
  <c r="L358" i="33"/>
  <c r="J358" i="33"/>
  <c r="I358" i="33" s="1"/>
  <c r="G358" i="33"/>
  <c r="F358" i="33" s="1"/>
  <c r="Q357" i="33"/>
  <c r="P357" i="33" s="1"/>
  <c r="M357" i="33"/>
  <c r="L357" i="33"/>
  <c r="J357" i="33"/>
  <c r="I357" i="33" s="1"/>
  <c r="G357" i="33"/>
  <c r="F357" i="33" s="1"/>
  <c r="F179" i="32"/>
  <c r="E179" i="32"/>
  <c r="F178" i="32"/>
  <c r="E178" i="32"/>
  <c r="F177" i="32"/>
  <c r="E177" i="32"/>
  <c r="Q355" i="33"/>
  <c r="P355" i="33" s="1"/>
  <c r="M355" i="33"/>
  <c r="L355" i="33"/>
  <c r="J355" i="33"/>
  <c r="I355" i="33" s="1"/>
  <c r="G355" i="33"/>
  <c r="F355" i="33" s="1"/>
  <c r="Q354" i="33"/>
  <c r="P354" i="33" s="1"/>
  <c r="M354" i="33"/>
  <c r="L354" i="33"/>
  <c r="J354" i="33"/>
  <c r="I354" i="33" s="1"/>
  <c r="G354" i="33"/>
  <c r="F354" i="33" s="1"/>
  <c r="Q353" i="33"/>
  <c r="P353" i="33" s="1"/>
  <c r="M353" i="33"/>
  <c r="L353" i="33"/>
  <c r="J353" i="33"/>
  <c r="I353" i="33" s="1"/>
  <c r="G353" i="33"/>
  <c r="F353" i="33" s="1"/>
  <c r="Q351" i="33"/>
  <c r="P351" i="33"/>
  <c r="M351" i="33"/>
  <c r="L351" i="33"/>
  <c r="G351" i="33"/>
  <c r="F351" i="33" s="1"/>
  <c r="F176" i="32"/>
  <c r="E176" i="32"/>
  <c r="Q350" i="33"/>
  <c r="P350" i="33" s="1"/>
  <c r="M350" i="33"/>
  <c r="L350" i="33"/>
  <c r="J350" i="33"/>
  <c r="I350" i="33"/>
  <c r="G350" i="33"/>
  <c r="F350" i="33" s="1"/>
  <c r="F175" i="32"/>
  <c r="E175" i="32"/>
  <c r="Q349" i="33"/>
  <c r="P349" i="33" s="1"/>
  <c r="M349" i="33"/>
  <c r="L349" i="33"/>
  <c r="J349" i="33"/>
  <c r="I349" i="33"/>
  <c r="G349" i="33"/>
  <c r="F349" i="33" s="1"/>
  <c r="Q348" i="33"/>
  <c r="P348" i="33" s="1"/>
  <c r="M348" i="33"/>
  <c r="L348" i="33"/>
  <c r="J348" i="33"/>
  <c r="I348" i="33"/>
  <c r="G348" i="33"/>
  <c r="F348" i="33" s="1"/>
  <c r="Q347" i="33"/>
  <c r="P347" i="33" s="1"/>
  <c r="M347" i="33"/>
  <c r="L347" i="33"/>
  <c r="J347" i="33"/>
  <c r="I347" i="33"/>
  <c r="G347" i="33"/>
  <c r="F347" i="33" s="1"/>
  <c r="Q345" i="33"/>
  <c r="P345" i="33" s="1"/>
  <c r="M345" i="33"/>
  <c r="L345" i="33"/>
  <c r="J345" i="33"/>
  <c r="I345" i="33"/>
  <c r="G345" i="33"/>
  <c r="F345" i="33" s="1"/>
  <c r="Q344" i="33"/>
  <c r="P344" i="33" s="1"/>
  <c r="M344" i="33"/>
  <c r="L344" i="33"/>
  <c r="J344" i="33"/>
  <c r="I344" i="33"/>
  <c r="G344" i="33"/>
  <c r="F344" i="33" s="1"/>
  <c r="Q343" i="33"/>
  <c r="P343" i="33" s="1"/>
  <c r="M343" i="33"/>
  <c r="L343" i="33"/>
  <c r="J343" i="33"/>
  <c r="I343" i="33"/>
  <c r="G343" i="33"/>
  <c r="F343" i="33" s="1"/>
  <c r="Q189" i="33"/>
  <c r="P189" i="33" s="1"/>
  <c r="Q182" i="33"/>
  <c r="P182" i="33" s="1"/>
  <c r="M182" i="33"/>
  <c r="L182" i="33"/>
  <c r="J182" i="33"/>
  <c r="I182" i="33"/>
  <c r="G182" i="33"/>
  <c r="F182" i="33" s="1"/>
  <c r="Q181" i="33"/>
  <c r="P181" i="33" s="1"/>
  <c r="M181" i="33"/>
  <c r="L181" i="33"/>
  <c r="J181" i="33"/>
  <c r="I181" i="33" s="1"/>
  <c r="G181" i="33"/>
  <c r="F181" i="33" s="1"/>
  <c r="Q184" i="33"/>
  <c r="P184" i="33" s="1"/>
  <c r="M184" i="33"/>
  <c r="L184" i="33"/>
  <c r="J184" i="33"/>
  <c r="I184" i="33" s="1"/>
  <c r="G184" i="33"/>
  <c r="F184" i="33" s="1"/>
  <c r="Q180" i="33"/>
  <c r="P180" i="33"/>
  <c r="M180" i="33"/>
  <c r="L180" i="33"/>
  <c r="J180" i="33"/>
  <c r="I180" i="33"/>
  <c r="G180" i="33"/>
  <c r="F180" i="33" s="1"/>
  <c r="F174" i="32"/>
  <c r="E174" i="32"/>
  <c r="Q165" i="33"/>
  <c r="P165" i="33" s="1"/>
  <c r="M165" i="33"/>
  <c r="L165" i="33"/>
  <c r="J165" i="33"/>
  <c r="I165" i="33" s="1"/>
  <c r="G165" i="33"/>
  <c r="F165" i="33" s="1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Q266" i="33"/>
  <c r="P266" i="33" s="1"/>
  <c r="M266" i="33"/>
  <c r="L266" i="33"/>
  <c r="J266" i="33"/>
  <c r="I266" i="33" s="1"/>
  <c r="G266" i="33"/>
  <c r="F266" i="33" s="1"/>
  <c r="Q260" i="33"/>
  <c r="P260" i="33"/>
  <c r="M260" i="33"/>
  <c r="L260" i="33"/>
  <c r="J260" i="33"/>
  <c r="I260" i="33" s="1"/>
  <c r="G260" i="33"/>
  <c r="F260" i="33" s="1"/>
  <c r="F166" i="32"/>
  <c r="E166" i="32"/>
  <c r="F165" i="32"/>
  <c r="E165" i="32"/>
  <c r="F164" i="32"/>
  <c r="E164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Q258" i="33"/>
  <c r="P258" i="33" s="1"/>
  <c r="M258" i="33"/>
  <c r="L258" i="33"/>
  <c r="J258" i="33"/>
  <c r="I258" i="33" s="1"/>
  <c r="G258" i="33"/>
  <c r="F258" i="33" s="1"/>
  <c r="Q270" i="33"/>
  <c r="P270" i="33" s="1"/>
  <c r="M270" i="33"/>
  <c r="L270" i="33"/>
  <c r="J270" i="33"/>
  <c r="I270" i="33" s="1"/>
  <c r="G270" i="33"/>
  <c r="F270" i="33" s="1"/>
  <c r="Q269" i="33"/>
  <c r="P269" i="33" s="1"/>
  <c r="M269" i="33"/>
  <c r="L269" i="33"/>
  <c r="J269" i="33"/>
  <c r="I269" i="33" s="1"/>
  <c r="G269" i="33"/>
  <c r="F269" i="33" s="1"/>
  <c r="Q268" i="33"/>
  <c r="P268" i="33" s="1"/>
  <c r="M268" i="33"/>
  <c r="L268" i="33"/>
  <c r="J268" i="33"/>
  <c r="I268" i="33" s="1"/>
  <c r="G268" i="33"/>
  <c r="F268" i="33" s="1"/>
  <c r="Q267" i="33"/>
  <c r="P267" i="33" s="1"/>
  <c r="M267" i="33"/>
  <c r="L267" i="33"/>
  <c r="J267" i="33"/>
  <c r="I267" i="33" s="1"/>
  <c r="G267" i="33"/>
  <c r="F267" i="33" s="1"/>
  <c r="Q265" i="33"/>
  <c r="P265" i="33" s="1"/>
  <c r="M265" i="33"/>
  <c r="L265" i="33"/>
  <c r="J265" i="33"/>
  <c r="I265" i="33" s="1"/>
  <c r="G265" i="33"/>
  <c r="F265" i="33" s="1"/>
  <c r="Q264" i="33"/>
  <c r="P264" i="33" s="1"/>
  <c r="M264" i="33"/>
  <c r="L264" i="33"/>
  <c r="J264" i="33"/>
  <c r="I264" i="33" s="1"/>
  <c r="G264" i="33"/>
  <c r="F264" i="33" s="1"/>
  <c r="Q263" i="33"/>
  <c r="P263" i="33" s="1"/>
  <c r="M263" i="33"/>
  <c r="L263" i="33"/>
  <c r="J263" i="33"/>
  <c r="I263" i="33" s="1"/>
  <c r="G263" i="33"/>
  <c r="F263" i="33" s="1"/>
  <c r="Q262" i="33"/>
  <c r="P262" i="33" s="1"/>
  <c r="M262" i="33"/>
  <c r="L262" i="33"/>
  <c r="J262" i="33"/>
  <c r="I262" i="33" s="1"/>
  <c r="G262" i="33"/>
  <c r="F262" i="33" s="1"/>
  <c r="Q261" i="33"/>
  <c r="P261" i="33" s="1"/>
  <c r="M261" i="33"/>
  <c r="L261" i="33"/>
  <c r="J261" i="33"/>
  <c r="I261" i="33" s="1"/>
  <c r="G261" i="33"/>
  <c r="F261" i="33" s="1"/>
  <c r="Q259" i="33"/>
  <c r="P259" i="33" s="1"/>
  <c r="M259" i="33"/>
  <c r="L259" i="33"/>
  <c r="J259" i="33"/>
  <c r="I259" i="33" s="1"/>
  <c r="G259" i="33"/>
  <c r="F259" i="33" s="1"/>
  <c r="Q249" i="33"/>
  <c r="P249" i="33" s="1"/>
  <c r="Q251" i="33"/>
  <c r="P251" i="33" s="1"/>
  <c r="J257" i="33"/>
  <c r="I257" i="33" s="1"/>
  <c r="J256" i="33"/>
  <c r="I256" i="33" s="1"/>
  <c r="J254" i="33"/>
  <c r="I254" i="33" s="1"/>
  <c r="J252" i="33"/>
  <c r="I252" i="33" s="1"/>
  <c r="J250" i="33"/>
  <c r="I250" i="33" s="1"/>
  <c r="J255" i="33"/>
  <c r="I255" i="33" s="1"/>
  <c r="J253" i="33"/>
  <c r="I253" i="33" s="1"/>
  <c r="J251" i="33"/>
  <c r="I251" i="33" s="1"/>
  <c r="J248" i="33"/>
  <c r="I248" i="33" s="1"/>
  <c r="Q257" i="33"/>
  <c r="P257" i="33"/>
  <c r="M257" i="33"/>
  <c r="L257" i="33"/>
  <c r="G257" i="33"/>
  <c r="F257" i="33" s="1"/>
  <c r="Q256" i="33"/>
  <c r="P256" i="33" s="1"/>
  <c r="M256" i="33"/>
  <c r="L256" i="33"/>
  <c r="G256" i="33"/>
  <c r="F256" i="33" s="1"/>
  <c r="Q254" i="33"/>
  <c r="P254" i="33" s="1"/>
  <c r="M254" i="33"/>
  <c r="L254" i="33"/>
  <c r="G254" i="33"/>
  <c r="F254" i="33" s="1"/>
  <c r="Q252" i="33"/>
  <c r="P252" i="33" s="1"/>
  <c r="M252" i="33"/>
  <c r="L252" i="33"/>
  <c r="G252" i="33"/>
  <c r="F252" i="33" s="1"/>
  <c r="Q250" i="33"/>
  <c r="P250" i="33" s="1"/>
  <c r="M250" i="33"/>
  <c r="L250" i="33"/>
  <c r="G250" i="33"/>
  <c r="F250" i="33" s="1"/>
  <c r="Q255" i="33"/>
  <c r="P255" i="33" s="1"/>
  <c r="M255" i="33"/>
  <c r="L255" i="33"/>
  <c r="G255" i="33"/>
  <c r="F255" i="33" s="1"/>
  <c r="Q253" i="33"/>
  <c r="P253" i="33" s="1"/>
  <c r="M253" i="33"/>
  <c r="L253" i="33"/>
  <c r="G253" i="33"/>
  <c r="F253" i="33" s="1"/>
  <c r="M251" i="33"/>
  <c r="L251" i="33"/>
  <c r="G251" i="33"/>
  <c r="F251" i="33" s="1"/>
  <c r="M249" i="33"/>
  <c r="L249" i="33"/>
  <c r="J249" i="33"/>
  <c r="I249" i="33" s="1"/>
  <c r="G249" i="33"/>
  <c r="F249" i="33" s="1"/>
  <c r="Q248" i="33"/>
  <c r="P248" i="33" s="1"/>
  <c r="M248" i="33"/>
  <c r="L248" i="33"/>
  <c r="G248" i="33"/>
  <c r="F248" i="33" s="1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P243" i="33" s="1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/>
  <c r="G242" i="33"/>
  <c r="F242" i="33"/>
  <c r="Q241" i="33"/>
  <c r="P241" i="33" s="1"/>
  <c r="M241" i="33"/>
  <c r="L241" i="33"/>
  <c r="J241" i="33"/>
  <c r="I241" i="33"/>
  <c r="G241" i="33"/>
  <c r="F241" i="33"/>
  <c r="Q240" i="33"/>
  <c r="P240" i="33" s="1"/>
  <c r="M240" i="33"/>
  <c r="L240" i="33"/>
  <c r="J240" i="33"/>
  <c r="I240" i="33"/>
  <c r="G240" i="33"/>
  <c r="F240" i="33"/>
  <c r="Q239" i="33"/>
  <c r="P239" i="33" s="1"/>
  <c r="M239" i="33"/>
  <c r="L239" i="33"/>
  <c r="J239" i="33"/>
  <c r="I239" i="33"/>
  <c r="G239" i="33"/>
  <c r="F239" i="33"/>
  <c r="Q238" i="33"/>
  <c r="P238" i="33" s="1"/>
  <c r="M238" i="33"/>
  <c r="L238" i="33"/>
  <c r="J238" i="33"/>
  <c r="I238" i="33"/>
  <c r="G238" i="33"/>
  <c r="F238" i="33"/>
  <c r="Q153" i="33"/>
  <c r="P153" i="33"/>
  <c r="M153" i="33"/>
  <c r="L153" i="33"/>
  <c r="J153" i="33"/>
  <c r="I153" i="33"/>
  <c r="G153" i="33"/>
  <c r="F153" i="33"/>
  <c r="Q169" i="33"/>
  <c r="P169" i="33" s="1"/>
  <c r="Q168" i="33"/>
  <c r="P168" i="33" s="1"/>
  <c r="Q175" i="33"/>
  <c r="P175" i="33" s="1"/>
  <c r="Q174" i="33"/>
  <c r="P174" i="33" s="1"/>
  <c r="M175" i="33"/>
  <c r="L175" i="33"/>
  <c r="J175" i="33"/>
  <c r="I175" i="33" s="1"/>
  <c r="G175" i="33"/>
  <c r="F175" i="33" s="1"/>
  <c r="M169" i="33"/>
  <c r="L169" i="33"/>
  <c r="J169" i="33"/>
  <c r="I169" i="33" s="1"/>
  <c r="G169" i="33"/>
  <c r="F169" i="33" s="1"/>
  <c r="Q211" i="33"/>
  <c r="P211" i="33" s="1"/>
  <c r="M211" i="33"/>
  <c r="L211" i="33" s="1"/>
  <c r="J211" i="33"/>
  <c r="I211" i="33" s="1"/>
  <c r="G211" i="33"/>
  <c r="F211" i="33" s="1"/>
  <c r="Q210" i="33"/>
  <c r="P210" i="33" s="1"/>
  <c r="M210" i="33"/>
  <c r="L210" i="33" s="1"/>
  <c r="J210" i="33"/>
  <c r="I210" i="33" s="1"/>
  <c r="G210" i="33"/>
  <c r="F210" i="33" s="1"/>
  <c r="Q209" i="33"/>
  <c r="P209" i="33"/>
  <c r="M209" i="33"/>
  <c r="L209" i="33" s="1"/>
  <c r="J209" i="33"/>
  <c r="I209" i="33" s="1"/>
  <c r="G209" i="33"/>
  <c r="F209" i="33" s="1"/>
  <c r="Q208" i="33"/>
  <c r="P208" i="33" s="1"/>
  <c r="M208" i="33"/>
  <c r="L208" i="33" s="1"/>
  <c r="J208" i="33"/>
  <c r="I208" i="33" s="1"/>
  <c r="G208" i="33"/>
  <c r="F208" i="33" s="1"/>
  <c r="Q207" i="33"/>
  <c r="P207" i="33" s="1"/>
  <c r="M207" i="33"/>
  <c r="L207" i="33" s="1"/>
  <c r="J207" i="33"/>
  <c r="I207" i="33" s="1"/>
  <c r="G207" i="33"/>
  <c r="F207" i="33" s="1"/>
  <c r="Q206" i="33"/>
  <c r="P206" i="33" s="1"/>
  <c r="M206" i="33"/>
  <c r="L206" i="33" s="1"/>
  <c r="J206" i="33"/>
  <c r="I206" i="33" s="1"/>
  <c r="G206" i="33"/>
  <c r="F206" i="33" s="1"/>
  <c r="Q205" i="33"/>
  <c r="P205" i="33" s="1"/>
  <c r="M205" i="33"/>
  <c r="L205" i="33" s="1"/>
  <c r="J205" i="33"/>
  <c r="I205" i="33" s="1"/>
  <c r="G205" i="33"/>
  <c r="F205" i="33" s="1"/>
  <c r="Q204" i="33"/>
  <c r="P204" i="33"/>
  <c r="M204" i="33"/>
  <c r="L204" i="33" s="1"/>
  <c r="J204" i="33"/>
  <c r="I204" i="33" s="1"/>
  <c r="G204" i="33"/>
  <c r="F204" i="33" s="1"/>
  <c r="Q203" i="33"/>
  <c r="P203" i="33" s="1"/>
  <c r="M203" i="33"/>
  <c r="L203" i="33" s="1"/>
  <c r="J203" i="33"/>
  <c r="I203" i="33" s="1"/>
  <c r="G203" i="33"/>
  <c r="F203" i="33" s="1"/>
  <c r="Q202" i="33"/>
  <c r="P202" i="33" s="1"/>
  <c r="M202" i="33"/>
  <c r="L202" i="33" s="1"/>
  <c r="J202" i="33"/>
  <c r="I202" i="33" s="1"/>
  <c r="G202" i="33"/>
  <c r="F202" i="33" s="1"/>
  <c r="Q201" i="33"/>
  <c r="P201" i="33" s="1"/>
  <c r="M201" i="33"/>
  <c r="L201" i="33" s="1"/>
  <c r="J201" i="33"/>
  <c r="I201" i="33" s="1"/>
  <c r="G201" i="33"/>
  <c r="F201" i="33" s="1"/>
  <c r="Q200" i="33"/>
  <c r="P200" i="33"/>
  <c r="M200" i="33"/>
  <c r="L200" i="33" s="1"/>
  <c r="J200" i="33"/>
  <c r="I200" i="33" s="1"/>
  <c r="G200" i="33"/>
  <c r="F200" i="33" s="1"/>
  <c r="Q199" i="33"/>
  <c r="P199" i="33" s="1"/>
  <c r="M199" i="33"/>
  <c r="L199" i="33" s="1"/>
  <c r="J199" i="33"/>
  <c r="I199" i="33" s="1"/>
  <c r="G199" i="33"/>
  <c r="F199" i="33" s="1"/>
  <c r="Q198" i="33"/>
  <c r="P198" i="33" s="1"/>
  <c r="M198" i="33"/>
  <c r="L198" i="33" s="1"/>
  <c r="J198" i="33"/>
  <c r="I198" i="33" s="1"/>
  <c r="G198" i="33"/>
  <c r="F198" i="33" s="1"/>
  <c r="Q197" i="33"/>
  <c r="P197" i="33" s="1"/>
  <c r="M197" i="33"/>
  <c r="L197" i="33" s="1"/>
  <c r="J197" i="33"/>
  <c r="I197" i="33" s="1"/>
  <c r="G197" i="33"/>
  <c r="F197" i="33" s="1"/>
  <c r="Q196" i="33"/>
  <c r="P196" i="33"/>
  <c r="M196" i="33"/>
  <c r="L196" i="33" s="1"/>
  <c r="J196" i="33"/>
  <c r="I196" i="33" s="1"/>
  <c r="G196" i="33"/>
  <c r="F196" i="33" s="1"/>
  <c r="Q195" i="33"/>
  <c r="P195" i="33" s="1"/>
  <c r="M195" i="33"/>
  <c r="L195" i="33" s="1"/>
  <c r="J195" i="33"/>
  <c r="I195" i="33" s="1"/>
  <c r="G195" i="33"/>
  <c r="F195" i="33" s="1"/>
  <c r="Q194" i="33"/>
  <c r="P194" i="33" s="1"/>
  <c r="M194" i="33"/>
  <c r="L194" i="33" s="1"/>
  <c r="J194" i="33"/>
  <c r="I194" i="33" s="1"/>
  <c r="G194" i="33"/>
  <c r="F194" i="33" s="1"/>
  <c r="Q193" i="33"/>
  <c r="P193" i="33" s="1"/>
  <c r="M193" i="33"/>
  <c r="L193" i="33" s="1"/>
  <c r="J193" i="33"/>
  <c r="I193" i="33" s="1"/>
  <c r="G193" i="33"/>
  <c r="F193" i="33" s="1"/>
  <c r="Q192" i="33"/>
  <c r="P192" i="33"/>
  <c r="M192" i="33"/>
  <c r="L192" i="33" s="1"/>
  <c r="J192" i="33"/>
  <c r="I192" i="33" s="1"/>
  <c r="G192" i="33"/>
  <c r="F192" i="33" s="1"/>
  <c r="Q191" i="33"/>
  <c r="P191" i="33" s="1"/>
  <c r="M191" i="33"/>
  <c r="L191" i="33" s="1"/>
  <c r="J191" i="33"/>
  <c r="I191" i="33" s="1"/>
  <c r="G191" i="33"/>
  <c r="F191" i="33" s="1"/>
  <c r="Q190" i="33"/>
  <c r="P190" i="33" s="1"/>
  <c r="M190" i="33"/>
  <c r="L190" i="33" s="1"/>
  <c r="J190" i="33"/>
  <c r="I190" i="33" s="1"/>
  <c r="G190" i="33"/>
  <c r="F190" i="33" s="1"/>
  <c r="M189" i="33"/>
  <c r="L189" i="33" s="1"/>
  <c r="J189" i="33"/>
  <c r="I189" i="33" s="1"/>
  <c r="G189" i="33"/>
  <c r="F189" i="33" s="1"/>
  <c r="Q188" i="33"/>
  <c r="P188" i="33" s="1"/>
  <c r="M188" i="33"/>
  <c r="L188" i="33" s="1"/>
  <c r="J188" i="33"/>
  <c r="I188" i="33" s="1"/>
  <c r="G188" i="33"/>
  <c r="F188" i="33" s="1"/>
  <c r="Q187" i="33"/>
  <c r="P187" i="33" s="1"/>
  <c r="M187" i="33"/>
  <c r="L187" i="33" s="1"/>
  <c r="J187" i="33"/>
  <c r="I187" i="33" s="1"/>
  <c r="G187" i="33"/>
  <c r="F187" i="33" s="1"/>
  <c r="Q186" i="33"/>
  <c r="P186" i="33" s="1"/>
  <c r="M186" i="33"/>
  <c r="L186" i="33" s="1"/>
  <c r="J186" i="33"/>
  <c r="I186" i="33" s="1"/>
  <c r="G186" i="33"/>
  <c r="F186" i="33" s="1"/>
  <c r="Q185" i="33"/>
  <c r="P185" i="33" s="1"/>
  <c r="M185" i="33"/>
  <c r="L185" i="33"/>
  <c r="J185" i="33"/>
  <c r="I185" i="33" s="1"/>
  <c r="G185" i="33"/>
  <c r="F185" i="33" s="1"/>
  <c r="Q235" i="33"/>
  <c r="P235" i="33"/>
  <c r="M235" i="33"/>
  <c r="L235" i="33" s="1"/>
  <c r="J235" i="33"/>
  <c r="I235" i="33" s="1"/>
  <c r="G235" i="33"/>
  <c r="F235" i="33" s="1"/>
  <c r="Q237" i="33"/>
  <c r="P237" i="33" s="1"/>
  <c r="Q236" i="33"/>
  <c r="P236" i="33" s="1"/>
  <c r="M237" i="33"/>
  <c r="L237" i="33" s="1"/>
  <c r="J237" i="33"/>
  <c r="I237" i="33" s="1"/>
  <c r="G237" i="33"/>
  <c r="F237" i="33" s="1"/>
  <c r="M236" i="33"/>
  <c r="L236" i="33" s="1"/>
  <c r="J236" i="33"/>
  <c r="I236" i="33" s="1"/>
  <c r="G236" i="33"/>
  <c r="F236" i="33" s="1"/>
  <c r="Q226" i="33" l="1"/>
  <c r="P226" i="33"/>
  <c r="M226" i="33"/>
  <c r="L226" i="33" s="1"/>
  <c r="J226" i="33"/>
  <c r="I226" i="33" s="1"/>
  <c r="G226" i="33"/>
  <c r="F226" i="33" s="1"/>
  <c r="Q218" i="33"/>
  <c r="P218" i="33" s="1"/>
  <c r="M218" i="33"/>
  <c r="L218" i="33" s="1"/>
  <c r="J218" i="33"/>
  <c r="I218" i="33" s="1"/>
  <c r="G218" i="33"/>
  <c r="F218" i="33" s="1"/>
  <c r="Q229" i="33"/>
  <c r="P229" i="33" s="1"/>
  <c r="M229" i="33"/>
  <c r="L229" i="33" s="1"/>
  <c r="J229" i="33"/>
  <c r="I229" i="33" s="1"/>
  <c r="G229" i="33"/>
  <c r="F229" i="33" s="1"/>
  <c r="Q221" i="33"/>
  <c r="P221" i="33" s="1"/>
  <c r="M221" i="33"/>
  <c r="L221" i="33" s="1"/>
  <c r="J221" i="33"/>
  <c r="I221" i="33" s="1"/>
  <c r="G221" i="33"/>
  <c r="F221" i="33" s="1"/>
  <c r="Q228" i="33"/>
  <c r="P228" i="33" s="1"/>
  <c r="M228" i="33"/>
  <c r="L228" i="33" s="1"/>
  <c r="J228" i="33"/>
  <c r="I228" i="33" s="1"/>
  <c r="G228" i="33"/>
  <c r="F228" i="33" s="1"/>
  <c r="Q220" i="33"/>
  <c r="P220" i="33" s="1"/>
  <c r="M220" i="33"/>
  <c r="L220" i="33" s="1"/>
  <c r="J220" i="33"/>
  <c r="I220" i="33" s="1"/>
  <c r="G220" i="33"/>
  <c r="F220" i="33" s="1"/>
  <c r="Q234" i="33"/>
  <c r="P234" i="33" s="1"/>
  <c r="M234" i="33"/>
  <c r="L234" i="33" s="1"/>
  <c r="J234" i="33"/>
  <c r="I234" i="33" s="1"/>
  <c r="G234" i="33"/>
  <c r="F234" i="33" s="1"/>
  <c r="Q233" i="33"/>
  <c r="P233" i="33" s="1"/>
  <c r="M233" i="33"/>
  <c r="L233" i="33" s="1"/>
  <c r="J233" i="33"/>
  <c r="I233" i="33" s="1"/>
  <c r="G233" i="33"/>
  <c r="F233" i="33" s="1"/>
  <c r="Q232" i="33"/>
  <c r="P232" i="33" s="1"/>
  <c r="M232" i="33"/>
  <c r="L232" i="33" s="1"/>
  <c r="J232" i="33"/>
  <c r="I232" i="33" s="1"/>
  <c r="G232" i="33"/>
  <c r="F232" i="33" s="1"/>
  <c r="Q231" i="33"/>
  <c r="P231" i="33" s="1"/>
  <c r="M231" i="33"/>
  <c r="L231" i="33" s="1"/>
  <c r="J231" i="33"/>
  <c r="I231" i="33" s="1"/>
  <c r="G231" i="33"/>
  <c r="F231" i="33" s="1"/>
  <c r="Q230" i="33"/>
  <c r="P230" i="33" s="1"/>
  <c r="M230" i="33"/>
  <c r="L230" i="33" s="1"/>
  <c r="J230" i="33"/>
  <c r="I230" i="33" s="1"/>
  <c r="G230" i="33"/>
  <c r="F230" i="33" s="1"/>
  <c r="Q227" i="33"/>
  <c r="P227" i="33" s="1"/>
  <c r="M227" i="33"/>
  <c r="L227" i="33" s="1"/>
  <c r="J227" i="33"/>
  <c r="I227" i="33" s="1"/>
  <c r="G227" i="33"/>
  <c r="F227" i="33" s="1"/>
  <c r="Q225" i="33"/>
  <c r="P225" i="33" s="1"/>
  <c r="M225" i="33"/>
  <c r="L225" i="33" s="1"/>
  <c r="J225" i="33"/>
  <c r="I225" i="33" s="1"/>
  <c r="G225" i="33"/>
  <c r="F225" i="33" s="1"/>
  <c r="Q224" i="33"/>
  <c r="P224" i="33" s="1"/>
  <c r="M224" i="33"/>
  <c r="L224" i="33" s="1"/>
  <c r="J224" i="33"/>
  <c r="I224" i="33" s="1"/>
  <c r="G224" i="33"/>
  <c r="F224" i="33" s="1"/>
  <c r="Q223" i="33"/>
  <c r="P223" i="33" s="1"/>
  <c r="M223" i="33"/>
  <c r="L223" i="33" s="1"/>
  <c r="J223" i="33"/>
  <c r="I223" i="33" s="1"/>
  <c r="G223" i="33"/>
  <c r="F223" i="33" s="1"/>
  <c r="Q222" i="33"/>
  <c r="P222" i="33" s="1"/>
  <c r="M222" i="33"/>
  <c r="L222" i="33" s="1"/>
  <c r="J222" i="33"/>
  <c r="I222" i="33" s="1"/>
  <c r="G222" i="33"/>
  <c r="F222" i="33" s="1"/>
  <c r="Q219" i="33"/>
  <c r="P219" i="33" s="1"/>
  <c r="M219" i="33"/>
  <c r="L219" i="33" s="1"/>
  <c r="J219" i="33"/>
  <c r="I219" i="33" s="1"/>
  <c r="G219" i="33"/>
  <c r="F219" i="33" s="1"/>
  <c r="E144" i="32"/>
  <c r="F144" i="32"/>
  <c r="E145" i="32"/>
  <c r="F145" i="32"/>
  <c r="E146" i="32"/>
  <c r="F146" i="32"/>
  <c r="E147" i="32"/>
  <c r="F147" i="32"/>
  <c r="E148" i="32"/>
  <c r="F148" i="32"/>
  <c r="E149" i="32"/>
  <c r="F149" i="32"/>
  <c r="Q217" i="33"/>
  <c r="P217" i="33" s="1"/>
  <c r="M217" i="33"/>
  <c r="L217" i="33" s="1"/>
  <c r="J217" i="33"/>
  <c r="I217" i="33" s="1"/>
  <c r="G217" i="33"/>
  <c r="F217" i="33" s="1"/>
  <c r="Q216" i="33"/>
  <c r="P216" i="33" s="1"/>
  <c r="M216" i="33"/>
  <c r="L216" i="33" s="1"/>
  <c r="J216" i="33"/>
  <c r="I216" i="33" s="1"/>
  <c r="G216" i="33"/>
  <c r="F216" i="33" s="1"/>
  <c r="Q215" i="33"/>
  <c r="P215" i="33" s="1"/>
  <c r="M215" i="33"/>
  <c r="L215" i="33" s="1"/>
  <c r="J215" i="33"/>
  <c r="I215" i="33" s="1"/>
  <c r="G215" i="33"/>
  <c r="F215" i="33" s="1"/>
  <c r="Q214" i="33"/>
  <c r="P214" i="33" s="1"/>
  <c r="M214" i="33"/>
  <c r="L214" i="33" s="1"/>
  <c r="J214" i="33"/>
  <c r="I214" i="33" s="1"/>
  <c r="G214" i="33"/>
  <c r="F214" i="33" s="1"/>
  <c r="Q213" i="33"/>
  <c r="P213" i="33" s="1"/>
  <c r="M213" i="33"/>
  <c r="L213" i="33" s="1"/>
  <c r="J213" i="33"/>
  <c r="I213" i="33" s="1"/>
  <c r="G213" i="33"/>
  <c r="F213" i="33" s="1"/>
  <c r="Q212" i="33"/>
  <c r="P212" i="33" s="1"/>
  <c r="M212" i="33"/>
  <c r="L212" i="33" s="1"/>
  <c r="J212" i="33"/>
  <c r="I212" i="33" s="1"/>
  <c r="G212" i="33"/>
  <c r="F212" i="33" s="1"/>
  <c r="E139" i="32"/>
  <c r="F139" i="32"/>
  <c r="E140" i="32"/>
  <c r="F140" i="32"/>
  <c r="E141" i="32"/>
  <c r="F141" i="32"/>
  <c r="E142" i="32"/>
  <c r="F142" i="32"/>
  <c r="E143" i="32"/>
  <c r="F143" i="32"/>
  <c r="F138" i="32"/>
  <c r="E138" i="32"/>
  <c r="Q173" i="33"/>
  <c r="P173" i="33" s="1"/>
  <c r="M173" i="33"/>
  <c r="L173" i="33"/>
  <c r="J173" i="33"/>
  <c r="I173" i="33" s="1"/>
  <c r="G173" i="33"/>
  <c r="F173" i="33" s="1"/>
  <c r="Q172" i="33"/>
  <c r="P172" i="33" s="1"/>
  <c r="M172" i="33"/>
  <c r="L172" i="33"/>
  <c r="J172" i="33"/>
  <c r="I172" i="33" s="1"/>
  <c r="G172" i="33"/>
  <c r="F172" i="33" s="1"/>
  <c r="Q171" i="33"/>
  <c r="P171" i="33" s="1"/>
  <c r="M171" i="33"/>
  <c r="L171" i="33"/>
  <c r="J171" i="33"/>
  <c r="I171" i="33" s="1"/>
  <c r="G171" i="33"/>
  <c r="F171" i="33" s="1"/>
  <c r="Q170" i="33"/>
  <c r="P170" i="33" s="1"/>
  <c r="M170" i="33"/>
  <c r="L170" i="33"/>
  <c r="J170" i="33"/>
  <c r="I170" i="33" s="1"/>
  <c r="G170" i="33"/>
  <c r="F170" i="33" s="1"/>
  <c r="M168" i="33"/>
  <c r="L168" i="33"/>
  <c r="J168" i="33"/>
  <c r="I168" i="33" s="1"/>
  <c r="G168" i="33"/>
  <c r="F168" i="33" s="1"/>
  <c r="M174" i="33"/>
  <c r="L174" i="33"/>
  <c r="J174" i="33"/>
  <c r="I174" i="33" s="1"/>
  <c r="G174" i="33"/>
  <c r="F174" i="33" s="1"/>
  <c r="J167" i="33"/>
  <c r="I167" i="33" s="1"/>
  <c r="G167" i="33"/>
  <c r="F167" i="33" s="1"/>
  <c r="F137" i="32"/>
  <c r="E137" i="32"/>
  <c r="F136" i="32"/>
  <c r="E136" i="32"/>
  <c r="F135" i="32"/>
  <c r="E135" i="32"/>
  <c r="F134" i="32"/>
  <c r="E134" i="32"/>
  <c r="Q183" i="33"/>
  <c r="P183" i="33" s="1"/>
  <c r="J183" i="33"/>
  <c r="I183" i="33" s="1"/>
  <c r="M183" i="33"/>
  <c r="L183" i="33"/>
  <c r="G183" i="33"/>
  <c r="F183" i="33" s="1"/>
  <c r="Q163" i="33"/>
  <c r="P163" i="33"/>
  <c r="M163" i="33"/>
  <c r="L163" i="33"/>
  <c r="G163" i="33"/>
  <c r="F163" i="33" s="1"/>
  <c r="Q154" i="33"/>
  <c r="P154" i="33" s="1"/>
  <c r="M154" i="33"/>
  <c r="L154" i="33"/>
  <c r="G154" i="33"/>
  <c r="F154" i="33" s="1"/>
  <c r="F133" i="32"/>
  <c r="E133" i="32"/>
  <c r="Q179" i="33"/>
  <c r="P179" i="33" s="1"/>
  <c r="M179" i="33"/>
  <c r="L179" i="33" s="1"/>
  <c r="J179" i="33"/>
  <c r="I179" i="33" s="1"/>
  <c r="G179" i="33"/>
  <c r="F179" i="33" s="1"/>
  <c r="Q178" i="33"/>
  <c r="P178" i="33" s="1"/>
  <c r="M178" i="33"/>
  <c r="L178" i="33" s="1"/>
  <c r="J178" i="33"/>
  <c r="I178" i="33" s="1"/>
  <c r="G178" i="33"/>
  <c r="F178" i="33" s="1"/>
  <c r="Q177" i="33"/>
  <c r="P177" i="33" s="1"/>
  <c r="M177" i="33"/>
  <c r="L177" i="33" s="1"/>
  <c r="J177" i="33"/>
  <c r="I177" i="33" s="1"/>
  <c r="G177" i="33"/>
  <c r="F177" i="33" s="1"/>
  <c r="Q176" i="33"/>
  <c r="P176" i="33" s="1"/>
  <c r="M176" i="33"/>
  <c r="L176" i="33" s="1"/>
  <c r="J176" i="33"/>
  <c r="I176" i="33" s="1"/>
  <c r="G176" i="33"/>
  <c r="F176" i="33" s="1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Q162" i="33"/>
  <c r="P162" i="33" s="1"/>
  <c r="M162" i="33"/>
  <c r="L162" i="33" s="1"/>
  <c r="J162" i="33"/>
  <c r="I162" i="33"/>
  <c r="G162" i="33"/>
  <c r="F162" i="33" s="1"/>
  <c r="Q161" i="33"/>
  <c r="P161" i="33" s="1"/>
  <c r="M161" i="33"/>
  <c r="L161" i="33" s="1"/>
  <c r="J161" i="33"/>
  <c r="I161" i="33"/>
  <c r="G161" i="33"/>
  <c r="F161" i="33" s="1"/>
  <c r="Q160" i="33"/>
  <c r="P160" i="33" s="1"/>
  <c r="M160" i="33"/>
  <c r="L160" i="33" s="1"/>
  <c r="J160" i="33"/>
  <c r="I160" i="33"/>
  <c r="G160" i="33"/>
  <c r="F160" i="33" s="1"/>
  <c r="Q159" i="33"/>
  <c r="P159" i="33" s="1"/>
  <c r="M159" i="33"/>
  <c r="L159" i="33" s="1"/>
  <c r="J159" i="33"/>
  <c r="I159" i="33"/>
  <c r="G159" i="33"/>
  <c r="F159" i="33" s="1"/>
  <c r="Q166" i="33"/>
  <c r="P166" i="33" s="1"/>
  <c r="M166" i="33"/>
  <c r="L166" i="33" s="1"/>
  <c r="J166" i="33"/>
  <c r="I166" i="33" s="1"/>
  <c r="G166" i="33"/>
  <c r="F166" i="33" s="1"/>
  <c r="Q164" i="33"/>
  <c r="P164" i="33" s="1"/>
  <c r="M164" i="33"/>
  <c r="L164" i="33" s="1"/>
  <c r="J164" i="33"/>
  <c r="I164" i="33" s="1"/>
  <c r="G164" i="33"/>
  <c r="F164" i="33" s="1"/>
  <c r="Q158" i="33"/>
  <c r="P158" i="33" s="1"/>
  <c r="M158" i="33"/>
  <c r="L158" i="33" s="1"/>
  <c r="J158" i="33"/>
  <c r="I158" i="33"/>
  <c r="G158" i="33"/>
  <c r="F158" i="33" s="1"/>
  <c r="Q157" i="33"/>
  <c r="P157" i="33" s="1"/>
  <c r="M157" i="33"/>
  <c r="L157" i="33" s="1"/>
  <c r="J157" i="33"/>
  <c r="I157" i="33"/>
  <c r="G157" i="33"/>
  <c r="F157" i="33" s="1"/>
  <c r="Q156" i="33"/>
  <c r="P156" i="33" s="1"/>
  <c r="M156" i="33"/>
  <c r="L156" i="33" s="1"/>
  <c r="J156" i="33"/>
  <c r="I156" i="33"/>
  <c r="G156" i="33"/>
  <c r="F156" i="33" s="1"/>
  <c r="Q155" i="33"/>
  <c r="P155" i="33" s="1"/>
  <c r="M155" i="33"/>
  <c r="L155" i="33" s="1"/>
  <c r="J155" i="33"/>
  <c r="I155" i="33"/>
  <c r="G155" i="33"/>
  <c r="F155" i="33" s="1"/>
  <c r="E10" i="32"/>
  <c r="F10" i="32"/>
  <c r="H10" i="32"/>
  <c r="I10" i="32"/>
  <c r="Q152" i="33" l="1"/>
  <c r="P152" i="33" s="1"/>
  <c r="M152" i="33"/>
  <c r="L152" i="33"/>
  <c r="J152" i="33"/>
  <c r="I152" i="33"/>
  <c r="G152" i="33"/>
  <c r="F152" i="33"/>
  <c r="Q151" i="33"/>
  <c r="P151" i="33" s="1"/>
  <c r="M151" i="33"/>
  <c r="L151" i="33"/>
  <c r="J151" i="33"/>
  <c r="I151" i="33"/>
  <c r="G151" i="33"/>
  <c r="F151" i="33"/>
  <c r="Q150" i="33"/>
  <c r="P150" i="33" s="1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/>
  <c r="G149" i="33"/>
  <c r="F149" i="33"/>
  <c r="Q148" i="33"/>
  <c r="P148" i="33" s="1"/>
  <c r="M148" i="33"/>
  <c r="L148" i="33"/>
  <c r="J148" i="33"/>
  <c r="I148" i="33"/>
  <c r="G148" i="33"/>
  <c r="F148" i="33"/>
  <c r="Q147" i="33"/>
  <c r="P147" i="33" s="1"/>
  <c r="M147" i="33"/>
  <c r="L147" i="33"/>
  <c r="J147" i="33"/>
  <c r="I147" i="33"/>
  <c r="G147" i="33"/>
  <c r="F147" i="33"/>
  <c r="Q146" i="33"/>
  <c r="P146" i="33" s="1"/>
  <c r="M146" i="33"/>
  <c r="L146" i="33"/>
  <c r="J146" i="33"/>
  <c r="I146" i="33"/>
  <c r="G146" i="33"/>
  <c r="F146" i="33"/>
  <c r="Q145" i="33"/>
  <c r="P145" i="33" s="1"/>
  <c r="M145" i="33"/>
  <c r="L145" i="33"/>
  <c r="J145" i="33"/>
  <c r="I145" i="33"/>
  <c r="G145" i="33"/>
  <c r="F145" i="33"/>
  <c r="Q144" i="33"/>
  <c r="P144" i="33" s="1"/>
  <c r="M144" i="33"/>
  <c r="L144" i="33"/>
  <c r="J144" i="33"/>
  <c r="I144" i="33"/>
  <c r="G144" i="33"/>
  <c r="F144" i="33"/>
  <c r="Q143" i="33"/>
  <c r="P143" i="33" s="1"/>
  <c r="M143" i="33"/>
  <c r="L143" i="33"/>
  <c r="J143" i="33"/>
  <c r="I143" i="33"/>
  <c r="G143" i="33"/>
  <c r="F143" i="33"/>
  <c r="Q142" i="33"/>
  <c r="P142" i="33"/>
  <c r="M142" i="33"/>
  <c r="L142" i="33"/>
  <c r="J142" i="33"/>
  <c r="I142" i="33"/>
  <c r="G142" i="33"/>
  <c r="F142" i="33"/>
  <c r="Q141" i="33"/>
  <c r="P141" i="33" s="1"/>
  <c r="M141" i="33"/>
  <c r="L141" i="33"/>
  <c r="J141" i="33"/>
  <c r="I141" i="33"/>
  <c r="G141" i="33"/>
  <c r="F141" i="33"/>
  <c r="G49" i="33"/>
  <c r="F49" i="33" s="1"/>
  <c r="J49" i="33"/>
  <c r="I49" i="33" s="1"/>
  <c r="M49" i="33"/>
  <c r="L49" i="33" s="1"/>
  <c r="Q49" i="33"/>
  <c r="P49" i="33" s="1"/>
  <c r="M55" i="33"/>
  <c r="L55" i="33" s="1"/>
  <c r="M54" i="33"/>
  <c r="L54" i="33" s="1"/>
  <c r="Q55" i="33"/>
  <c r="P55" i="33" s="1"/>
  <c r="J55" i="33"/>
  <c r="I55" i="33"/>
  <c r="G55" i="33"/>
  <c r="F55" i="33" s="1"/>
  <c r="Q54" i="33"/>
  <c r="P54" i="33" s="1"/>
  <c r="J54" i="33"/>
  <c r="I54" i="33"/>
  <c r="G54" i="33"/>
  <c r="F54" i="33" s="1"/>
  <c r="F123" i="32" l="1"/>
  <c r="E123" i="32"/>
  <c r="F33" i="32"/>
  <c r="E33" i="32"/>
  <c r="Q128" i="33"/>
  <c r="P128" i="33" s="1"/>
  <c r="J128" i="33"/>
  <c r="I128" i="33"/>
  <c r="G128" i="33"/>
  <c r="F128" i="33"/>
  <c r="Q129" i="33"/>
  <c r="P129" i="33" s="1"/>
  <c r="J129" i="33"/>
  <c r="I129" i="33"/>
  <c r="G129" i="33"/>
  <c r="F129" i="33" s="1"/>
  <c r="Q127" i="33"/>
  <c r="P127" i="33" s="1"/>
  <c r="J127" i="33"/>
  <c r="I127" i="33"/>
  <c r="G127" i="33"/>
  <c r="F127" i="33" s="1"/>
  <c r="I4" i="32"/>
  <c r="H4" i="32"/>
  <c r="B128" i="33" s="1"/>
  <c r="D128" i="33" s="1"/>
  <c r="F4" i="32"/>
  <c r="E4" i="32"/>
  <c r="Q53" i="33"/>
  <c r="P53" i="33" s="1"/>
  <c r="M53" i="33"/>
  <c r="L53" i="33" s="1"/>
  <c r="J53" i="33"/>
  <c r="I53" i="33"/>
  <c r="G53" i="33"/>
  <c r="F53" i="33" s="1"/>
  <c r="Q52" i="33"/>
  <c r="P52" i="33" s="1"/>
  <c r="M52" i="33"/>
  <c r="L52" i="33" s="1"/>
  <c r="J52" i="33"/>
  <c r="I52" i="33" s="1"/>
  <c r="G52" i="33"/>
  <c r="F52" i="33" s="1"/>
  <c r="Q51" i="33"/>
  <c r="P51" i="33" s="1"/>
  <c r="M51" i="33"/>
  <c r="L51" i="33" s="1"/>
  <c r="J51" i="33"/>
  <c r="I51" i="33" s="1"/>
  <c r="G51" i="33"/>
  <c r="F51" i="33" s="1"/>
  <c r="Q50" i="33"/>
  <c r="P50" i="33" s="1"/>
  <c r="M50" i="33"/>
  <c r="L50" i="33" s="1"/>
  <c r="J50" i="33"/>
  <c r="I50" i="33" s="1"/>
  <c r="G50" i="33"/>
  <c r="F50" i="33" s="1"/>
  <c r="F122" i="32"/>
  <c r="E122" i="32"/>
  <c r="Q110" i="33"/>
  <c r="P110" i="33" s="1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Q125" i="33"/>
  <c r="P125" i="33" s="1"/>
  <c r="M125" i="33"/>
  <c r="L125" i="33" s="1"/>
  <c r="J125" i="33"/>
  <c r="I125" i="33"/>
  <c r="G125" i="33"/>
  <c r="F125" i="33" s="1"/>
  <c r="Q124" i="33"/>
  <c r="P124" i="33" s="1"/>
  <c r="M124" i="33"/>
  <c r="L124" i="33" s="1"/>
  <c r="J124" i="33"/>
  <c r="I124" i="33"/>
  <c r="G124" i="33"/>
  <c r="F124" i="33" s="1"/>
  <c r="Q123" i="33"/>
  <c r="P123" i="33" s="1"/>
  <c r="M123" i="33"/>
  <c r="L123" i="33" s="1"/>
  <c r="J123" i="33"/>
  <c r="I123" i="33"/>
  <c r="G123" i="33"/>
  <c r="F123" i="33" s="1"/>
  <c r="Q122" i="33"/>
  <c r="P122" i="33" s="1"/>
  <c r="M122" i="33"/>
  <c r="L122" i="33" s="1"/>
  <c r="J122" i="33"/>
  <c r="I122" i="33"/>
  <c r="G122" i="33"/>
  <c r="F122" i="33" s="1"/>
  <c r="Q121" i="33"/>
  <c r="P121" i="33" s="1"/>
  <c r="M121" i="33"/>
  <c r="L121" i="33" s="1"/>
  <c r="J121" i="33"/>
  <c r="I121" i="33"/>
  <c r="G121" i="33"/>
  <c r="F121" i="33" s="1"/>
  <c r="Q120" i="33"/>
  <c r="P120" i="33" s="1"/>
  <c r="M120" i="33"/>
  <c r="L120" i="33" s="1"/>
  <c r="J120" i="33"/>
  <c r="I120" i="33"/>
  <c r="G120" i="33"/>
  <c r="F120" i="33" s="1"/>
  <c r="Q119" i="33"/>
  <c r="P119" i="33" s="1"/>
  <c r="M119" i="33"/>
  <c r="L119" i="33" s="1"/>
  <c r="J119" i="33"/>
  <c r="I119" i="33"/>
  <c r="G119" i="33"/>
  <c r="F119" i="33" s="1"/>
  <c r="Q118" i="33"/>
  <c r="P118" i="33" s="1"/>
  <c r="M118" i="33"/>
  <c r="L118" i="33" s="1"/>
  <c r="J118" i="33"/>
  <c r="I118" i="33"/>
  <c r="G118" i="33"/>
  <c r="F118" i="33" s="1"/>
  <c r="Q117" i="33"/>
  <c r="P117" i="33" s="1"/>
  <c r="M117" i="33"/>
  <c r="L117" i="33" s="1"/>
  <c r="J117" i="33"/>
  <c r="I117" i="33"/>
  <c r="G117" i="33"/>
  <c r="F117" i="33" s="1"/>
  <c r="Q116" i="33"/>
  <c r="P116" i="33" s="1"/>
  <c r="M116" i="33"/>
  <c r="L116" i="33" s="1"/>
  <c r="J116" i="33"/>
  <c r="I116" i="33"/>
  <c r="G116" i="33"/>
  <c r="F116" i="33" s="1"/>
  <c r="Q115" i="33"/>
  <c r="P115" i="33" s="1"/>
  <c r="M115" i="33"/>
  <c r="L115" i="33" s="1"/>
  <c r="J115" i="33"/>
  <c r="I115" i="33"/>
  <c r="G115" i="33"/>
  <c r="F115" i="33" s="1"/>
  <c r="Q114" i="33"/>
  <c r="P114" i="33" s="1"/>
  <c r="M114" i="33"/>
  <c r="L114" i="33" s="1"/>
  <c r="J114" i="33"/>
  <c r="I114" i="33"/>
  <c r="G114" i="33"/>
  <c r="F114" i="33" s="1"/>
  <c r="Q113" i="33"/>
  <c r="P113" i="33" s="1"/>
  <c r="M113" i="33"/>
  <c r="L113" i="33" s="1"/>
  <c r="J113" i="33"/>
  <c r="I113" i="33"/>
  <c r="G113" i="33"/>
  <c r="F113" i="33" s="1"/>
  <c r="Q112" i="33"/>
  <c r="P112" i="33"/>
  <c r="M112" i="33"/>
  <c r="L112" i="33" s="1"/>
  <c r="J112" i="33"/>
  <c r="I112" i="33"/>
  <c r="G112" i="33"/>
  <c r="F112" i="33" s="1"/>
  <c r="Q111" i="33"/>
  <c r="P111" i="33" s="1"/>
  <c r="M111" i="33"/>
  <c r="L111" i="33" s="1"/>
  <c r="J111" i="33"/>
  <c r="I111" i="33"/>
  <c r="G111" i="33"/>
  <c r="F111" i="33" s="1"/>
  <c r="F115" i="32"/>
  <c r="E115" i="32"/>
  <c r="Q109" i="33"/>
  <c r="P109" i="33" s="1"/>
  <c r="M109" i="33"/>
  <c r="L109" i="33" s="1"/>
  <c r="J109" i="33"/>
  <c r="I109" i="33"/>
  <c r="G109" i="33"/>
  <c r="F109" i="33" s="1"/>
  <c r="Q108" i="33"/>
  <c r="P108" i="33" s="1"/>
  <c r="M108" i="33"/>
  <c r="L108" i="33" s="1"/>
  <c r="J108" i="33"/>
  <c r="I108" i="33"/>
  <c r="G108" i="33"/>
  <c r="F108" i="33" s="1"/>
  <c r="Q107" i="33"/>
  <c r="P107" i="33" s="1"/>
  <c r="M107" i="33"/>
  <c r="L107" i="33" s="1"/>
  <c r="J107" i="33"/>
  <c r="I107" i="33"/>
  <c r="G107" i="33"/>
  <c r="F107" i="33" s="1"/>
  <c r="Q106" i="33"/>
  <c r="P106" i="33" s="1"/>
  <c r="M106" i="33"/>
  <c r="L106" i="33" s="1"/>
  <c r="J106" i="33"/>
  <c r="I106" i="33"/>
  <c r="G106" i="33"/>
  <c r="F106" i="33" s="1"/>
  <c r="Q105" i="33"/>
  <c r="P105" i="33" s="1"/>
  <c r="M105" i="33"/>
  <c r="L105" i="33" s="1"/>
  <c r="J105" i="33"/>
  <c r="I105" i="33"/>
  <c r="G105" i="33"/>
  <c r="F105" i="33" s="1"/>
  <c r="Q104" i="33"/>
  <c r="P104" i="33" s="1"/>
  <c r="M104" i="33"/>
  <c r="L104" i="33" s="1"/>
  <c r="J104" i="33"/>
  <c r="I104" i="33"/>
  <c r="G104" i="33"/>
  <c r="F104" i="33" s="1"/>
  <c r="Q103" i="33"/>
  <c r="P103" i="33" s="1"/>
  <c r="M103" i="33"/>
  <c r="L103" i="33" s="1"/>
  <c r="J103" i="33"/>
  <c r="I103" i="33"/>
  <c r="G103" i="33"/>
  <c r="F103" i="33" s="1"/>
  <c r="Q102" i="33"/>
  <c r="P102" i="33" s="1"/>
  <c r="M102" i="33"/>
  <c r="L102" i="33" s="1"/>
  <c r="J102" i="33"/>
  <c r="I102" i="33"/>
  <c r="G102" i="33"/>
  <c r="F102" i="33" s="1"/>
  <c r="Q101" i="33"/>
  <c r="P101" i="33" s="1"/>
  <c r="M101" i="33"/>
  <c r="L101" i="33" s="1"/>
  <c r="J101" i="33"/>
  <c r="I101" i="33"/>
  <c r="G101" i="33"/>
  <c r="F101" i="33" s="1"/>
  <c r="Q100" i="33"/>
  <c r="P100" i="33" s="1"/>
  <c r="M100" i="33"/>
  <c r="L100" i="33" s="1"/>
  <c r="J100" i="33"/>
  <c r="I100" i="33"/>
  <c r="G100" i="33"/>
  <c r="F100" i="33" s="1"/>
  <c r="Q99" i="33"/>
  <c r="P99" i="33" s="1"/>
  <c r="M99" i="33"/>
  <c r="L99" i="33" s="1"/>
  <c r="J99" i="33"/>
  <c r="I99" i="33"/>
  <c r="G99" i="33"/>
  <c r="F99" i="33" s="1"/>
  <c r="Q98" i="33"/>
  <c r="P98" i="33" s="1"/>
  <c r="M98" i="33"/>
  <c r="L98" i="33" s="1"/>
  <c r="J98" i="33"/>
  <c r="I98" i="33"/>
  <c r="G98" i="33"/>
  <c r="F98" i="33" s="1"/>
  <c r="Q97" i="33"/>
  <c r="P97" i="33" s="1"/>
  <c r="M97" i="33"/>
  <c r="L97" i="33" s="1"/>
  <c r="J97" i="33"/>
  <c r="I97" i="33"/>
  <c r="G97" i="33"/>
  <c r="F97" i="33" s="1"/>
  <c r="Q126" i="33"/>
  <c r="P126" i="33"/>
  <c r="J126" i="33"/>
  <c r="I126" i="33"/>
  <c r="G126" i="33"/>
  <c r="F126" i="33" s="1"/>
  <c r="Q35" i="33"/>
  <c r="P35" i="33" s="1"/>
  <c r="Q34" i="33"/>
  <c r="P34" i="33" s="1"/>
  <c r="Q33" i="33"/>
  <c r="P33" i="33" s="1"/>
  <c r="J35" i="33"/>
  <c r="I35" i="33"/>
  <c r="G35" i="33"/>
  <c r="F35" i="33" s="1"/>
  <c r="J34" i="33"/>
  <c r="I34" i="33"/>
  <c r="G34" i="33"/>
  <c r="F34" i="33" s="1"/>
  <c r="J33" i="33"/>
  <c r="I33" i="33"/>
  <c r="G33" i="33"/>
  <c r="F33" i="33" s="1"/>
  <c r="B127" i="33" l="1"/>
  <c r="D127" i="33" s="1"/>
  <c r="C127" i="33" s="1"/>
  <c r="B129" i="33"/>
  <c r="D129" i="33" s="1"/>
  <c r="C129" i="33" s="1"/>
  <c r="C128" i="33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Q96" i="33"/>
  <c r="P96" i="33" s="1"/>
  <c r="M96" i="33"/>
  <c r="L96" i="33" s="1"/>
  <c r="J96" i="33"/>
  <c r="I96" i="33"/>
  <c r="G96" i="33"/>
  <c r="F96" i="33" s="1"/>
  <c r="Q95" i="33"/>
  <c r="P95" i="33" s="1"/>
  <c r="M95" i="33"/>
  <c r="L95" i="33" s="1"/>
  <c r="J95" i="33"/>
  <c r="I95" i="33"/>
  <c r="G95" i="33"/>
  <c r="F95" i="33" s="1"/>
  <c r="Q94" i="33"/>
  <c r="P94" i="33" s="1"/>
  <c r="M94" i="33"/>
  <c r="L94" i="33" s="1"/>
  <c r="J94" i="33"/>
  <c r="I94" i="33"/>
  <c r="G94" i="33"/>
  <c r="F94" i="33" s="1"/>
  <c r="F108" i="32"/>
  <c r="E108" i="32"/>
  <c r="F107" i="32"/>
  <c r="E107" i="32"/>
  <c r="F106" i="32"/>
  <c r="E106" i="32"/>
  <c r="Q93" i="33"/>
  <c r="P93" i="33" s="1"/>
  <c r="M93" i="33"/>
  <c r="L93" i="33" s="1"/>
  <c r="J93" i="33"/>
  <c r="I93" i="33"/>
  <c r="G93" i="33"/>
  <c r="F93" i="33" s="1"/>
  <c r="Q92" i="33"/>
  <c r="P92" i="33" s="1"/>
  <c r="M92" i="33"/>
  <c r="L92" i="33" s="1"/>
  <c r="J92" i="33"/>
  <c r="I92" i="33"/>
  <c r="G92" i="33"/>
  <c r="F92" i="33" s="1"/>
  <c r="Q91" i="33"/>
  <c r="P91" i="33" s="1"/>
  <c r="M91" i="33"/>
  <c r="L91" i="33" s="1"/>
  <c r="J91" i="33"/>
  <c r="I91" i="33"/>
  <c r="G91" i="33"/>
  <c r="F91" i="33" s="1"/>
  <c r="Q90" i="33"/>
  <c r="P90" i="33" s="1"/>
  <c r="M90" i="33"/>
  <c r="L90" i="33" s="1"/>
  <c r="J90" i="33"/>
  <c r="I90" i="33"/>
  <c r="G90" i="33"/>
  <c r="F90" i="33" s="1"/>
  <c r="Q89" i="33"/>
  <c r="P89" i="33" s="1"/>
  <c r="M89" i="33"/>
  <c r="L89" i="33" s="1"/>
  <c r="J89" i="33"/>
  <c r="I89" i="33"/>
  <c r="G89" i="33"/>
  <c r="F89" i="33" s="1"/>
  <c r="Q88" i="33"/>
  <c r="P88" i="33" s="1"/>
  <c r="M88" i="33"/>
  <c r="L88" i="33" s="1"/>
  <c r="J88" i="33"/>
  <c r="I88" i="33"/>
  <c r="G88" i="33"/>
  <c r="F88" i="33" s="1"/>
  <c r="Q87" i="33"/>
  <c r="P87" i="33" s="1"/>
  <c r="M87" i="33"/>
  <c r="L87" i="33" s="1"/>
  <c r="J87" i="33"/>
  <c r="I87" i="33"/>
  <c r="G87" i="33"/>
  <c r="F87" i="33" s="1"/>
  <c r="Q86" i="33"/>
  <c r="P86" i="33" s="1"/>
  <c r="M86" i="33"/>
  <c r="L86" i="33" s="1"/>
  <c r="J86" i="33"/>
  <c r="I86" i="33"/>
  <c r="G86" i="33"/>
  <c r="F86" i="33" s="1"/>
  <c r="Q85" i="33"/>
  <c r="P85" i="33" s="1"/>
  <c r="M85" i="33"/>
  <c r="L85" i="33" s="1"/>
  <c r="J85" i="33"/>
  <c r="I85" i="33"/>
  <c r="G85" i="33"/>
  <c r="F85" i="33" s="1"/>
  <c r="Q84" i="33"/>
  <c r="P84" i="33" s="1"/>
  <c r="M84" i="33"/>
  <c r="L84" i="33" s="1"/>
  <c r="J84" i="33"/>
  <c r="I84" i="33"/>
  <c r="G84" i="33"/>
  <c r="F84" i="33" s="1"/>
  <c r="Q83" i="33"/>
  <c r="P83" i="33" s="1"/>
  <c r="M83" i="33"/>
  <c r="L83" i="33" s="1"/>
  <c r="J83" i="33"/>
  <c r="I83" i="33"/>
  <c r="G83" i="33"/>
  <c r="F83" i="33" s="1"/>
  <c r="Q82" i="33"/>
  <c r="P82" i="33" s="1"/>
  <c r="M82" i="33"/>
  <c r="L82" i="33" s="1"/>
  <c r="J82" i="33"/>
  <c r="I82" i="33"/>
  <c r="G82" i="33"/>
  <c r="F82" i="33" s="1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Q81" i="33"/>
  <c r="P81" i="33" s="1"/>
  <c r="M81" i="33"/>
  <c r="L81" i="33" s="1"/>
  <c r="J81" i="33"/>
  <c r="I81" i="33"/>
  <c r="G81" i="33"/>
  <c r="F81" i="33" s="1"/>
  <c r="Q80" i="33"/>
  <c r="P80" i="33" s="1"/>
  <c r="M80" i="33"/>
  <c r="L80" i="33" s="1"/>
  <c r="J80" i="33"/>
  <c r="I80" i="33"/>
  <c r="G80" i="33"/>
  <c r="F80" i="33" s="1"/>
  <c r="Q79" i="33"/>
  <c r="P79" i="33" s="1"/>
  <c r="M79" i="33"/>
  <c r="L79" i="33" s="1"/>
  <c r="J79" i="33"/>
  <c r="I79" i="33"/>
  <c r="G79" i="33"/>
  <c r="F79" i="33" s="1"/>
  <c r="Q78" i="33"/>
  <c r="P78" i="33" s="1"/>
  <c r="M78" i="33"/>
  <c r="L78" i="33" s="1"/>
  <c r="J78" i="33"/>
  <c r="I78" i="33"/>
  <c r="G78" i="33"/>
  <c r="F78" i="33" s="1"/>
  <c r="Q77" i="33"/>
  <c r="P77" i="33" s="1"/>
  <c r="M77" i="33"/>
  <c r="L77" i="33" s="1"/>
  <c r="J77" i="33"/>
  <c r="I77" i="33"/>
  <c r="G77" i="33"/>
  <c r="F77" i="33" s="1"/>
  <c r="Q76" i="33"/>
  <c r="P76" i="33" s="1"/>
  <c r="M76" i="33"/>
  <c r="L76" i="33" s="1"/>
  <c r="J76" i="33"/>
  <c r="I76" i="33"/>
  <c r="G76" i="33"/>
  <c r="F76" i="33" s="1"/>
  <c r="Q75" i="33"/>
  <c r="P75" i="33" s="1"/>
  <c r="M75" i="33"/>
  <c r="L75" i="33" s="1"/>
  <c r="J75" i="33"/>
  <c r="I75" i="33"/>
  <c r="G75" i="33"/>
  <c r="F75" i="33" s="1"/>
  <c r="Q74" i="33"/>
  <c r="P74" i="33" s="1"/>
  <c r="M74" i="33"/>
  <c r="L74" i="33" s="1"/>
  <c r="J74" i="33"/>
  <c r="I74" i="33"/>
  <c r="G74" i="33"/>
  <c r="F74" i="33" s="1"/>
  <c r="Q73" i="33"/>
  <c r="P73" i="33" s="1"/>
  <c r="M73" i="33"/>
  <c r="L73" i="33" s="1"/>
  <c r="J73" i="33"/>
  <c r="I73" i="33"/>
  <c r="G73" i="33"/>
  <c r="F73" i="33" s="1"/>
  <c r="Q72" i="33"/>
  <c r="P72" i="33" s="1"/>
  <c r="M72" i="33"/>
  <c r="L72" i="33" s="1"/>
  <c r="J72" i="33"/>
  <c r="I72" i="33"/>
  <c r="G72" i="33"/>
  <c r="F72" i="33" s="1"/>
  <c r="Q71" i="33"/>
  <c r="P71" i="33" s="1"/>
  <c r="M71" i="33"/>
  <c r="L71" i="33" s="1"/>
  <c r="J71" i="33"/>
  <c r="I71" i="33"/>
  <c r="G71" i="33"/>
  <c r="F71" i="33" s="1"/>
  <c r="Q70" i="33"/>
  <c r="P70" i="33" s="1"/>
  <c r="M70" i="33"/>
  <c r="L70" i="33" s="1"/>
  <c r="J70" i="33"/>
  <c r="I70" i="33"/>
  <c r="G70" i="33"/>
  <c r="F70" i="33" s="1"/>
  <c r="Q69" i="33"/>
  <c r="P69" i="33" s="1"/>
  <c r="M69" i="33"/>
  <c r="L69" i="33" s="1"/>
  <c r="J69" i="33"/>
  <c r="I69" i="33"/>
  <c r="G69" i="33"/>
  <c r="F69" i="33" s="1"/>
  <c r="F98" i="32"/>
  <c r="E98" i="32"/>
  <c r="Q68" i="33"/>
  <c r="P68" i="33" s="1"/>
  <c r="M68" i="33"/>
  <c r="L68" i="33" s="1"/>
  <c r="J68" i="33"/>
  <c r="I68" i="33"/>
  <c r="G68" i="33"/>
  <c r="F68" i="33" s="1"/>
  <c r="Q67" i="33"/>
  <c r="P67" i="33" s="1"/>
  <c r="M67" i="33"/>
  <c r="L67" i="33" s="1"/>
  <c r="J67" i="33"/>
  <c r="I67" i="33"/>
  <c r="G67" i="33"/>
  <c r="F67" i="33" s="1"/>
  <c r="Q66" i="33"/>
  <c r="P66" i="33" s="1"/>
  <c r="M66" i="33"/>
  <c r="L66" i="33" s="1"/>
  <c r="J66" i="33"/>
  <c r="I66" i="33"/>
  <c r="G66" i="33"/>
  <c r="F66" i="33" s="1"/>
  <c r="Q65" i="33"/>
  <c r="P65" i="33" s="1"/>
  <c r="M65" i="33"/>
  <c r="L65" i="33" s="1"/>
  <c r="J65" i="33"/>
  <c r="I65" i="33"/>
  <c r="G65" i="33"/>
  <c r="F65" i="33" s="1"/>
  <c r="Q64" i="33"/>
  <c r="P64" i="33" s="1"/>
  <c r="M64" i="33"/>
  <c r="L64" i="33" s="1"/>
  <c r="J64" i="33"/>
  <c r="I64" i="33"/>
  <c r="G64" i="33"/>
  <c r="F64" i="33" s="1"/>
  <c r="Q63" i="33"/>
  <c r="P63" i="33" s="1"/>
  <c r="M63" i="33"/>
  <c r="L63" i="33" s="1"/>
  <c r="J63" i="33"/>
  <c r="I63" i="33"/>
  <c r="G63" i="33"/>
  <c r="F63" i="33" s="1"/>
  <c r="Q62" i="33"/>
  <c r="P62" i="33" s="1"/>
  <c r="M62" i="33"/>
  <c r="L62" i="33" s="1"/>
  <c r="J62" i="33"/>
  <c r="I62" i="33"/>
  <c r="G62" i="33"/>
  <c r="F62" i="33" s="1"/>
  <c r="Q61" i="33"/>
  <c r="P61" i="33" s="1"/>
  <c r="M61" i="33"/>
  <c r="L61" i="33" s="1"/>
  <c r="J61" i="33"/>
  <c r="I61" i="33"/>
  <c r="G61" i="33"/>
  <c r="F61" i="33" s="1"/>
  <c r="Q60" i="33"/>
  <c r="P60" i="33" s="1"/>
  <c r="M60" i="33"/>
  <c r="L60" i="33" s="1"/>
  <c r="J60" i="33"/>
  <c r="I60" i="33"/>
  <c r="G60" i="33"/>
  <c r="F60" i="33" s="1"/>
  <c r="Q59" i="33"/>
  <c r="P59" i="33" s="1"/>
  <c r="M59" i="33"/>
  <c r="L59" i="33" s="1"/>
  <c r="J59" i="33"/>
  <c r="I59" i="33"/>
  <c r="G59" i="33"/>
  <c r="F59" i="33" s="1"/>
  <c r="Q58" i="33"/>
  <c r="P58" i="33"/>
  <c r="M58" i="33"/>
  <c r="L58" i="33" s="1"/>
  <c r="J58" i="33"/>
  <c r="I58" i="33"/>
  <c r="G58" i="33"/>
  <c r="F58" i="33" s="1"/>
  <c r="Q57" i="33"/>
  <c r="P57" i="33" s="1"/>
  <c r="M57" i="33"/>
  <c r="L57" i="33" s="1"/>
  <c r="J57" i="33"/>
  <c r="I57" i="33"/>
  <c r="G57" i="33"/>
  <c r="F57" i="33" s="1"/>
  <c r="Q56" i="33"/>
  <c r="P56" i="33" s="1"/>
  <c r="M56" i="33"/>
  <c r="L56" i="33" s="1"/>
  <c r="J56" i="33"/>
  <c r="I56" i="33"/>
  <c r="G56" i="33"/>
  <c r="F56" i="33" s="1"/>
  <c r="F97" i="32"/>
  <c r="E97" i="32"/>
  <c r="F96" i="32"/>
  <c r="E96" i="32"/>
  <c r="F95" i="32"/>
  <c r="E95" i="32"/>
  <c r="Q48" i="33"/>
  <c r="P48" i="33" s="1"/>
  <c r="Q47" i="33"/>
  <c r="P47" i="33" s="1"/>
  <c r="Q46" i="33"/>
  <c r="P46" i="33" s="1"/>
  <c r="Q45" i="33"/>
  <c r="P45" i="33" s="1"/>
  <c r="Q44" i="33"/>
  <c r="P44" i="33" s="1"/>
  <c r="Q43" i="33"/>
  <c r="P43" i="33" s="1"/>
  <c r="F94" i="32"/>
  <c r="E94" i="32"/>
  <c r="Q37" i="33"/>
  <c r="P37" i="33" s="1"/>
  <c r="M37" i="33"/>
  <c r="L37" i="33" s="1"/>
  <c r="J37" i="33"/>
  <c r="I37" i="33"/>
  <c r="G37" i="33"/>
  <c r="F37" i="33" s="1"/>
  <c r="F93" i="32"/>
  <c r="E93" i="32"/>
  <c r="F92" i="32"/>
  <c r="E92" i="32"/>
  <c r="Q41" i="33"/>
  <c r="P41" i="33" s="1"/>
  <c r="M41" i="33"/>
  <c r="L41" i="33" s="1"/>
  <c r="J41" i="33"/>
  <c r="I41" i="33"/>
  <c r="G41" i="33"/>
  <c r="F41" i="33" s="1"/>
  <c r="Q42" i="33"/>
  <c r="P42" i="33" s="1"/>
  <c r="Q40" i="33"/>
  <c r="P40" i="33" s="1"/>
  <c r="Q39" i="33"/>
  <c r="P39" i="33" s="1"/>
  <c r="Q38" i="33"/>
  <c r="P38" i="33" s="1"/>
  <c r="M48" i="33"/>
  <c r="L48" i="33" s="1"/>
  <c r="J48" i="33"/>
  <c r="I48" i="33"/>
  <c r="G48" i="33"/>
  <c r="F48" i="33" s="1"/>
  <c r="M47" i="33"/>
  <c r="L47" i="33" s="1"/>
  <c r="J47" i="33"/>
  <c r="I47" i="33"/>
  <c r="G47" i="33"/>
  <c r="F47" i="33" s="1"/>
  <c r="M46" i="33"/>
  <c r="L46" i="33" s="1"/>
  <c r="J46" i="33"/>
  <c r="I46" i="33"/>
  <c r="G46" i="33"/>
  <c r="F46" i="33" s="1"/>
  <c r="M45" i="33"/>
  <c r="L45" i="33" s="1"/>
  <c r="J45" i="33"/>
  <c r="I45" i="33"/>
  <c r="G45" i="33"/>
  <c r="F45" i="33" s="1"/>
  <c r="M44" i="33"/>
  <c r="L44" i="33" s="1"/>
  <c r="J44" i="33"/>
  <c r="I44" i="33"/>
  <c r="G44" i="33"/>
  <c r="F44" i="33" s="1"/>
  <c r="M43" i="33"/>
  <c r="L43" i="33" s="1"/>
  <c r="J43" i="33"/>
  <c r="I43" i="33"/>
  <c r="G43" i="33"/>
  <c r="F43" i="33" s="1"/>
  <c r="M42" i="33"/>
  <c r="L42" i="33" s="1"/>
  <c r="J42" i="33"/>
  <c r="I42" i="33"/>
  <c r="G42" i="33"/>
  <c r="F42" i="33" s="1"/>
  <c r="M40" i="33"/>
  <c r="L40" i="33" s="1"/>
  <c r="J40" i="33"/>
  <c r="I40" i="33"/>
  <c r="G40" i="33"/>
  <c r="F40" i="33" s="1"/>
  <c r="M39" i="33"/>
  <c r="L39" i="33" s="1"/>
  <c r="J39" i="33"/>
  <c r="I39" i="33"/>
  <c r="G39" i="33"/>
  <c r="F39" i="33" s="1"/>
  <c r="Q36" i="33"/>
  <c r="P36" i="33" s="1"/>
  <c r="F91" i="32"/>
  <c r="E91" i="32"/>
  <c r="F90" i="32"/>
  <c r="E90" i="32"/>
  <c r="F89" i="32"/>
  <c r="E89" i="32"/>
  <c r="F88" i="32"/>
  <c r="E88" i="32"/>
  <c r="F87" i="32"/>
  <c r="E87" i="32"/>
  <c r="M110" i="33"/>
  <c r="L110" i="33" s="1"/>
  <c r="J110" i="33"/>
  <c r="I110" i="33"/>
  <c r="G110" i="33"/>
  <c r="F110" i="33" s="1"/>
  <c r="M38" i="33"/>
  <c r="L38" i="33" s="1"/>
  <c r="J38" i="33"/>
  <c r="I38" i="33"/>
  <c r="G38" i="33"/>
  <c r="F38" i="33" s="1"/>
  <c r="M36" i="33"/>
  <c r="L36" i="33" s="1"/>
  <c r="J36" i="33"/>
  <c r="I36" i="33"/>
  <c r="G36" i="33"/>
  <c r="F36" i="33" s="1"/>
  <c r="Q32" i="33"/>
  <c r="P32" i="33" s="1"/>
  <c r="M32" i="33"/>
  <c r="L32" i="33"/>
  <c r="J32" i="33"/>
  <c r="I32" i="33"/>
  <c r="G32" i="33"/>
  <c r="F32" i="33" s="1"/>
  <c r="Q31" i="33"/>
  <c r="P31" i="33" s="1"/>
  <c r="M31" i="33"/>
  <c r="L31" i="33"/>
  <c r="J31" i="33"/>
  <c r="I31" i="33"/>
  <c r="G31" i="33"/>
  <c r="F31" i="33" s="1"/>
  <c r="Q30" i="33"/>
  <c r="P30" i="33" s="1"/>
  <c r="M30" i="33"/>
  <c r="L30" i="33"/>
  <c r="J30" i="33"/>
  <c r="I30" i="33"/>
  <c r="G30" i="33"/>
  <c r="F30" i="33" s="1"/>
  <c r="Q29" i="33"/>
  <c r="P29" i="33" s="1"/>
  <c r="M29" i="33"/>
  <c r="L29" i="33"/>
  <c r="J29" i="33"/>
  <c r="I29" i="33"/>
  <c r="G29" i="33"/>
  <c r="F29" i="33" s="1"/>
  <c r="Q28" i="33"/>
  <c r="P28" i="33" s="1"/>
  <c r="M28" i="33"/>
  <c r="L28" i="33"/>
  <c r="J28" i="33"/>
  <c r="I28" i="33"/>
  <c r="G28" i="33"/>
  <c r="F28" i="33" s="1"/>
  <c r="Q14" i="33"/>
  <c r="P14" i="33"/>
  <c r="M14" i="33"/>
  <c r="L14" i="33"/>
  <c r="J14" i="33"/>
  <c r="I14" i="33"/>
  <c r="G14" i="33"/>
  <c r="F14" i="33" s="1"/>
  <c r="Q6" i="33"/>
  <c r="P6" i="33"/>
  <c r="M6" i="33"/>
  <c r="L6" i="33"/>
  <c r="J6" i="33"/>
  <c r="I6" i="33"/>
  <c r="G6" i="33"/>
  <c r="F6" i="33" s="1"/>
  <c r="G11" i="33"/>
  <c r="F11" i="33" s="1"/>
  <c r="I11" i="33"/>
  <c r="J11" i="33"/>
  <c r="L11" i="33"/>
  <c r="M11" i="33"/>
  <c r="Q11" i="33"/>
  <c r="P11" i="33" s="1"/>
  <c r="Q319" i="33"/>
  <c r="P319" i="33" s="1"/>
  <c r="M319" i="33"/>
  <c r="L319" i="33"/>
  <c r="J319" i="33"/>
  <c r="I319" i="33"/>
  <c r="G319" i="33"/>
  <c r="F319" i="33"/>
  <c r="Q17" i="33"/>
  <c r="P17" i="33" s="1"/>
  <c r="M17" i="33"/>
  <c r="L17" i="33"/>
  <c r="J17" i="33"/>
  <c r="I17" i="33"/>
  <c r="G17" i="33"/>
  <c r="F17" i="33"/>
  <c r="Q396" i="33"/>
  <c r="P396" i="33" s="1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32" i="33"/>
  <c r="P332" i="33" s="1"/>
  <c r="M332" i="33"/>
  <c r="L332" i="33"/>
  <c r="J332" i="33"/>
  <c r="I332" i="33"/>
  <c r="G332" i="33"/>
  <c r="F332" i="33"/>
  <c r="F331" i="33"/>
  <c r="G331" i="33"/>
  <c r="I331" i="33"/>
  <c r="J331" i="33"/>
  <c r="L331" i="33"/>
  <c r="M331" i="33"/>
  <c r="Q331" i="33"/>
  <c r="P331" i="33" s="1"/>
  <c r="Q341" i="33"/>
  <c r="P341" i="33" s="1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P334" i="33" s="1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F37" i="32"/>
  <c r="E37" i="32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 s="1"/>
  <c r="M323" i="33"/>
  <c r="L323" i="33"/>
  <c r="J323" i="33"/>
  <c r="I323" i="33"/>
  <c r="G323" i="33"/>
  <c r="F323" i="33"/>
  <c r="Q322" i="33"/>
  <c r="P322" i="33" s="1"/>
  <c r="M322" i="33"/>
  <c r="L322" i="33"/>
  <c r="J322" i="33"/>
  <c r="I322" i="33"/>
  <c r="G322" i="33"/>
  <c r="F322" i="33"/>
  <c r="Q321" i="33"/>
  <c r="P321" i="33" s="1"/>
  <c r="M321" i="33"/>
  <c r="L321" i="33"/>
  <c r="J321" i="33"/>
  <c r="I321" i="33"/>
  <c r="G321" i="33"/>
  <c r="F321" i="33"/>
  <c r="Q320" i="33"/>
  <c r="P320" i="33" s="1"/>
  <c r="M320" i="33"/>
  <c r="L320" i="33"/>
  <c r="J320" i="33"/>
  <c r="I320" i="33"/>
  <c r="G320" i="33"/>
  <c r="F320" i="33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67" i="32"/>
  <c r="E67" i="32"/>
  <c r="F66" i="32"/>
  <c r="E66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36" i="32"/>
  <c r="E36" i="32"/>
  <c r="Q140" i="33" l="1"/>
  <c r="P140" i="33" s="1"/>
  <c r="M140" i="33"/>
  <c r="L140" i="33"/>
  <c r="J140" i="33"/>
  <c r="I140" i="33"/>
  <c r="G140" i="33"/>
  <c r="F140" i="33"/>
  <c r="F23" i="32"/>
  <c r="E23" i="32"/>
  <c r="F53" i="32"/>
  <c r="E53" i="32"/>
  <c r="Q131" i="33"/>
  <c r="P131" i="33" s="1"/>
  <c r="M131" i="33"/>
  <c r="L131" i="33"/>
  <c r="J131" i="33"/>
  <c r="I131" i="33"/>
  <c r="G131" i="33"/>
  <c r="F131" i="33"/>
  <c r="F52" i="32"/>
  <c r="E52" i="32"/>
  <c r="F51" i="32"/>
  <c r="E51" i="32"/>
  <c r="Q139" i="33"/>
  <c r="P139" i="33" s="1"/>
  <c r="M139" i="33"/>
  <c r="L139" i="33"/>
  <c r="J139" i="33"/>
  <c r="I139" i="33"/>
  <c r="G139" i="33"/>
  <c r="F139" i="33" s="1"/>
  <c r="Q138" i="33"/>
  <c r="P138" i="33" s="1"/>
  <c r="M138" i="33"/>
  <c r="L138" i="33"/>
  <c r="J138" i="33"/>
  <c r="I138" i="33"/>
  <c r="G138" i="33"/>
  <c r="F138" i="33" s="1"/>
  <c r="Q137" i="33"/>
  <c r="P137" i="33" s="1"/>
  <c r="M137" i="33"/>
  <c r="L137" i="33"/>
  <c r="J137" i="33"/>
  <c r="I137" i="33"/>
  <c r="G137" i="33"/>
  <c r="F137" i="33" s="1"/>
  <c r="Q136" i="33"/>
  <c r="P136" i="33" s="1"/>
  <c r="M136" i="33"/>
  <c r="L136" i="33"/>
  <c r="J136" i="33"/>
  <c r="I136" i="33"/>
  <c r="G136" i="33"/>
  <c r="F136" i="33" s="1"/>
  <c r="Q135" i="33"/>
  <c r="P135" i="33" s="1"/>
  <c r="M135" i="33"/>
  <c r="L135" i="33"/>
  <c r="J135" i="33"/>
  <c r="I135" i="33"/>
  <c r="G135" i="33"/>
  <c r="F135" i="33" s="1"/>
  <c r="Q134" i="33"/>
  <c r="P134" i="33" s="1"/>
  <c r="M134" i="33"/>
  <c r="L134" i="33"/>
  <c r="J134" i="33"/>
  <c r="I134" i="33"/>
  <c r="G134" i="33"/>
  <c r="F134" i="33" s="1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0" i="33"/>
  <c r="P130" i="33" s="1"/>
  <c r="M130" i="33"/>
  <c r="L130" i="33"/>
  <c r="J130" i="33"/>
  <c r="I130" i="33"/>
  <c r="G130" i="33"/>
  <c r="F130" i="33"/>
  <c r="F50" i="32"/>
  <c r="E50" i="32"/>
  <c r="F49" i="32"/>
  <c r="E49" i="32"/>
  <c r="F48" i="32"/>
  <c r="E48" i="32"/>
  <c r="F47" i="32"/>
  <c r="E47" i="32"/>
  <c r="F46" i="32"/>
  <c r="E46" i="32"/>
  <c r="F45" i="32"/>
  <c r="E45" i="32"/>
  <c r="I3" i="32"/>
  <c r="H3" i="32"/>
  <c r="F3" i="32"/>
  <c r="E3" i="32"/>
  <c r="F35" i="32"/>
  <c r="E35" i="32"/>
  <c r="Q20" i="33"/>
  <c r="P20" i="33" s="1"/>
  <c r="M20" i="33"/>
  <c r="L20" i="33"/>
  <c r="J20" i="33"/>
  <c r="I20" i="33"/>
  <c r="G20" i="33"/>
  <c r="F20" i="33"/>
  <c r="Q16" i="33"/>
  <c r="P16" i="33" s="1"/>
  <c r="M16" i="33"/>
  <c r="L16" i="33"/>
  <c r="J16" i="33"/>
  <c r="I16" i="33"/>
  <c r="G16" i="33"/>
  <c r="F16" i="33" s="1"/>
  <c r="Q15" i="33"/>
  <c r="P15" i="33" s="1"/>
  <c r="M15" i="33"/>
  <c r="L15" i="33"/>
  <c r="J15" i="33"/>
  <c r="I15" i="33"/>
  <c r="G15" i="33"/>
  <c r="F15" i="33" s="1"/>
  <c r="Q13" i="33"/>
  <c r="P13" i="33" s="1"/>
  <c r="M13" i="33"/>
  <c r="L13" i="33"/>
  <c r="J13" i="33"/>
  <c r="I13" i="33"/>
  <c r="G13" i="33"/>
  <c r="F13" i="33" s="1"/>
  <c r="Q12" i="33"/>
  <c r="P12" i="33" s="1"/>
  <c r="M12" i="33"/>
  <c r="L12" i="33"/>
  <c r="J12" i="33"/>
  <c r="I12" i="33"/>
  <c r="G12" i="33"/>
  <c r="F12" i="33" s="1"/>
  <c r="Q10" i="33"/>
  <c r="P10" i="33" s="1"/>
  <c r="M10" i="33"/>
  <c r="L10" i="33"/>
  <c r="J10" i="33"/>
  <c r="I10" i="33"/>
  <c r="G10" i="33"/>
  <c r="F10" i="33" s="1"/>
  <c r="F44" i="32"/>
  <c r="E44" i="32"/>
  <c r="F43" i="32"/>
  <c r="E43" i="32"/>
  <c r="F42" i="32"/>
  <c r="E42" i="32"/>
  <c r="F41" i="32"/>
  <c r="E41" i="32"/>
  <c r="F40" i="32"/>
  <c r="E40" i="32"/>
  <c r="F39" i="32"/>
  <c r="E39" i="32"/>
  <c r="F32" i="32"/>
  <c r="F31" i="32"/>
  <c r="F30" i="32"/>
  <c r="E32" i="32"/>
  <c r="E31" i="32"/>
  <c r="E30" i="32"/>
  <c r="F29" i="32"/>
  <c r="E29" i="32"/>
  <c r="F28" i="32"/>
  <c r="E28" i="32"/>
  <c r="I15" i="32"/>
  <c r="H15" i="32"/>
  <c r="F15" i="32"/>
  <c r="E15" i="32"/>
  <c r="I14" i="32"/>
  <c r="H14" i="32"/>
  <c r="F14" i="32"/>
  <c r="E14" i="32"/>
  <c r="B54" i="33" l="1"/>
  <c r="B55" i="33"/>
  <c r="D55" i="33" s="1"/>
  <c r="C55" i="33" s="1"/>
  <c r="B49" i="33"/>
  <c r="B112" i="33"/>
  <c r="B106" i="33"/>
  <c r="B100" i="33"/>
  <c r="B113" i="33"/>
  <c r="B102" i="33"/>
  <c r="D102" i="33" s="1"/>
  <c r="C102" i="33" s="1"/>
  <c r="B123" i="33"/>
  <c r="D123" i="33" s="1"/>
  <c r="C123" i="33" s="1"/>
  <c r="B104" i="33"/>
  <c r="B101" i="33"/>
  <c r="B117" i="33"/>
  <c r="D117" i="33" s="1"/>
  <c r="C117" i="33" s="1"/>
  <c r="B98" i="33"/>
  <c r="B53" i="33"/>
  <c r="B105" i="33"/>
  <c r="B97" i="33"/>
  <c r="D97" i="33" s="1"/>
  <c r="C97" i="33" s="1"/>
  <c r="B34" i="33"/>
  <c r="D34" i="33" s="1"/>
  <c r="C34" i="33" s="1"/>
  <c r="B115" i="33"/>
  <c r="D115" i="33" s="1"/>
  <c r="C115" i="33" s="1"/>
  <c r="B51" i="33"/>
  <c r="B124" i="33"/>
  <c r="B111" i="33"/>
  <c r="B116" i="33"/>
  <c r="B118" i="33"/>
  <c r="B125" i="33"/>
  <c r="B122" i="33"/>
  <c r="B114" i="33"/>
  <c r="B103" i="33"/>
  <c r="B108" i="33"/>
  <c r="D108" i="33" s="1"/>
  <c r="C108" i="33" s="1"/>
  <c r="B35" i="33"/>
  <c r="B119" i="33"/>
  <c r="B107" i="33"/>
  <c r="B99" i="33"/>
  <c r="B52" i="33"/>
  <c r="B33" i="33"/>
  <c r="D33" i="33" s="1"/>
  <c r="C33" i="33" s="1"/>
  <c r="B109" i="33"/>
  <c r="B120" i="33"/>
  <c r="D120" i="33" s="1"/>
  <c r="C120" i="33" s="1"/>
  <c r="B50" i="33"/>
  <c r="B121" i="33"/>
  <c r="B126" i="33"/>
  <c r="B43" i="33"/>
  <c r="B32" i="33"/>
  <c r="D32" i="33" s="1"/>
  <c r="C32" i="33" s="1"/>
  <c r="B46" i="33"/>
  <c r="B36" i="33"/>
  <c r="B28" i="33"/>
  <c r="B71" i="33"/>
  <c r="D71" i="33" s="1"/>
  <c r="C71" i="33" s="1"/>
  <c r="B96" i="33"/>
  <c r="B92" i="33"/>
  <c r="B84" i="33"/>
  <c r="B81" i="33"/>
  <c r="B73" i="33"/>
  <c r="B68" i="33"/>
  <c r="B60" i="33"/>
  <c r="B89" i="33"/>
  <c r="B78" i="33"/>
  <c r="D78" i="33" s="1"/>
  <c r="C78" i="33" s="1"/>
  <c r="B70" i="33"/>
  <c r="B65" i="33"/>
  <c r="B85" i="33"/>
  <c r="B61" i="33"/>
  <c r="B57" i="33"/>
  <c r="D57" i="33" s="1"/>
  <c r="C57" i="33" s="1"/>
  <c r="B75" i="33"/>
  <c r="B62" i="33"/>
  <c r="B42" i="33"/>
  <c r="B29" i="33"/>
  <c r="B83" i="33"/>
  <c r="B80" i="33"/>
  <c r="D80" i="33" s="1"/>
  <c r="C80" i="33" s="1"/>
  <c r="B72" i="33"/>
  <c r="D72" i="33" s="1"/>
  <c r="C72" i="33" s="1"/>
  <c r="B67" i="33"/>
  <c r="B48" i="33"/>
  <c r="B110" i="33"/>
  <c r="B93" i="33"/>
  <c r="D93" i="33" s="1"/>
  <c r="C93" i="33" s="1"/>
  <c r="B74" i="33"/>
  <c r="B44" i="33"/>
  <c r="B38" i="33"/>
  <c r="B90" i="33"/>
  <c r="B86" i="33"/>
  <c r="D86" i="33" s="1"/>
  <c r="C86" i="33" s="1"/>
  <c r="B45" i="33"/>
  <c r="D45" i="33" s="1"/>
  <c r="C45" i="33" s="1"/>
  <c r="B91" i="33"/>
  <c r="D91" i="33" s="1"/>
  <c r="C91" i="33" s="1"/>
  <c r="B59" i="33"/>
  <c r="D59" i="33" s="1"/>
  <c r="C59" i="33" s="1"/>
  <c r="B31" i="33"/>
  <c r="B95" i="33"/>
  <c r="D95" i="33" s="1"/>
  <c r="C95" i="33" s="1"/>
  <c r="B88" i="33"/>
  <c r="B77" i="33"/>
  <c r="D77" i="33" s="1"/>
  <c r="C77" i="33" s="1"/>
  <c r="B69" i="33"/>
  <c r="B64" i="33"/>
  <c r="D64" i="33" s="1"/>
  <c r="C64" i="33" s="1"/>
  <c r="B41" i="33"/>
  <c r="B56" i="33"/>
  <c r="B40" i="33"/>
  <c r="B47" i="33"/>
  <c r="B58" i="33"/>
  <c r="D58" i="33" s="1"/>
  <c r="C58" i="33" s="1"/>
  <c r="B30" i="33"/>
  <c r="D30" i="33" s="1"/>
  <c r="C30" i="33" s="1"/>
  <c r="B17" i="33"/>
  <c r="D17" i="33" s="1"/>
  <c r="C17" i="33" s="1"/>
  <c r="B82" i="33"/>
  <c r="B79" i="33"/>
  <c r="D79" i="33" s="1"/>
  <c r="C79" i="33" s="1"/>
  <c r="B66" i="33"/>
  <c r="D66" i="33" s="1"/>
  <c r="C66" i="33" s="1"/>
  <c r="B94" i="33"/>
  <c r="B87" i="33"/>
  <c r="B76" i="33"/>
  <c r="D76" i="33" s="1"/>
  <c r="C76" i="33" s="1"/>
  <c r="B63" i="33"/>
  <c r="D63" i="33" s="1"/>
  <c r="C63" i="33" s="1"/>
  <c r="B37" i="33"/>
  <c r="B39" i="33"/>
  <c r="D39" i="33" s="1"/>
  <c r="C39" i="33" s="1"/>
  <c r="B396" i="33"/>
  <c r="B395" i="33"/>
  <c r="Q27" i="33"/>
  <c r="P27" i="33" s="1"/>
  <c r="M27" i="33"/>
  <c r="L27" i="33"/>
  <c r="J27" i="33"/>
  <c r="I27" i="33"/>
  <c r="G27" i="33"/>
  <c r="F27" i="33"/>
  <c r="Q26" i="33"/>
  <c r="P26" i="33" s="1"/>
  <c r="M26" i="33"/>
  <c r="L26" i="33"/>
  <c r="J26" i="33"/>
  <c r="I26" i="33"/>
  <c r="G26" i="33"/>
  <c r="F26" i="33"/>
  <c r="Q25" i="33"/>
  <c r="P25" i="33" s="1"/>
  <c r="M25" i="33"/>
  <c r="L25" i="33"/>
  <c r="J25" i="33"/>
  <c r="I25" i="33"/>
  <c r="G25" i="33"/>
  <c r="F25" i="33"/>
  <c r="Q24" i="33"/>
  <c r="P24" i="33" s="1"/>
  <c r="M24" i="33"/>
  <c r="L24" i="33"/>
  <c r="J24" i="33"/>
  <c r="I24" i="33"/>
  <c r="G24" i="33"/>
  <c r="F24" i="33"/>
  <c r="Q23" i="33"/>
  <c r="P23" i="33" s="1"/>
  <c r="M23" i="33"/>
  <c r="L23" i="33"/>
  <c r="J23" i="33"/>
  <c r="I23" i="33"/>
  <c r="G23" i="33"/>
  <c r="F23" i="33"/>
  <c r="Q22" i="33"/>
  <c r="P22" i="33" s="1"/>
  <c r="M22" i="33"/>
  <c r="L22" i="33"/>
  <c r="J22" i="33"/>
  <c r="I22" i="33"/>
  <c r="G22" i="33"/>
  <c r="F22" i="33"/>
  <c r="Q21" i="33"/>
  <c r="P21" i="33" s="1"/>
  <c r="M21" i="33"/>
  <c r="L21" i="33"/>
  <c r="J21" i="33"/>
  <c r="I21" i="33"/>
  <c r="G21" i="33"/>
  <c r="F21" i="33"/>
  <c r="Q19" i="33"/>
  <c r="P19" i="33" s="1"/>
  <c r="M19" i="33"/>
  <c r="L19" i="33"/>
  <c r="J19" i="33"/>
  <c r="I19" i="33"/>
  <c r="G19" i="33"/>
  <c r="F19" i="33"/>
  <c r="Q18" i="33"/>
  <c r="P18" i="33" s="1"/>
  <c r="M18" i="33"/>
  <c r="L18" i="33"/>
  <c r="J18" i="33"/>
  <c r="I18" i="33"/>
  <c r="G18" i="33"/>
  <c r="F18" i="33"/>
  <c r="Q9" i="33"/>
  <c r="P9" i="33" s="1"/>
  <c r="M9" i="33"/>
  <c r="L9" i="33"/>
  <c r="J9" i="33"/>
  <c r="I9" i="33"/>
  <c r="G9" i="33"/>
  <c r="F9" i="33" s="1"/>
  <c r="Q8" i="33"/>
  <c r="P8" i="33" s="1"/>
  <c r="M8" i="33"/>
  <c r="L8" i="33"/>
  <c r="J8" i="33"/>
  <c r="I8" i="33"/>
  <c r="G8" i="33"/>
  <c r="F8" i="33" s="1"/>
  <c r="Q7" i="33"/>
  <c r="P7" i="33" s="1"/>
  <c r="M7" i="33"/>
  <c r="L7" i="33"/>
  <c r="J7" i="33"/>
  <c r="I7" i="33"/>
  <c r="G7" i="33"/>
  <c r="F7" i="33" s="1"/>
  <c r="Q5" i="33"/>
  <c r="P5" i="33" s="1"/>
  <c r="M5" i="33"/>
  <c r="L5" i="33"/>
  <c r="J5" i="33"/>
  <c r="I5" i="33"/>
  <c r="G5" i="33"/>
  <c r="F5" i="33" s="1"/>
  <c r="Q4" i="33"/>
  <c r="P4" i="33" s="1"/>
  <c r="M4" i="33"/>
  <c r="L4" i="33"/>
  <c r="J4" i="33"/>
  <c r="I4" i="33"/>
  <c r="G4" i="33"/>
  <c r="F4" i="33" s="1"/>
  <c r="Q3" i="33"/>
  <c r="P3" i="33" s="1"/>
  <c r="M3" i="33"/>
  <c r="L3" i="33"/>
  <c r="J3" i="33"/>
  <c r="I3" i="33"/>
  <c r="G3" i="33"/>
  <c r="F3" i="33" s="1"/>
  <c r="Q2" i="33"/>
  <c r="P2" i="33" s="1"/>
  <c r="M2" i="33"/>
  <c r="L2" i="33"/>
  <c r="J2" i="33"/>
  <c r="I2" i="33"/>
  <c r="G2" i="33"/>
  <c r="F2" i="33" s="1"/>
  <c r="I12" i="32"/>
  <c r="H12" i="32"/>
  <c r="F12" i="32"/>
  <c r="E12" i="32"/>
  <c r="I11" i="32"/>
  <c r="H11" i="32"/>
  <c r="F11" i="32"/>
  <c r="E11" i="32"/>
  <c r="B389" i="33" l="1"/>
  <c r="D389" i="33" s="1"/>
  <c r="C389" i="33" s="1"/>
  <c r="B364" i="33"/>
  <c r="B374" i="33"/>
  <c r="B359" i="33"/>
  <c r="B394" i="33"/>
  <c r="B381" i="33"/>
  <c r="B363" i="33"/>
  <c r="B373" i="33"/>
  <c r="D373" i="33" s="1"/>
  <c r="C373" i="33" s="1"/>
  <c r="B358" i="33"/>
  <c r="D358" i="33" s="1"/>
  <c r="C358" i="33" s="1"/>
  <c r="B384" i="33"/>
  <c r="D384" i="33" s="1"/>
  <c r="C384" i="33" s="1"/>
  <c r="B370" i="33"/>
  <c r="D370" i="33" s="1"/>
  <c r="C370" i="33" s="1"/>
  <c r="B386" i="33"/>
  <c r="B378" i="33"/>
  <c r="B360" i="33"/>
  <c r="B391" i="33"/>
  <c r="B366" i="33"/>
  <c r="D366" i="33" s="1"/>
  <c r="C366" i="33" s="1"/>
  <c r="B379" i="33"/>
  <c r="D379" i="33" s="1"/>
  <c r="C379" i="33" s="1"/>
  <c r="B383" i="33"/>
  <c r="B375" i="33"/>
  <c r="D375" i="33" s="1"/>
  <c r="C375" i="33" s="1"/>
  <c r="B382" i="33"/>
  <c r="D382" i="33" s="1"/>
  <c r="C382" i="33" s="1"/>
  <c r="B352" i="33"/>
  <c r="B361" i="33"/>
  <c r="D361" i="33" s="1"/>
  <c r="C361" i="33" s="1"/>
  <c r="B371" i="33"/>
  <c r="D371" i="33" s="1"/>
  <c r="C371" i="33" s="1"/>
  <c r="B387" i="33"/>
  <c r="B393" i="33"/>
  <c r="B388" i="33"/>
  <c r="B380" i="33"/>
  <c r="B356" i="33"/>
  <c r="D356" i="33" s="1"/>
  <c r="C356" i="33" s="1"/>
  <c r="B372" i="33"/>
  <c r="B362" i="33"/>
  <c r="B357" i="33"/>
  <c r="B365" i="33"/>
  <c r="B342" i="33"/>
  <c r="D342" i="33" s="1"/>
  <c r="C342" i="33" s="1"/>
  <c r="B369" i="33"/>
  <c r="B390" i="33"/>
  <c r="D390" i="33" s="1"/>
  <c r="C390" i="33" s="1"/>
  <c r="B367" i="33"/>
  <c r="B385" i="33"/>
  <c r="D385" i="33" s="1"/>
  <c r="C385" i="33" s="1"/>
  <c r="B377" i="33"/>
  <c r="B376" i="33"/>
  <c r="B392" i="33"/>
  <c r="B346" i="33"/>
  <c r="B368" i="33"/>
  <c r="D368" i="33" s="1"/>
  <c r="C368" i="33" s="1"/>
  <c r="B354" i="33"/>
  <c r="B345" i="33"/>
  <c r="D345" i="33" s="1"/>
  <c r="C345" i="33" s="1"/>
  <c r="B349" i="33"/>
  <c r="B344" i="33"/>
  <c r="B351" i="33"/>
  <c r="B347" i="33"/>
  <c r="D347" i="33" s="1"/>
  <c r="C347" i="33" s="1"/>
  <c r="B350" i="33"/>
  <c r="B348" i="33"/>
  <c r="B355" i="33"/>
  <c r="D355" i="33" s="1"/>
  <c r="C355" i="33" s="1"/>
  <c r="B343" i="33"/>
  <c r="B353" i="33"/>
  <c r="B319" i="33"/>
  <c r="D319" i="33" s="1"/>
  <c r="C319" i="33" s="1"/>
  <c r="D49" i="33"/>
  <c r="C49" i="33" s="1"/>
  <c r="D54" i="33"/>
  <c r="C54" i="33" s="1"/>
  <c r="D109" i="33"/>
  <c r="C109" i="33" s="1"/>
  <c r="D94" i="33"/>
  <c r="C94" i="33" s="1"/>
  <c r="D31" i="33"/>
  <c r="C31" i="33" s="1"/>
  <c r="D81" i="33"/>
  <c r="C81" i="33" s="1"/>
  <c r="D42" i="33"/>
  <c r="C42" i="33" s="1"/>
  <c r="D105" i="33"/>
  <c r="C105" i="33" s="1"/>
  <c r="D62" i="33"/>
  <c r="C62" i="33" s="1"/>
  <c r="D96" i="33"/>
  <c r="C96" i="33" s="1"/>
  <c r="D119" i="33"/>
  <c r="C119" i="33" s="1"/>
  <c r="D53" i="33"/>
  <c r="C53" i="33" s="1"/>
  <c r="D75" i="33"/>
  <c r="C75" i="33" s="1"/>
  <c r="D35" i="33"/>
  <c r="C35" i="33" s="1"/>
  <c r="D98" i="33"/>
  <c r="C98" i="33" s="1"/>
  <c r="D68" i="33"/>
  <c r="C68" i="33" s="1"/>
  <c r="D73" i="33"/>
  <c r="C73" i="33" s="1"/>
  <c r="D52" i="33"/>
  <c r="C52" i="33" s="1"/>
  <c r="D107" i="33"/>
  <c r="C107" i="33" s="1"/>
  <c r="D90" i="33"/>
  <c r="C90" i="33" s="1"/>
  <c r="D395" i="33"/>
  <c r="C395" i="33" s="1"/>
  <c r="D74" i="33"/>
  <c r="C74" i="33" s="1"/>
  <c r="D122" i="33"/>
  <c r="C122" i="33" s="1"/>
  <c r="D70" i="33"/>
  <c r="C70" i="33" s="1"/>
  <c r="D43" i="33"/>
  <c r="C43" i="33" s="1"/>
  <c r="D37" i="33"/>
  <c r="C37" i="33" s="1"/>
  <c r="D110" i="33"/>
  <c r="C110" i="33" s="1"/>
  <c r="D89" i="33"/>
  <c r="C89" i="33" s="1"/>
  <c r="D121" i="33"/>
  <c r="C121" i="33" s="1"/>
  <c r="D116" i="33"/>
  <c r="C116" i="33" s="1"/>
  <c r="D100" i="33"/>
  <c r="C100" i="33" s="1"/>
  <c r="D87" i="33"/>
  <c r="C87" i="33" s="1"/>
  <c r="D83" i="33"/>
  <c r="C83" i="33" s="1"/>
  <c r="D29" i="33"/>
  <c r="C29" i="33" s="1"/>
  <c r="D84" i="33"/>
  <c r="C84" i="33" s="1"/>
  <c r="D82" i="33"/>
  <c r="C82" i="33" s="1"/>
  <c r="D92" i="33"/>
  <c r="C92" i="33" s="1"/>
  <c r="D28" i="33"/>
  <c r="C28" i="33" s="1"/>
  <c r="D47" i="33"/>
  <c r="C47" i="33" s="1"/>
  <c r="D38" i="33"/>
  <c r="C38" i="33" s="1"/>
  <c r="D61" i="33"/>
  <c r="C61" i="33" s="1"/>
  <c r="D36" i="33"/>
  <c r="C36" i="33" s="1"/>
  <c r="D103" i="33"/>
  <c r="C103" i="33" s="1"/>
  <c r="D101" i="33"/>
  <c r="C101" i="33" s="1"/>
  <c r="D40" i="33"/>
  <c r="C40" i="33" s="1"/>
  <c r="D85" i="33"/>
  <c r="C85" i="33" s="1"/>
  <c r="D46" i="33"/>
  <c r="C46" i="33" s="1"/>
  <c r="D104" i="33"/>
  <c r="C104" i="33" s="1"/>
  <c r="D56" i="33"/>
  <c r="C56" i="33" s="1"/>
  <c r="D65" i="33"/>
  <c r="C65" i="33" s="1"/>
  <c r="D125" i="33"/>
  <c r="C125" i="33" s="1"/>
  <c r="D41" i="33"/>
  <c r="C41" i="33" s="1"/>
  <c r="D126" i="33"/>
  <c r="C126" i="33" s="1"/>
  <c r="D118" i="33"/>
  <c r="C118" i="33" s="1"/>
  <c r="D113" i="33"/>
  <c r="C113" i="33" s="1"/>
  <c r="D69" i="33"/>
  <c r="C69" i="33" s="1"/>
  <c r="D48" i="33"/>
  <c r="C48" i="33" s="1"/>
  <c r="D50" i="33"/>
  <c r="C50" i="33" s="1"/>
  <c r="D111" i="33"/>
  <c r="C111" i="33" s="1"/>
  <c r="D106" i="33"/>
  <c r="C106" i="33" s="1"/>
  <c r="D88" i="33"/>
  <c r="C88" i="33" s="1"/>
  <c r="D51" i="33"/>
  <c r="C51" i="33" s="1"/>
  <c r="D99" i="33"/>
  <c r="C99" i="33" s="1"/>
  <c r="D44" i="33"/>
  <c r="C44" i="33" s="1"/>
  <c r="D114" i="33"/>
  <c r="C114" i="33" s="1"/>
  <c r="D396" i="33"/>
  <c r="C396" i="33" s="1"/>
  <c r="D67" i="33"/>
  <c r="C67" i="33" s="1"/>
  <c r="D60" i="33"/>
  <c r="C60" i="33" s="1"/>
  <c r="D124" i="33"/>
  <c r="C124" i="33" s="1"/>
  <c r="D112" i="33"/>
  <c r="C112" i="33" s="1"/>
  <c r="B325" i="33"/>
  <c r="B329" i="33"/>
  <c r="B323" i="33"/>
  <c r="B321" i="33"/>
  <c r="B320" i="33"/>
  <c r="B322" i="33"/>
  <c r="B330" i="33"/>
  <c r="D330" i="33" s="1"/>
  <c r="C330" i="33" s="1"/>
  <c r="B324" i="33"/>
  <c r="B327" i="33"/>
  <c r="B328" i="33"/>
  <c r="B326" i="33"/>
  <c r="D326" i="33" s="1"/>
  <c r="C326" i="33" s="1"/>
  <c r="E27" i="32"/>
  <c r="E26" i="32"/>
  <c r="E25" i="32"/>
  <c r="E24" i="32"/>
  <c r="I7" i="32"/>
  <c r="H7" i="32"/>
  <c r="E7" i="32"/>
  <c r="I8" i="32"/>
  <c r="H8" i="32"/>
  <c r="E8" i="32"/>
  <c r="E22" i="32"/>
  <c r="E21" i="32"/>
  <c r="D378" i="33" l="1"/>
  <c r="C378" i="33" s="1"/>
  <c r="D386" i="33"/>
  <c r="C386" i="33" s="1"/>
  <c r="D380" i="33"/>
  <c r="C380" i="33" s="1"/>
  <c r="D388" i="33"/>
  <c r="C388" i="33" s="1"/>
  <c r="D391" i="33"/>
  <c r="C391" i="33" s="1"/>
  <c r="D346" i="33"/>
  <c r="C346" i="33" s="1"/>
  <c r="D393" i="33"/>
  <c r="C393" i="33" s="1"/>
  <c r="D392" i="33"/>
  <c r="C392" i="33" s="1"/>
  <c r="D387" i="33"/>
  <c r="C387" i="33" s="1"/>
  <c r="D372" i="33"/>
  <c r="C372" i="33" s="1"/>
  <c r="D376" i="33"/>
  <c r="C376" i="33" s="1"/>
  <c r="D363" i="33"/>
  <c r="C363" i="33" s="1"/>
  <c r="D377" i="33"/>
  <c r="C377" i="33" s="1"/>
  <c r="D381" i="33"/>
  <c r="C381" i="33" s="1"/>
  <c r="D352" i="33"/>
  <c r="C352" i="33" s="1"/>
  <c r="D394" i="33"/>
  <c r="C394" i="33" s="1"/>
  <c r="D360" i="33"/>
  <c r="C360" i="33" s="1"/>
  <c r="D367" i="33"/>
  <c r="C367" i="33" s="1"/>
  <c r="D359" i="33"/>
  <c r="C359" i="33" s="1"/>
  <c r="D357" i="33"/>
  <c r="C357" i="33" s="1"/>
  <c r="D362" i="33"/>
  <c r="C362" i="33" s="1"/>
  <c r="D374" i="33"/>
  <c r="C374" i="33" s="1"/>
  <c r="D365" i="33"/>
  <c r="C365" i="33" s="1"/>
  <c r="D369" i="33"/>
  <c r="C369" i="33" s="1"/>
  <c r="D383" i="33"/>
  <c r="C383" i="33" s="1"/>
  <c r="D364" i="33"/>
  <c r="C364" i="33" s="1"/>
  <c r="D344" i="33"/>
  <c r="C344" i="33" s="1"/>
  <c r="D353" i="33"/>
  <c r="C353" i="33" s="1"/>
  <c r="D348" i="33"/>
  <c r="C348" i="33" s="1"/>
  <c r="D350" i="33"/>
  <c r="C350" i="33" s="1"/>
  <c r="D349" i="33"/>
  <c r="C349" i="33" s="1"/>
  <c r="D343" i="33"/>
  <c r="C343" i="33" s="1"/>
  <c r="B260" i="33"/>
  <c r="B266" i="33"/>
  <c r="D354" i="33"/>
  <c r="C354" i="33" s="1"/>
  <c r="D351" i="33"/>
  <c r="C351" i="33" s="1"/>
  <c r="B184" i="33"/>
  <c r="B165" i="33"/>
  <c r="B182" i="33"/>
  <c r="B180" i="33"/>
  <c r="D180" i="33" s="1"/>
  <c r="C180" i="33" s="1"/>
  <c r="B181" i="33"/>
  <c r="B261" i="33"/>
  <c r="D261" i="33" s="1"/>
  <c r="C261" i="33" s="1"/>
  <c r="B263" i="33"/>
  <c r="B259" i="33"/>
  <c r="D259" i="33" s="1"/>
  <c r="C259" i="33" s="1"/>
  <c r="B251" i="33"/>
  <c r="B268" i="33"/>
  <c r="D268" i="33" s="1"/>
  <c r="C268" i="33" s="1"/>
  <c r="B264" i="33"/>
  <c r="B267" i="33"/>
  <c r="B255" i="33"/>
  <c r="B248" i="33"/>
  <c r="B262" i="33"/>
  <c r="B249" i="33"/>
  <c r="D249" i="33" s="1"/>
  <c r="C249" i="33" s="1"/>
  <c r="B254" i="33"/>
  <c r="B269" i="33"/>
  <c r="B253" i="33"/>
  <c r="B252" i="33"/>
  <c r="B265" i="33"/>
  <c r="D265" i="33" s="1"/>
  <c r="C265" i="33" s="1"/>
  <c r="B257" i="33"/>
  <c r="B250" i="33"/>
  <c r="B258" i="33"/>
  <c r="B256" i="33"/>
  <c r="B270" i="33"/>
  <c r="B190" i="33"/>
  <c r="D190" i="33" s="1"/>
  <c r="C190" i="33" s="1"/>
  <c r="B186" i="33"/>
  <c r="D186" i="33" s="1"/>
  <c r="C186" i="33" s="1"/>
  <c r="B189" i="33"/>
  <c r="D189" i="33" s="1"/>
  <c r="C189" i="33" s="1"/>
  <c r="B201" i="33"/>
  <c r="B195" i="33"/>
  <c r="B175" i="33"/>
  <c r="B237" i="33"/>
  <c r="B206" i="33"/>
  <c r="B200" i="33"/>
  <c r="B169" i="33"/>
  <c r="B153" i="33"/>
  <c r="B187" i="33"/>
  <c r="B185" i="33"/>
  <c r="B236" i="33"/>
  <c r="B193" i="33"/>
  <c r="B205" i="33"/>
  <c r="B202" i="33"/>
  <c r="B199" i="33"/>
  <c r="D199" i="33" s="1"/>
  <c r="C199" i="33" s="1"/>
  <c r="B196" i="33"/>
  <c r="B211" i="33"/>
  <c r="B208" i="33"/>
  <c r="B235" i="33"/>
  <c r="B198" i="33"/>
  <c r="B192" i="33"/>
  <c r="B210" i="33"/>
  <c r="B207" i="33"/>
  <c r="B204" i="33"/>
  <c r="B188" i="33"/>
  <c r="B197" i="33"/>
  <c r="D197" i="33" s="1"/>
  <c r="C197" i="33" s="1"/>
  <c r="B194" i="33"/>
  <c r="D194" i="33" s="1"/>
  <c r="C194" i="33" s="1"/>
  <c r="B191" i="33"/>
  <c r="B203" i="33"/>
  <c r="B209" i="33"/>
  <c r="B232" i="33"/>
  <c r="D232" i="33" s="1"/>
  <c r="C232" i="33" s="1"/>
  <c r="B216" i="33"/>
  <c r="B178" i="33"/>
  <c r="B222" i="33"/>
  <c r="B221" i="33"/>
  <c r="B225" i="33"/>
  <c r="B154" i="33"/>
  <c r="B231" i="33"/>
  <c r="D231" i="33" s="1"/>
  <c r="C231" i="33" s="1"/>
  <c r="B167" i="33"/>
  <c r="B170" i="33"/>
  <c r="B228" i="33"/>
  <c r="B224" i="33"/>
  <c r="B183" i="33"/>
  <c r="D183" i="33" s="1"/>
  <c r="C183" i="33" s="1"/>
  <c r="B218" i="33"/>
  <c r="B214" i="33"/>
  <c r="D214" i="33" s="1"/>
  <c r="C214" i="33" s="1"/>
  <c r="B176" i="33"/>
  <c r="D176" i="33" s="1"/>
  <c r="C176" i="33" s="1"/>
  <c r="B217" i="33"/>
  <c r="B172" i="33"/>
  <c r="D172" i="33" s="1"/>
  <c r="C172" i="33" s="1"/>
  <c r="B227" i="33"/>
  <c r="D227" i="33" s="1"/>
  <c r="C227" i="33" s="1"/>
  <c r="B213" i="33"/>
  <c r="B171" i="33"/>
  <c r="B174" i="33"/>
  <c r="D174" i="33" s="1"/>
  <c r="C174" i="33" s="1"/>
  <c r="B212" i="33"/>
  <c r="B226" i="33"/>
  <c r="B215" i="33"/>
  <c r="B177" i="33"/>
  <c r="D177" i="33" s="1"/>
  <c r="C177" i="33" s="1"/>
  <c r="B234" i="33"/>
  <c r="B173" i="33"/>
  <c r="B219" i="33"/>
  <c r="D219" i="33" s="1"/>
  <c r="C219" i="33" s="1"/>
  <c r="B230" i="33"/>
  <c r="B233" i="33"/>
  <c r="B179" i="33"/>
  <c r="B168" i="33"/>
  <c r="D168" i="33" s="1"/>
  <c r="C168" i="33" s="1"/>
  <c r="B220" i="33"/>
  <c r="D220" i="33" s="1"/>
  <c r="C220" i="33" s="1"/>
  <c r="B223" i="33"/>
  <c r="B229" i="33"/>
  <c r="B163" i="33"/>
  <c r="B247" i="33"/>
  <c r="B243" i="33"/>
  <c r="B239" i="33"/>
  <c r="D239" i="33" s="1"/>
  <c r="C239" i="33" s="1"/>
  <c r="B244" i="33"/>
  <c r="D244" i="33" s="1"/>
  <c r="C244" i="33" s="1"/>
  <c r="B245" i="33"/>
  <c r="D245" i="33" s="1"/>
  <c r="C245" i="33" s="1"/>
  <c r="B241" i="33"/>
  <c r="B238" i="33"/>
  <c r="B246" i="33"/>
  <c r="B242" i="33"/>
  <c r="B240" i="33"/>
  <c r="D240" i="33" s="1"/>
  <c r="C240" i="33" s="1"/>
  <c r="B160" i="33"/>
  <c r="B155" i="33"/>
  <c r="D155" i="33" s="1"/>
  <c r="C155" i="33" s="1"/>
  <c r="B164" i="33"/>
  <c r="B162" i="33"/>
  <c r="B157" i="33"/>
  <c r="B159" i="33"/>
  <c r="B161" i="33"/>
  <c r="B156" i="33"/>
  <c r="D156" i="33" s="1"/>
  <c r="C156" i="33" s="1"/>
  <c r="B166" i="33"/>
  <c r="B158" i="33"/>
  <c r="B152" i="33"/>
  <c r="D152" i="33" s="1"/>
  <c r="C152" i="33" s="1"/>
  <c r="B141" i="33"/>
  <c r="B142" i="33"/>
  <c r="B149" i="33"/>
  <c r="D149" i="33" s="1"/>
  <c r="C149" i="33" s="1"/>
  <c r="B150" i="33"/>
  <c r="D150" i="33" s="1"/>
  <c r="C150" i="33" s="1"/>
  <c r="B146" i="33"/>
  <c r="B147" i="33"/>
  <c r="B145" i="33"/>
  <c r="B148" i="33"/>
  <c r="D148" i="33" s="1"/>
  <c r="C148" i="33" s="1"/>
  <c r="B144" i="33"/>
  <c r="D144" i="33" s="1"/>
  <c r="C144" i="33" s="1"/>
  <c r="B151" i="33"/>
  <c r="B143" i="33"/>
  <c r="D321" i="33"/>
  <c r="C321" i="33" s="1"/>
  <c r="D323" i="33"/>
  <c r="C323" i="33" s="1"/>
  <c r="D325" i="33"/>
  <c r="C325" i="33" s="1"/>
  <c r="D328" i="33"/>
  <c r="C328" i="33" s="1"/>
  <c r="D327" i="33"/>
  <c r="C327" i="33" s="1"/>
  <c r="D324" i="33"/>
  <c r="C324" i="33" s="1"/>
  <c r="D329" i="33"/>
  <c r="C329" i="33" s="1"/>
  <c r="D322" i="33"/>
  <c r="C322" i="33" s="1"/>
  <c r="D320" i="33"/>
  <c r="C320" i="33" s="1"/>
  <c r="B20" i="33"/>
  <c r="D20" i="33" s="1"/>
  <c r="C20" i="33" s="1"/>
  <c r="B21" i="33"/>
  <c r="B19" i="33"/>
  <c r="D181" i="33" l="1"/>
  <c r="C181" i="33" s="1"/>
  <c r="D182" i="33"/>
  <c r="C182" i="33" s="1"/>
  <c r="D165" i="33"/>
  <c r="C165" i="33" s="1"/>
  <c r="D184" i="33"/>
  <c r="C184" i="33" s="1"/>
  <c r="D260" i="33"/>
  <c r="C260" i="33" s="1"/>
  <c r="D266" i="33"/>
  <c r="C266" i="33" s="1"/>
  <c r="D262" i="33"/>
  <c r="C262" i="33" s="1"/>
  <c r="D248" i="33"/>
  <c r="C248" i="33" s="1"/>
  <c r="D270" i="33"/>
  <c r="C270" i="33" s="1"/>
  <c r="D256" i="33"/>
  <c r="C256" i="33" s="1"/>
  <c r="D258" i="33"/>
  <c r="C258" i="33" s="1"/>
  <c r="D250" i="33"/>
  <c r="C250" i="33" s="1"/>
  <c r="D252" i="33"/>
  <c r="C252" i="33" s="1"/>
  <c r="D264" i="33"/>
  <c r="C264" i="33" s="1"/>
  <c r="D251" i="33"/>
  <c r="C251" i="33" s="1"/>
  <c r="D253" i="33"/>
  <c r="C253" i="33" s="1"/>
  <c r="D263" i="33"/>
  <c r="C263" i="33" s="1"/>
  <c r="D254" i="33"/>
  <c r="C254" i="33" s="1"/>
  <c r="D255" i="33"/>
  <c r="C255" i="33" s="1"/>
  <c r="D267" i="33"/>
  <c r="C267" i="33" s="1"/>
  <c r="D257" i="33"/>
  <c r="C257" i="33" s="1"/>
  <c r="D269" i="33"/>
  <c r="C269" i="33" s="1"/>
  <c r="D218" i="33"/>
  <c r="C218" i="33" s="1"/>
  <c r="D228" i="33"/>
  <c r="C228" i="33" s="1"/>
  <c r="D247" i="33"/>
  <c r="C247" i="33" s="1"/>
  <c r="D163" i="33"/>
  <c r="C163" i="33" s="1"/>
  <c r="D210" i="33"/>
  <c r="C210" i="33" s="1"/>
  <c r="D192" i="33"/>
  <c r="C192" i="33" s="1"/>
  <c r="D171" i="33"/>
  <c r="C171" i="33" s="1"/>
  <c r="D237" i="33"/>
  <c r="C237" i="33" s="1"/>
  <c r="D235" i="33"/>
  <c r="C235" i="33" s="1"/>
  <c r="D179" i="33"/>
  <c r="C179" i="33" s="1"/>
  <c r="D217" i="33"/>
  <c r="C217" i="33" s="1"/>
  <c r="D196" i="33"/>
  <c r="C196" i="33" s="1"/>
  <c r="D241" i="33"/>
  <c r="C241" i="33" s="1"/>
  <c r="D205" i="33"/>
  <c r="C205" i="33" s="1"/>
  <c r="D173" i="33"/>
  <c r="C173" i="33" s="1"/>
  <c r="D193" i="33"/>
  <c r="C193" i="33" s="1"/>
  <c r="D234" i="33"/>
  <c r="C234" i="33" s="1"/>
  <c r="D188" i="33"/>
  <c r="C188" i="33" s="1"/>
  <c r="D170" i="33"/>
  <c r="C170" i="33" s="1"/>
  <c r="D215" i="33"/>
  <c r="C215" i="33" s="1"/>
  <c r="D153" i="33"/>
  <c r="C153" i="33" s="1"/>
  <c r="D226" i="33"/>
  <c r="C226" i="33" s="1"/>
  <c r="D169" i="33"/>
  <c r="C169" i="33" s="1"/>
  <c r="D154" i="33"/>
  <c r="C154" i="33" s="1"/>
  <c r="D200" i="33"/>
  <c r="C200" i="33" s="1"/>
  <c r="D223" i="33"/>
  <c r="C223" i="33" s="1"/>
  <c r="D198" i="33"/>
  <c r="C198" i="33" s="1"/>
  <c r="D222" i="33"/>
  <c r="C222" i="33" s="1"/>
  <c r="D175" i="33"/>
  <c r="C175" i="33" s="1"/>
  <c r="D208" i="33"/>
  <c r="C208" i="33" s="1"/>
  <c r="D216" i="33"/>
  <c r="C216" i="33" s="1"/>
  <c r="D246" i="33"/>
  <c r="C246" i="33" s="1"/>
  <c r="D230" i="33"/>
  <c r="C230" i="33" s="1"/>
  <c r="D209" i="33"/>
  <c r="C209" i="33" s="1"/>
  <c r="D191" i="33"/>
  <c r="C191" i="33" s="1"/>
  <c r="D224" i="33"/>
  <c r="C224" i="33" s="1"/>
  <c r="D236" i="33"/>
  <c r="C236" i="33" s="1"/>
  <c r="D185" i="33"/>
  <c r="C185" i="33" s="1"/>
  <c r="D243" i="33"/>
  <c r="C243" i="33" s="1"/>
  <c r="D187" i="33"/>
  <c r="C187" i="33" s="1"/>
  <c r="D167" i="33"/>
  <c r="C167" i="33" s="1"/>
  <c r="D204" i="33"/>
  <c r="C204" i="33" s="1"/>
  <c r="D207" i="33"/>
  <c r="C207" i="33" s="1"/>
  <c r="D212" i="33"/>
  <c r="C212" i="33" s="1"/>
  <c r="D229" i="33"/>
  <c r="C229" i="33" s="1"/>
  <c r="D225" i="33"/>
  <c r="C225" i="33" s="1"/>
  <c r="D206" i="33"/>
  <c r="C206" i="33" s="1"/>
  <c r="D221" i="33"/>
  <c r="C221" i="33" s="1"/>
  <c r="D213" i="33"/>
  <c r="C213" i="33" s="1"/>
  <c r="D178" i="33"/>
  <c r="C178" i="33" s="1"/>
  <c r="D195" i="33"/>
  <c r="C195" i="33" s="1"/>
  <c r="D211" i="33"/>
  <c r="C211" i="33" s="1"/>
  <c r="D201" i="33"/>
  <c r="C201" i="33" s="1"/>
  <c r="D242" i="33"/>
  <c r="C242" i="33" s="1"/>
  <c r="D233" i="33"/>
  <c r="C233" i="33" s="1"/>
  <c r="D238" i="33"/>
  <c r="C238" i="33" s="1"/>
  <c r="D203" i="33"/>
  <c r="C203" i="33" s="1"/>
  <c r="D202" i="33"/>
  <c r="C202" i="33" s="1"/>
  <c r="D158" i="33"/>
  <c r="C158" i="33" s="1"/>
  <c r="D161" i="33"/>
  <c r="C161" i="33" s="1"/>
  <c r="D159" i="33"/>
  <c r="C159" i="33" s="1"/>
  <c r="D157" i="33"/>
  <c r="C157" i="33" s="1"/>
  <c r="D162" i="33"/>
  <c r="C162" i="33" s="1"/>
  <c r="D164" i="33"/>
  <c r="C164" i="33" s="1"/>
  <c r="D166" i="33"/>
  <c r="C166" i="33" s="1"/>
  <c r="D160" i="33"/>
  <c r="C160" i="33" s="1"/>
  <c r="D147" i="33"/>
  <c r="C147" i="33" s="1"/>
  <c r="D143" i="33"/>
  <c r="C143" i="33" s="1"/>
  <c r="D145" i="33"/>
  <c r="C145" i="33" s="1"/>
  <c r="D146" i="33"/>
  <c r="C146" i="33" s="1"/>
  <c r="D142" i="33"/>
  <c r="C142" i="33" s="1"/>
  <c r="D141" i="33"/>
  <c r="C141" i="33" s="1"/>
  <c r="D151" i="33"/>
  <c r="C151" i="33" s="1"/>
  <c r="D19" i="33"/>
  <c r="C19" i="33" s="1"/>
  <c r="D21" i="33"/>
  <c r="C21" i="33" s="1"/>
  <c r="I17" i="32"/>
  <c r="H17" i="32"/>
  <c r="E17" i="32"/>
  <c r="E34" i="32"/>
  <c r="H16" i="32"/>
  <c r="I16" i="32"/>
  <c r="E16" i="32"/>
  <c r="I13" i="32"/>
  <c r="E13" i="32"/>
  <c r="H13" i="32"/>
  <c r="B341" i="33" l="1"/>
  <c r="B339" i="33"/>
  <c r="B337" i="33"/>
  <c r="B333" i="33"/>
  <c r="B332" i="33"/>
  <c r="B335" i="33"/>
  <c r="D335" i="33" s="1"/>
  <c r="C335" i="33" s="1"/>
  <c r="B331" i="33"/>
  <c r="D331" i="33" s="1"/>
  <c r="C331" i="33" s="1"/>
  <c r="B340" i="33"/>
  <c r="B338" i="33"/>
  <c r="B334" i="33"/>
  <c r="B336" i="33"/>
  <c r="D336" i="33" s="1"/>
  <c r="C336" i="33" s="1"/>
  <c r="E38" i="32"/>
  <c r="D334" i="33" l="1"/>
  <c r="C334" i="33" s="1"/>
  <c r="D338" i="33"/>
  <c r="C338" i="33" s="1"/>
  <c r="D337" i="33"/>
  <c r="C337" i="33" s="1"/>
  <c r="D339" i="33"/>
  <c r="C339" i="33" s="1"/>
  <c r="D341" i="33"/>
  <c r="C341" i="33" s="1"/>
  <c r="D332" i="33"/>
  <c r="C332" i="33" s="1"/>
  <c r="D340" i="33"/>
  <c r="C340" i="33" s="1"/>
  <c r="D333" i="33"/>
  <c r="C333" i="33" s="1"/>
  <c r="F25" i="32"/>
  <c r="F27" i="32"/>
  <c r="F26" i="32"/>
  <c r="F24" i="32"/>
  <c r="F7" i="32"/>
  <c r="F8" i="32"/>
  <c r="F21" i="32"/>
  <c r="F22" i="32"/>
  <c r="F17" i="32"/>
  <c r="F34" i="32"/>
  <c r="F16" i="32"/>
  <c r="F13" i="32"/>
  <c r="F20" i="32"/>
  <c r="F18" i="32"/>
  <c r="F38" i="32"/>
  <c r="F5" i="32"/>
  <c r="F6" i="32"/>
  <c r="F19" i="32"/>
  <c r="F2" i="32"/>
  <c r="E20" i="32" l="1"/>
  <c r="E18" i="32"/>
  <c r="E19" i="32"/>
  <c r="H5" i="32"/>
  <c r="B131" i="33" s="1"/>
  <c r="I5" i="32"/>
  <c r="H6" i="32"/>
  <c r="B140" i="33" s="1"/>
  <c r="D140" i="33" s="1"/>
  <c r="C140" i="33" s="1"/>
  <c r="I6" i="32"/>
  <c r="I2" i="32"/>
  <c r="H2" i="32"/>
  <c r="E6" i="32"/>
  <c r="E5" i="32"/>
  <c r="B6" i="33" l="1"/>
  <c r="B14" i="33"/>
  <c r="B11" i="33"/>
  <c r="D11" i="33" s="1"/>
  <c r="C11" i="33" s="1"/>
  <c r="D131" i="33"/>
  <c r="C131" i="33" s="1"/>
  <c r="B18" i="33"/>
  <c r="D18" i="33" s="1"/>
  <c r="C18" i="33" s="1"/>
  <c r="B137" i="33"/>
  <c r="B133" i="33"/>
  <c r="B132" i="33"/>
  <c r="B138" i="33"/>
  <c r="B136" i="33"/>
  <c r="D136" i="33" s="1"/>
  <c r="C136" i="33" s="1"/>
  <c r="B130" i="33"/>
  <c r="D130" i="33" s="1"/>
  <c r="C130" i="33" s="1"/>
  <c r="B139" i="33"/>
  <c r="B135" i="33"/>
  <c r="B134" i="33"/>
  <c r="D134" i="33" s="1"/>
  <c r="C134" i="33" s="1"/>
  <c r="B25" i="33"/>
  <c r="D25" i="33" s="1"/>
  <c r="C25" i="33" s="1"/>
  <c r="B24" i="33"/>
  <c r="D24" i="33" s="1"/>
  <c r="C24" i="33" s="1"/>
  <c r="B23" i="33"/>
  <c r="D23" i="33" s="1"/>
  <c r="C23" i="33" s="1"/>
  <c r="B27" i="33"/>
  <c r="D27" i="33" s="1"/>
  <c r="C27" i="33" s="1"/>
  <c r="B22" i="33"/>
  <c r="D22" i="33" s="1"/>
  <c r="C22" i="33" s="1"/>
  <c r="B26" i="33"/>
  <c r="D26" i="33" s="1"/>
  <c r="C26" i="33" s="1"/>
  <c r="B16" i="33"/>
  <c r="D16" i="33" s="1"/>
  <c r="C16" i="33" s="1"/>
  <c r="B10" i="33"/>
  <c r="D10" i="33" s="1"/>
  <c r="C10" i="33" s="1"/>
  <c r="B12" i="33"/>
  <c r="B15" i="33"/>
  <c r="D15" i="33" s="1"/>
  <c r="C15" i="33" s="1"/>
  <c r="B13" i="33"/>
  <c r="B3" i="33"/>
  <c r="B9" i="33"/>
  <c r="D9" i="33" s="1"/>
  <c r="C9" i="33" s="1"/>
  <c r="B7" i="33"/>
  <c r="B4" i="33"/>
  <c r="B2" i="33"/>
  <c r="B8" i="33"/>
  <c r="D8" i="33" s="1"/>
  <c r="C8" i="33" s="1"/>
  <c r="B5" i="33"/>
  <c r="D14" i="33" l="1"/>
  <c r="C14" i="33" s="1"/>
  <c r="D6" i="33"/>
  <c r="C6" i="33" s="1"/>
  <c r="D135" i="33"/>
  <c r="C135" i="33" s="1"/>
  <c r="D139" i="33"/>
  <c r="C139" i="33" s="1"/>
  <c r="D138" i="33"/>
  <c r="C138" i="33" s="1"/>
  <c r="D132" i="33"/>
  <c r="C132" i="33" s="1"/>
  <c r="D133" i="33"/>
  <c r="C133" i="33" s="1"/>
  <c r="D137" i="33"/>
  <c r="C137" i="33" s="1"/>
  <c r="D12" i="33"/>
  <c r="C12" i="33" s="1"/>
  <c r="D13" i="33"/>
  <c r="C13" i="33" s="1"/>
  <c r="D4" i="33"/>
  <c r="C4" i="33" s="1"/>
  <c r="D7" i="33"/>
  <c r="C7" i="33" s="1"/>
  <c r="D3" i="33"/>
  <c r="C3" i="33" s="1"/>
  <c r="D5" i="33"/>
  <c r="C5" i="33" s="1"/>
  <c r="D2" i="33"/>
  <c r="C2" i="33" s="1"/>
  <c r="E2" i="32"/>
</calcChain>
</file>

<file path=xl/sharedStrings.xml><?xml version="1.0" encoding="utf-8"?>
<sst xmlns="http://schemas.openxmlformats.org/spreadsheetml/2006/main" count="3299" uniqueCount="514">
  <si>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</si>
  <si>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</si>
  <si>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</si>
  <si>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</si>
  <si>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</si>
  <si>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</si>
  <si>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</si>
  <si>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</si>
  <si>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</si>
  <si>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</si>
  <si>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</si>
  <si>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</si>
  <si>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</si>
  <si>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</si>
  <si>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테이블</t>
    <phoneticPr fontId="1" type="noConversion"/>
  </si>
  <si>
    <t>KR</t>
    <phoneticPr fontId="1" type="noConversion"/>
  </si>
  <si>
    <t>ID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</si>
  <si>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</si>
  <si>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</si>
  <si>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</si>
  <si>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</si>
  <si>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</si>
  <si>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</si>
  <si>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</si>
  <si>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</si>
  <si>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</si>
  <si>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</si>
  <si>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</si>
  <si>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</si>
  <si>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</si>
  <si>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</si>
  <si>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</si>
  <si>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</si>
  <si>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</si>
  <si>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</si>
  <si>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</si>
  <si>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</si>
  <si>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</si>
  <si>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Dashboard</t>
  </si>
  <si>
    <t>EN</t>
    <phoneticPr fontId="1" type="noConversion"/>
  </si>
  <si>
    <t>Total</t>
  </si>
  <si>
    <t>LABEL</t>
    <phoneticPr fontId="1" type="noConversion"/>
  </si>
  <si>
    <t>Search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</si>
  <si>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</si>
  <si>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</si>
  <si>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</si>
  <si>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</si>
  <si>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</si>
  <si>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</si>
  <si>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</si>
  <si>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</si>
  <si>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</si>
  <si>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DEFAULT</t>
    <phoneticPr fontId="1" type="noConversion"/>
  </si>
  <si>
    <t>View proposed</t>
  </si>
  <si>
    <t>Add assessment</t>
    <phoneticPr fontId="1" type="noConversion"/>
  </si>
  <si>
    <t>Actions</t>
  </si>
  <si>
    <t>Actions</t>
    <phoneticPr fontId="1" type="noConversion"/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</si>
  <si>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</si>
  <si>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</si>
  <si>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</si>
  <si>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LINE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</si>
  <si>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</si>
  <si>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</si>
  <si>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</si>
  <si>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</si>
  <si>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</si>
  <si>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</si>
  <si>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</si>
  <si>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</si>
  <si>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INFO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</si>
  <si>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</si>
  <si>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</si>
  <si>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</si>
  <si>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</si>
  <si>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</si>
  <si>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</si>
  <si>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취소</t>
    <phoneticPr fontId="1" type="noConversion"/>
  </si>
  <si>
    <t>LEFT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</si>
  <si>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</si>
  <si>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</si>
  <si>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</si>
  <si>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</si>
  <si>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</si>
  <si>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</si>
  <si>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</si>
  <si>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</si>
  <si>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</si>
  <si>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</si>
  <si>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</si>
  <si>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</si>
  <si>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</si>
  <si>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DANGER</t>
    <phoneticPr fontId="1" type="noConversion"/>
  </si>
  <si>
    <t>SUCCESS</t>
    <phoneticPr fontId="1" type="noConversion"/>
  </si>
  <si>
    <t>Refresh</t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</si>
  <si>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</si>
  <si>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</si>
  <si>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</si>
  <si>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</si>
  <si>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</si>
  <si>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</si>
  <si>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</si>
  <si>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104" type="noConversion"/>
  </si>
  <si>
    <t>등록된 하위 블록</t>
    <phoneticPr fontId="104" type="noConversion"/>
  </si>
  <si>
    <t>블록 팀 리더</t>
    <phoneticPr fontId="104" type="noConversion"/>
  </si>
  <si>
    <t>수집된 물리적 조사 데이터 보기</t>
    <phoneticPr fontId="104" type="noConversion"/>
  </si>
  <si>
    <t>Registered Blocks</t>
    <phoneticPr fontId="104" type="noConversion"/>
  </si>
  <si>
    <t>Block Team Leader</t>
    <phoneticPr fontId="104" type="noConversion"/>
  </si>
  <si>
    <t>Physical Survey Plan</t>
    <phoneticPr fontId="104" type="noConversion"/>
  </si>
  <si>
    <t>View Collected Physical Survey Data</t>
  </si>
  <si>
    <t>Request to Conduct Physical Survey</t>
  </si>
  <si>
    <t>NaPA Address Management</t>
    <phoneticPr fontId="104" type="noConversion"/>
  </si>
  <si>
    <t>Reports</t>
    <phoneticPr fontId="104" type="noConversion"/>
  </si>
  <si>
    <t>NaPA 주소 관리</t>
    <phoneticPr fontId="104" type="noConversion"/>
  </si>
  <si>
    <t>보고서</t>
    <phoneticPr fontId="104" type="noConversion"/>
  </si>
  <si>
    <t>Region Name</t>
  </si>
  <si>
    <t>Region Name</t>
    <phoneticPr fontId="1" type="noConversion"/>
  </si>
  <si>
    <t>Block Name</t>
  </si>
  <si>
    <t>Block Name</t>
    <phoneticPr fontId="1" type="noConversion"/>
  </si>
  <si>
    <t>Active</t>
  </si>
  <si>
    <t>Active</t>
    <phoneticPr fontId="1" type="noConversion"/>
  </si>
  <si>
    <t>Inactive</t>
  </si>
  <si>
    <t>Inactive</t>
    <phoneticPr fontId="1" type="noConversion"/>
  </si>
  <si>
    <t>Total</t>
    <phoneticPr fontId="1" type="noConversion"/>
  </si>
  <si>
    <t>Taxpayer Distribution</t>
  </si>
  <si>
    <t>Taxpayers with EFDs</t>
  </si>
  <si>
    <t>Taxpayers with EFDs</t>
    <phoneticPr fontId="1" type="noConversion"/>
  </si>
  <si>
    <t>Register New Block</t>
    <phoneticPr fontId="1" type="noConversion"/>
  </si>
  <si>
    <t>Register New Block</t>
    <phoneticPr fontId="1" type="noConversion"/>
  </si>
  <si>
    <t>Registered</t>
  </si>
  <si>
    <t>Registered By</t>
  </si>
  <si>
    <t>SN</t>
  </si>
  <si>
    <t>SN</t>
    <phoneticPr fontId="1" type="noConversion"/>
  </si>
  <si>
    <t>Sub Block Name</t>
  </si>
  <si>
    <t>Updated By</t>
  </si>
  <si>
    <t>Select Block</t>
  </si>
  <si>
    <t>LINE</t>
    <phoneticPr fontId="1" type="noConversion"/>
  </si>
  <si>
    <t>Status</t>
    <phoneticPr fontId="1" type="noConversion"/>
  </si>
  <si>
    <t>New Amedment Request</t>
  </si>
  <si>
    <t>New Amedment Request</t>
    <phoneticPr fontId="1" type="noConversion"/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</si>
  <si>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</si>
  <si>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</si>
  <si>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</si>
  <si>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</si>
  <si>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</si>
  <si>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</si>
  <si>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</si>
  <si>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</si>
  <si>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</si>
  <si>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</si>
  <si>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</si>
  <si>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New Physical Survey Request</t>
    <phoneticPr fontId="1" type="noConversion"/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</si>
  <si>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</si>
  <si>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</si>
  <si>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</si>
  <si>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</si>
  <si>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</si>
  <si>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</si>
  <si>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</si>
  <si>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</si>
  <si>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</si>
  <si>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</si>
  <si>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</si>
  <si>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</si>
  <si>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</si>
  <si>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</si>
  <si>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Report Type</t>
    <phoneticPr fontId="1" type="noConversion"/>
  </si>
  <si>
    <t>Choose a report to generate</t>
  </si>
  <si>
    <t>Choose a report to generate</t>
    <phoneticPr fontId="1" type="noConversion"/>
  </si>
  <si>
    <t>1|2|3|4|5</t>
  </si>
  <si>
    <t>1|2|3|4|5</t>
    <phoneticPr fontId="1" type="noConversion"/>
  </si>
  <si>
    <t>DODOMA|DODOMA|DODOMA|DODOMA|DODOMA</t>
    <phoneticPr fontId="1" type="noConversion"/>
  </si>
  <si>
    <t>SUMA JKT|SUMA|JKT HOUSE|KWA MACHENI|BCA</t>
    <phoneticPr fontId="1" type="noConversion"/>
  </si>
  <si>
    <t>2025-02-08T10:34:32.043386|2025-02-12T19:41:49.844192|2025-02-12T20:19:30.86673|2025-02-20T13:23:54.571651|2025-02-21T12:25:39.738054</t>
    <phoneticPr fontId="1" type="noConversion"/>
  </si>
  <si>
    <t>edwin.jovin|edwin.jovin|edwin.jovin|edwin.jovin|edwin.jovin</t>
    <phoneticPr fontId="1" type="noConversion"/>
  </si>
  <si>
    <t>|MODIFIED|APPROVED|MODIFIED|PENDING</t>
    <phoneticPr fontId="1" type="noConversion"/>
  </si>
  <si>
    <t>Registered Sub Blocks</t>
    <phoneticPr fontId="104" type="noConversion"/>
  </si>
  <si>
    <t>1|2</t>
    <phoneticPr fontId="1" type="noConversion"/>
  </si>
  <si>
    <t>SUMA SUB BLOCK|ABC</t>
    <phoneticPr fontId="1" type="noConversion"/>
  </si>
  <si>
    <t>2025-02-20T18:17:05.933893|2025-02-26T09:12:13.210089</t>
    <phoneticPr fontId="1" type="noConversion"/>
  </si>
  <si>
    <t>edwin.jovin|edwin.jovin</t>
    <phoneticPr fontId="1" type="noConversion"/>
  </si>
  <si>
    <t>MODIFIED|PENDING</t>
    <phoneticPr fontId="1" type="noConversion"/>
  </si>
  <si>
    <t>edwin.jovin|</t>
    <phoneticPr fontId="1" type="noConversion"/>
  </si>
  <si>
    <t>INFO</t>
    <phoneticPr fontId="1" type="noConversion"/>
  </si>
  <si>
    <t>Select Region Name
|ARUSHA
|DODOMA
|ILALA
|KAGERA
|KASKAZINI PEMBA
|KASKAZINI UNGUJA
|KIGAMBONI
|KILIMANJARO
|KINONDONI
|KUSINI PEMBA
|KUSINI UNGUJA
|MANYARA
|MBEYA
|MJINI MAGHARIBI
|MOROGORO
|MWANZA
|PWANI
|SIMIYU
|SINGIDA
|TABORA
|TANGA
|UBUNGO</t>
    <phoneticPr fontId="1" type="noConversion"/>
  </si>
  <si>
    <t>Select Block Name
|test
|demo
|Chamwino A
|MJINI KATI
|town cbd block
|MAJENGO B
|kiliman1
|TASTY
|BAMBALAGA
|How
|chadulu
|The Pride of London
|The Pride 2
|City Pu City Pub
|Bahi Town
|PD:Dy
|AREA C
|SUMA-JKT2
|ILAZO
|NZUGUNI
|SWASWA BLOCK
|20250507_T1</t>
    <phoneticPr fontId="1" type="noConversion"/>
  </si>
  <si>
    <t>Individual
|Entity
|Total</t>
    <phoneticPr fontId="1" type="noConversion"/>
  </si>
  <si>
    <t>66,248
|4,017
|70,265</t>
    <phoneticPr fontId="1" type="noConversion"/>
  </si>
  <si>
    <t>148
|12
|160</t>
    <phoneticPr fontId="1" type="noConversion"/>
  </si>
  <si>
    <t>66,396
|4,029
|70;425</t>
    <phoneticPr fontId="1" type="noConversion"/>
  </si>
  <si>
    <t>PFR
|ESD
|VFD
|EFP
|ETR</t>
    <phoneticPr fontId="1" type="noConversion"/>
  </si>
  <si>
    <t>0|0|0|0|0</t>
    <phoneticPr fontId="1" type="noConversion"/>
  </si>
  <si>
    <t>테이블_세로2</t>
  </si>
  <si>
    <t>Block Leader</t>
  </si>
  <si>
    <t>Region</t>
  </si>
  <si>
    <t>Comment</t>
  </si>
  <si>
    <t>Block Details</t>
  </si>
  <si>
    <t>Block Details</t>
    <phoneticPr fontId="1" type="noConversion"/>
  </si>
  <si>
    <t>BAMBALAGA</t>
  </si>
  <si>
    <t>No Block Leader Assigned</t>
  </si>
  <si>
    <t>DODOMA</t>
  </si>
  <si>
    <t>PENDING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</si>
  <si>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</si>
  <si>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</si>
  <si>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</si>
  <si>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</si>
  <si>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</si>
  <si>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</si>
  <si>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</si>
  <si>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</si>
  <si>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</si>
  <si>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Assign Ward</t>
    <phoneticPr fontId="1" type="noConversion"/>
  </si>
  <si>
    <t>Ward Name</t>
  </si>
  <si>
    <t>Ward Name</t>
    <phoneticPr fontId="1" type="noConversion"/>
  </si>
  <si>
    <t>Postcode</t>
  </si>
  <si>
    <t>Assigned At</t>
  </si>
  <si>
    <t>Assigned By</t>
  </si>
  <si>
    <t>41119|41208|41209|41215|41218</t>
    <phoneticPr fontId="1" type="noConversion"/>
  </si>
  <si>
    <t>Ngonngonha|Zuzu|Nala|Chahwa|lyumbu</t>
    <phoneticPr fontId="1" type="noConversion"/>
  </si>
  <si>
    <t>2024-04-29T12:57:04.70346|2024-04-29T12:57:04.726489|2024-04-29T12:57:04.747107|2024-04-29T12:57:04.765261|2024-04-29T12:57:04.783275</t>
    <phoneticPr fontId="1" type="noConversion"/>
  </si>
  <si>
    <t>emmanuel.nyeme|emmanuel.nyeme|emmanuel.nyeme|emmanuel.nyeme|emmanuel.nyeme</t>
    <phoneticPr fontId="1" type="noConversion"/>
  </si>
  <si>
    <t>PENDING|PENDING|PENDING|PENDING|PENDING</t>
    <phoneticPr fontId="1" type="noConversion"/>
  </si>
  <si>
    <t>Sub Block Name</t>
    <phoneticPr fontId="1" type="noConversion"/>
  </si>
  <si>
    <t>Register Sub Block</t>
    <phoneticPr fontId="1" type="noConversion"/>
  </si>
  <si>
    <t>Register Sub Block</t>
    <phoneticPr fontId="1" type="noConversion"/>
  </si>
  <si>
    <t>Full Name</t>
  </si>
  <si>
    <t>Full Name</t>
    <phoneticPr fontId="1" type="noConversion"/>
  </si>
  <si>
    <t>Full Name</t>
    <phoneticPr fontId="1" type="noConversion"/>
  </si>
  <si>
    <t>Employee Number</t>
  </si>
  <si>
    <t>Employee Number</t>
    <phoneticPr fontId="1" type="noConversion"/>
  </si>
  <si>
    <t>Assign Staff</t>
  </si>
  <si>
    <t>Assign Staff</t>
    <phoneticPr fontId="1" type="noConversion"/>
  </si>
  <si>
    <t>Title</t>
  </si>
  <si>
    <t>Email</t>
  </si>
  <si>
    <t>Deprtment</t>
  </si>
  <si>
    <t>NOTE: ("The filter status contains the list of Matched, Mapped and Uncomfimed")</t>
    <phoneticPr fontId="1" type="noConversion"/>
  </si>
  <si>
    <t>NOTE: ("The filter status contains the list of Matched, Mapped and Uncomfimed")</t>
    <phoneticPr fontId="1" type="noConversion"/>
  </si>
  <si>
    <t>Filter Status</t>
  </si>
  <si>
    <t>Filter Status</t>
    <phoneticPr fontId="1" type="noConversion"/>
  </si>
  <si>
    <t>Search Taxpayer</t>
    <phoneticPr fontId="1" type="noConversion"/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</si>
  <si>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</si>
  <si>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</si>
  <si>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</si>
  <si>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</si>
  <si>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</si>
  <si>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</si>
  <si>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</si>
  <si>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</si>
  <si>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</si>
  <si>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</si>
  <si>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</si>
  <si>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</si>
  <si>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</si>
  <si>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</si>
  <si>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Un-Matched Business Address</t>
    <phoneticPr fontId="1" type="noConversion"/>
  </si>
  <si>
    <t>Search | Assgined Staff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</si>
  <si>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</si>
  <si>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</si>
  <si>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Search | Assgined Wards in (BAMBALAGA)</t>
    <phoneticPr fontId="1" type="noConversion"/>
  </si>
  <si>
    <t>Comment</t>
    <phoneticPr fontId="1" type="noConversion"/>
  </si>
  <si>
    <t>PENDING</t>
    <phoneticPr fontId="1" type="noConversion"/>
  </si>
  <si>
    <t>Assign Wards to [BAMBALAGA] Block</t>
    <phoneticPr fontId="104" type="noConversion"/>
  </si>
  <si>
    <t>[BAMBALAGA] 블록에 와드 할당</t>
    <phoneticPr fontId="104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</si>
  <si>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</si>
  <si>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</si>
  <si>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</si>
  <si>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Wards</t>
    <phoneticPr fontId="1" type="noConversion"/>
  </si>
  <si>
    <t>테이블_세로2</t>
    <phoneticPr fontId="1" type="noConversion"/>
  </si>
  <si>
    <t>Chifutuka|Chigongwe|Chihanga|Chilonwa|Chinugulu|Chinang</t>
    <phoneticPr fontId="1" type="noConversion"/>
  </si>
  <si>
    <t>LEFT</t>
    <phoneticPr fontId="1" type="noConversion"/>
  </si>
  <si>
    <t>PENDING|MODIFIED|APPROVED</t>
    <phoneticPr fontId="1" type="noConversion"/>
  </si>
  <si>
    <t>[BAMBALAGA] 블록에 와드 할당</t>
    <phoneticPr fontId="1" type="noConversion"/>
  </si>
  <si>
    <t>th-list</t>
  </si>
  <si>
    <t>실사 계획 수립</t>
    <phoneticPr fontId="104" type="noConversion"/>
  </si>
  <si>
    <t>실사 수행 요청</t>
    <phoneticPr fontId="104" type="noConversion"/>
  </si>
  <si>
    <t>실사 수행 요청 승인</t>
    <phoneticPr fontId="104" type="noConversion"/>
  </si>
  <si>
    <t>Approval of Request to conduct Physical Survey</t>
    <phoneticPr fontId="104" type="noConversion"/>
  </si>
  <si>
    <t>블록 실사 수행(모바일 웹)</t>
    <phoneticPr fontId="104" type="noConversion"/>
  </si>
  <si>
    <t>Conducting Block Physical Survey (Mobile WEB)</t>
    <phoneticPr fontId="104" type="noConversion"/>
  </si>
  <si>
    <t>1|2|3</t>
  </si>
  <si>
    <t>DODOMA|DODOMA|DODOMA</t>
  </si>
  <si>
    <t>2024/2025|2024/2025|</t>
  </si>
  <si>
    <t>FEB-2025|FEB-2025|AUG-2023</t>
  </si>
  <si>
    <t>2025-05-13T11:49:03|2025-01-22T14:38:50|2024-05-21T09:30:35</t>
  </si>
  <si>
    <t>simon.chungu|jmille|alberty.yohana</t>
  </si>
  <si>
    <t>APPROVED|APPROVED|APPROVED</t>
  </si>
  <si>
    <t>Request Details</t>
  </si>
  <si>
    <t>Request Remarks</t>
  </si>
  <si>
    <t>Plan For the Month Of</t>
  </si>
  <si>
    <t>Tax Center</t>
  </si>
  <si>
    <t>May 13, 2025, 11:49:03 AM</t>
  </si>
  <si>
    <t>simon.chungu</t>
  </si>
  <si>
    <t>2024/2025</t>
  </si>
  <si>
    <t>APPROVED</t>
  </si>
  <si>
    <t>Amendment Form For DODOMA for the month of FEB-2025</t>
    <phoneticPr fontId="1" type="noConversion"/>
  </si>
  <si>
    <t>2025년 2월 DODOMA 수정 양식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</si>
  <si>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</si>
  <si>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</si>
  <si>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</si>
  <si>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</si>
  <si>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</si>
  <si>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STATUS</t>
  </si>
  <si>
    <t>Checking Compliance Status</t>
  </si>
  <si>
    <t>OPENED FOR AMENDMENT</t>
  </si>
  <si>
    <t>Area Earmarked</t>
  </si>
  <si>
    <t>테이블_세로3</t>
    <phoneticPr fontId="1" type="noConversion"/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</si>
  <si>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</si>
  <si>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</si>
  <si>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</si>
  <si>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</si>
  <si>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</si>
  <si>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</si>
  <si>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</si>
  <si>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</si>
  <si>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Actions</t>
    <phoneticPr fontId="1" type="noConversion"/>
  </si>
  <si>
    <t>Action 1</t>
    <phoneticPr fontId="1" type="noConversion"/>
  </si>
  <si>
    <t>Action 2</t>
    <phoneticPr fontId="1" type="noConversion"/>
  </si>
  <si>
    <t>ACTION</t>
  </si>
  <si>
    <t>TARGET KPI</t>
  </si>
  <si>
    <t>ACTUAL KPI</t>
  </si>
  <si>
    <t>EXPECTED REVENUE COLLECTION</t>
  </si>
  <si>
    <t>ACTUAL REVENUE COLLECTION</t>
  </si>
  <si>
    <t>REMARKS</t>
  </si>
  <si>
    <t>To facilitate close monitoring of taxpayers' activities</t>
  </si>
  <si>
    <t>TSH 100,000,000.00</t>
  </si>
  <si>
    <t>TSH 0.00</t>
  </si>
  <si>
    <t>Y</t>
    <phoneticPr fontId="1" type="noConversion"/>
  </si>
  <si>
    <t>ACTION RESOURCES</t>
    <phoneticPr fontId="1" type="noConversion"/>
  </si>
  <si>
    <t>th-list</t>
    <phoneticPr fontId="1" type="noConversion"/>
  </si>
  <si>
    <t>1|360,000</t>
    <phoneticPr fontId="1" type="noConversion"/>
  </si>
  <si>
    <t>0|0</t>
    <phoneticPr fontId="1" type="noConversion"/>
  </si>
  <si>
    <t>Resource</t>
  </si>
  <si>
    <t>Required</t>
  </si>
  <si>
    <t>Actual</t>
  </si>
  <si>
    <t>Vehicle|Overtime payments</t>
    <phoneticPr fontId="1" type="noConversion"/>
  </si>
  <si>
    <t>ACTION STAFF</t>
    <phoneticPr fontId="1" type="noConversion"/>
  </si>
  <si>
    <t>Staff Name</t>
  </si>
  <si>
    <t>EMMANUEL THOMAS|AINEKISHA ARUBINI</t>
    <phoneticPr fontId="1" type="noConversion"/>
  </si>
  <si>
    <t>9412|9426</t>
    <phoneticPr fontId="1" type="noConversion"/>
  </si>
  <si>
    <t>ICT Officer II|ICT Officer II</t>
    <phoneticPr fontId="1" type="noConversion"/>
  </si>
  <si>
    <t>emmanuel.thomas@tra.go.tz|ainekisha.arubini@tra.go.tz</t>
    <phoneticPr fontId="1" type="noConversion"/>
  </si>
  <si>
    <t>Edit Action details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</si>
  <si>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맑은 고딕"/>
        <family val="2"/>
        <charset val="129"/>
        <scheme val="minor"/>
      </rPr>
      <t xml:space="preserve"> Add Action</t>
    </r>
    <phoneticPr fontId="1" type="noConversion"/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</si>
  <si>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</si>
  <si>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r>
      <rPr>
        <sz val="11"/>
        <color theme="1"/>
        <rFont val="Cambria Math"/>
        <family val="2"/>
      </rPr>
      <t>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</si>
  <si>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1"/>
        <color theme="1"/>
        <rFont val="Cambria Math"/>
        <family val="2"/>
      </rPr>
      <t>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  <scheme val="minor"/>
      </rPr>
      <t>Delete a line</t>
    </r>
    <phoneticPr fontId="1" type="noConversion"/>
  </si>
  <si>
    <r>
      <t>⊕</t>
    </r>
    <r>
      <rPr>
        <sz val="11"/>
        <color theme="1"/>
        <rFont val="맑은 고딕"/>
        <family val="2"/>
        <charset val="129"/>
        <scheme val="minor"/>
      </rPr>
      <t xml:space="preserve"> Insert a line</t>
    </r>
  </si>
  <si>
    <r>
      <rPr>
        <sz val="11"/>
        <color theme="1"/>
        <rFont val="Cambria Math"/>
        <family val="1"/>
      </rPr>
      <t xml:space="preserve">⊖ </t>
    </r>
    <r>
      <rPr>
        <sz val="11"/>
        <color theme="1"/>
        <rFont val="Calibri"/>
        <family val="1"/>
      </rPr>
      <t>Delete</t>
    </r>
    <r>
      <rPr>
        <sz val="11"/>
        <color theme="1"/>
        <rFont val="Cambria Math"/>
        <family val="1"/>
      </rPr>
      <t xml:space="preserve"> </t>
    </r>
    <r>
      <rPr>
        <sz val="11"/>
        <color theme="1"/>
        <rFont val="Calibri"/>
        <family val="1"/>
      </rPr>
      <t>a</t>
    </r>
    <r>
      <rPr>
        <sz val="11"/>
        <color theme="1"/>
        <rFont val="Cambria Math"/>
        <family val="1"/>
      </rPr>
      <t xml:space="preserve"> </t>
    </r>
    <r>
      <rPr>
        <sz val="11"/>
        <color theme="1"/>
        <rFont val="Calibri"/>
        <family val="1"/>
      </rPr>
      <t>line</t>
    </r>
    <phoneticPr fontId="1" type="noConversion"/>
  </si>
  <si>
    <t>CHECKBOX</t>
    <phoneticPr fontId="1" type="noConversion"/>
  </si>
  <si>
    <t>Action 2</t>
  </si>
  <si>
    <t>LINK</t>
    <phoneticPr fontId="1" type="noConversion"/>
  </si>
  <si>
    <t>LINE</t>
    <phoneticPr fontId="1" type="noConversion"/>
  </si>
  <si>
    <t>1|2|3|4</t>
  </si>
  <si>
    <t>DODOMA|DODOMA|DODOMA|DODOMA</t>
  </si>
  <si>
    <t>MAR-2025|FEB-2025|FEB-2025|AUG-2023</t>
  </si>
  <si>
    <t>2025-02-02T20:25:16|2025-02-02T20:17:48|2025-01-21T10:05:25|2024-05-21T09:28:22</t>
  </si>
  <si>
    <t>edwin.jovin|edwin.jovin|edwin.jovin|alberty.yohana</t>
  </si>
  <si>
    <t>APPROVED|APPROVED|APPROVED|APPROVED</t>
  </si>
  <si>
    <t>Physical Survey Request Details</t>
  </si>
  <si>
    <t>물리적조사요청세부사항</t>
    <phoneticPr fontId="1" type="noConversion"/>
  </si>
  <si>
    <t>물리적조사요청세부사항</t>
    <phoneticPr fontId="1" type="noConversion"/>
  </si>
  <si>
    <t>Request Details</t>
    <phoneticPr fontId="1" type="noConversion"/>
  </si>
  <si>
    <t>Feb 2, 2025, 8:25:16 PM</t>
  </si>
  <si>
    <t>edwin.jovin</t>
  </si>
  <si>
    <t>MAR-2025</t>
  </si>
  <si>
    <t>Streets Involved</t>
  </si>
  <si>
    <t>Street Name</t>
    <phoneticPr fontId="1" type="noConversion"/>
  </si>
  <si>
    <t>Azimio
|Chang'ombe
|Bumbuta A
|Bumbuta B
|Ihari kati
|Isusumya kati</t>
    <phoneticPr fontId="1" type="noConversion"/>
  </si>
  <si>
    <t>No</t>
    <phoneticPr fontId="1" type="noConversion"/>
  </si>
  <si>
    <t>1|2|3|4|5|6</t>
    <phoneticPr fontId="1" type="noConversion"/>
  </si>
  <si>
    <t>Streets Involved</t>
    <phoneticPr fontId="1" type="noConversion"/>
  </si>
  <si>
    <t>Plan Actions / Activities</t>
    <phoneticPr fontId="1" type="noConversion"/>
  </si>
  <si>
    <t>Sn</t>
  </si>
  <si>
    <t>Target</t>
  </si>
  <si>
    <t>Revenue Collection</t>
  </si>
  <si>
    <t>Staff</t>
  </si>
  <si>
    <t>테이블</t>
    <phoneticPr fontId="1" type="noConversion"/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</si>
  <si>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</si>
  <si>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</si>
  <si>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</si>
  <si>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</si>
  <si>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</si>
  <si>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</si>
  <si>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</si>
  <si>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Visit Taxpayers Required For TIN Registration</t>
    <phoneticPr fontId="1" type="noConversion"/>
  </si>
  <si>
    <t>TSH 15,000,000</t>
    <phoneticPr fontId="1" type="noConversion"/>
  </si>
  <si>
    <t>TSH 0.00</t>
    <phoneticPr fontId="1" type="noConversion"/>
  </si>
  <si>
    <t>Vehicle</t>
    <phoneticPr fontId="1" type="noConversion"/>
  </si>
  <si>
    <t>1. EDWIN JOVIN (7111)</t>
    <phoneticPr fontId="1" type="noConversion"/>
  </si>
  <si>
    <t>RADIO</t>
    <phoneticPr fontId="1" type="noConversion"/>
  </si>
  <si>
    <t>OBJECTIVES</t>
    <phoneticPr fontId="1" type="noConversion"/>
  </si>
  <si>
    <t>Checking Compliance Status|Other</t>
    <phoneticPr fontId="1" type="noConversion"/>
  </si>
  <si>
    <t>Other</t>
  </si>
  <si>
    <t>Other</t>
    <phoneticPr fontId="1" type="noConversion"/>
  </si>
  <si>
    <t>SUMA-JKT|SUMA-JKT|SUMA-JKT</t>
  </si>
  <si>
    <t>Bolisa|Bereko|Berege</t>
  </si>
  <si>
    <t>edwin.jovin|edwin.jovin|edwin.jovin</t>
  </si>
  <si>
    <t>Babayu|Chase shuleni|Chinyika</t>
  </si>
  <si>
    <t>2025-01-21T09:59:41|2025-01-21T09:59:58|2025-01-21T10:00:05</t>
  </si>
  <si>
    <t>Visit taxpayers eligible for VAT registration
|To facilitate close monitoring of taxpayers' activities
|Visit taxpayers required for TIN registration
|Visit taxpayers to identify eligible for band graduation
|Classify taxpayer as Small taxpayers, Non- accounts cases or all individual taxpayers in the block
|Setting collection targets with respect to T/P Category
|Visit taxpayers not turn out for assessment
|Visit taxpayers not turn out for payment
|Visit taxpayers eligible for EFD acquisition
|Visit taxpayers to verify non-issuance of receipts or tax invoices
|Visit taxpayers eligible for VAT registration
|Visit taxpayers not filled VAT return
|Visit taxpayers not filled PAYE return
|Visit taxpayers not filled SDL return
|Visit taxpayers not filled ROI
|Visit taxpayers not submitted Z report
|Visit unmatched taxpayers for TIN Updation
|Visit unmatched business address for TIN registration
|Visit taxpayers to identify eligible for upward/downward assessment
|Optional menu of adding action which is not in drop list</t>
    <phoneticPr fontId="1" type="noConversion"/>
  </si>
  <si>
    <t>1|2|3|4|5</t>
    <phoneticPr fontId="1" type="noConversion"/>
  </si>
  <si>
    <t>100106884|105241054|138068226|0|0</t>
    <phoneticPr fontId="1" type="noConversion"/>
  </si>
  <si>
    <t>MOHAMED JAFFER FAZAL|ABDALLAH ALLY NYANGE|AULELUS AULELUSI MYAMBA|Esther Matonya|Edson Rwegasira</t>
    <phoneticPr fontId="1" type="noConversion"/>
  </si>
  <si>
    <t>ILALA|KINONDONI|KINONDONI|DODOMA|DODOMA</t>
    <phoneticPr fontId="1" type="noConversion"/>
  </si>
  <si>
    <t>UPANGA|KIMARA|KIMARA|DODOMA|DODOMA</t>
    <phoneticPr fontId="1" type="noConversion"/>
  </si>
  <si>
    <t>laurent.kayega|edwin.jovin|edwin.jovin|edwin.jovin|edwin.jovin</t>
    <phoneticPr fontId="1" type="noConversion"/>
  </si>
  <si>
    <t>2025-05-07T09:37:06|2025-05-06T18:15:15|2025-05-05T18:42:56|2025-02-20T17:50:42|2025-02-10T19:37:56</t>
    <phoneticPr fontId="1" type="noConversion"/>
  </si>
  <si>
    <t>LINK</t>
    <phoneticPr fontId="1" type="noConversion"/>
  </si>
  <si>
    <t>Collected Survey Plan Details</t>
    <phoneticPr fontId="1" type="noConversion"/>
  </si>
  <si>
    <t>Surveyed Location</t>
  </si>
  <si>
    <t>138068226</t>
  </si>
  <si>
    <t>LINE</t>
    <phoneticPr fontId="1" type="noConversion"/>
  </si>
  <si>
    <t>Taxpayer Details - Contact Details</t>
  </si>
  <si>
    <t>Phone Number</t>
  </si>
  <si>
    <t>Fax</t>
    <phoneticPr fontId="1" type="noConversion"/>
  </si>
  <si>
    <t xml:space="preserve">255763102183  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</si>
  <si>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</si>
  <si>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</si>
  <si>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</si>
  <si>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</si>
  <si>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</si>
  <si>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Activity for Non Business Purposes</t>
    <phoneticPr fontId="1" type="noConversion"/>
  </si>
  <si>
    <t>Business Details - Employee Details</t>
  </si>
  <si>
    <t>Number of Employee</t>
  </si>
  <si>
    <t>Number of Casual Employee</t>
  </si>
  <si>
    <t>Annual Turnover Amount</t>
  </si>
  <si>
    <t>2</t>
    <phoneticPr fontId="1" type="noConversion"/>
  </si>
  <si>
    <t>0</t>
    <phoneticPr fontId="1" type="noConversion"/>
  </si>
  <si>
    <t>Business Details - Main Business Location</t>
  </si>
  <si>
    <t>Village</t>
  </si>
  <si>
    <t>Road Name</t>
  </si>
  <si>
    <t>House Number</t>
  </si>
  <si>
    <t xml:space="preserve">Dar es Salaam  </t>
    <phoneticPr fontId="1" type="noConversion"/>
  </si>
  <si>
    <t>2025-05-05T18:43:09</t>
    <phoneticPr fontId="1" type="noConversion"/>
  </si>
  <si>
    <t>AULELUS AULELUSI MYAMBA</t>
    <phoneticPr fontId="1" type="noConversion"/>
  </si>
  <si>
    <t>View On Map</t>
    <phoneticPr fontId="1" type="noConversion"/>
  </si>
  <si>
    <t>KINONDONI</t>
    <phoneticPr fontId="1" type="noConversion"/>
  </si>
  <si>
    <t>edwin.jovin</t>
    <phoneticPr fontId="1" type="noConversion"/>
  </si>
  <si>
    <t>KIMARA</t>
    <phoneticPr fontId="1" type="noConversion"/>
  </si>
  <si>
    <t>MWENGE BLOCK</t>
    <phoneticPr fontId="1" type="noConversion"/>
  </si>
  <si>
    <t>Contact Details</t>
  </si>
  <si>
    <t>Taxpayer Details</t>
  </si>
  <si>
    <t>Taxpayer Details</t>
    <phoneticPr fontId="1" type="noConversion"/>
  </si>
  <si>
    <t>Business Descriptions</t>
  </si>
  <si>
    <t>Business Descriptions</t>
    <phoneticPr fontId="1" type="noConversion"/>
  </si>
  <si>
    <t>Employee Details</t>
  </si>
  <si>
    <t>Main Business Location</t>
  </si>
  <si>
    <t>Employee Details</t>
    <phoneticPr fontId="1" type="noConversion"/>
  </si>
  <si>
    <t>Business Details</t>
  </si>
  <si>
    <t>Business Details</t>
    <phoneticPr fontId="1" type="noConversion"/>
  </si>
  <si>
    <t>Main Business Location</t>
    <phoneticPr fontId="1" type="noConversion"/>
  </si>
  <si>
    <t>Branch Business Location</t>
  </si>
  <si>
    <t>Branch Business Location</t>
    <phoneticPr fontId="1" type="noConversion"/>
  </si>
  <si>
    <t>Business Premises Details</t>
  </si>
  <si>
    <t>Business Premises Details</t>
    <phoneticPr fontId="1" type="noConversion"/>
  </si>
  <si>
    <t>Land Lord Name</t>
  </si>
  <si>
    <t>Land Lord Phone</t>
  </si>
  <si>
    <t>Land Lord TIN</t>
  </si>
  <si>
    <t>Rent per Month</t>
  </si>
  <si>
    <t>0789456123</t>
  </si>
  <si>
    <t>120,000</t>
  </si>
  <si>
    <t>Survey Details</t>
  </si>
  <si>
    <t>Observations</t>
  </si>
  <si>
    <t>Recommendations</t>
  </si>
  <si>
    <t>Awareness Required</t>
  </si>
  <si>
    <t>Taxpayer Feedbacks</t>
  </si>
  <si>
    <t>Taxpayer Feedbacks</t>
    <phoneticPr fontId="1" type="noConversion"/>
  </si>
  <si>
    <t>Feedback Ratings</t>
  </si>
  <si>
    <t>Feedback Ratings</t>
    <phoneticPr fontId="1" type="noConversion"/>
  </si>
  <si>
    <t>Accessibility and availability of tax related information
|Accuracy and fairness of tax computation or assessment
|Receiving tax related notification and mail responses (Com)
|How well are you informed of the existence and usage of Taxpayer’s portal
|Taxpayer’s Comments</t>
    <phoneticPr fontId="1" type="noConversion"/>
  </si>
  <si>
    <t>good|good|good||dhgdhd</t>
    <phoneticPr fontId="1" type="noConversion"/>
  </si>
  <si>
    <t>Recommended for Return Filing - Income&lt;br&gt;
Recommended for Offence Issuance - None-acquisition of EFD &lt;br&gt;
Recommended for Offence Issuance - Failure to register for VAT&lt;br&gt;
Other recommendation : hdhdvhdususj</t>
    <phoneticPr fontId="1" type="noConversion"/>
  </si>
  <si>
    <t>EFD Acquisition
Description&lt;br&gt; Attained threshold</t>
    <phoneticPr fontId="1" type="noConversion"/>
  </si>
  <si>
    <t>ALL|PENDING|APPROVED|REJECTED</t>
    <phoneticPr fontId="1" type="noConversion"/>
  </si>
  <si>
    <t>ALL</t>
    <phoneticPr fontId="1" type="noConversion"/>
  </si>
  <si>
    <t>Y</t>
    <phoneticPr fontId="1" type="noConversion"/>
  </si>
  <si>
    <t>New Physical Survey Request</t>
    <phoneticPr fontId="1" type="noConversion"/>
  </si>
  <si>
    <t>새로운 물리적 조사 요청</t>
    <phoneticPr fontId="1" type="noConversion"/>
  </si>
  <si>
    <t>Select Financial Year</t>
  </si>
  <si>
    <t>Select Month Plans</t>
  </si>
  <si>
    <t>Select Street to be visited</t>
  </si>
  <si>
    <t>Action/Activity</t>
  </si>
  <si>
    <t>Target KPI</t>
  </si>
  <si>
    <t>Expected Revenue</t>
  </si>
  <si>
    <t>Resources</t>
  </si>
  <si>
    <t>테이블_세로2</t>
    <phoneticPr fontId="1" type="noConversion"/>
  </si>
  <si>
    <t>Submit Request</t>
  </si>
  <si>
    <t>Submit Request</t>
    <phoneticPr fontId="1" type="noConversion"/>
  </si>
  <si>
    <t>To facilitate close monitoring of taxpayers' activities|Visit taxpayers eligible for VAT registration</t>
    <phoneticPr fontId="1" type="noConversion"/>
  </si>
  <si>
    <t>20|3</t>
    <phoneticPr fontId="1" type="noConversion"/>
  </si>
  <si>
    <t>TSH 100,000,000.00|TSH 0.00</t>
    <phoneticPr fontId="1" type="noConversion"/>
  </si>
  <si>
    <t>1. Vehicle (1)&lt;br&gt;
2. Overtime payments (360000)|</t>
    <phoneticPr fontId="1" type="noConversion"/>
  </si>
  <si>
    <t>1. EMMANUEL THOMAS (9412)&lt;br&gt;
2. AINEKISHA ARUBINI (9426)|</t>
    <phoneticPr fontId="1" type="noConversion"/>
  </si>
  <si>
    <t>TEXTAREA</t>
    <phoneticPr fontId="1" type="noConversion"/>
  </si>
  <si>
    <t>2024/2025</t>
    <phoneticPr fontId="1" type="noConversion"/>
  </si>
  <si>
    <t>FEB-2025|MAR-2025</t>
    <phoneticPr fontId="1" type="noConversion"/>
  </si>
  <si>
    <t>Babayu
|Chase Shuleni
|Chinyika
|Chisale A
|Chisale B
|Disoma Kati
|Kariakoo
|Poisi
|Itiso</t>
    <phoneticPr fontId="1" type="noConversion"/>
  </si>
  <si>
    <t>PRIMARY</t>
  </si>
  <si>
    <t>saved</t>
  </si>
  <si>
    <t>Reject</t>
  </si>
  <si>
    <t>Approve</t>
  </si>
  <si>
    <t>UI-DMCI-02-O-0001</t>
  </si>
  <si>
    <t>UI-DMCI-02-O-0002</t>
  </si>
  <si>
    <t>popup:UI-DMCI-02-O-0002-1-SUB-POPUP</t>
  </si>
  <si>
    <t>UI-DMCI-02-O-0002-1-SUB-POPUP</t>
  </si>
  <si>
    <t>UI-DMCI-02-O-0003</t>
  </si>
  <si>
    <t>UI-DMCI-02-O-0004</t>
  </si>
  <si>
    <t>UI-DMCI-02-O-0005</t>
  </si>
  <si>
    <t>UI-DMCI-02-O-0006</t>
  </si>
  <si>
    <t>popup:UI-DMCI-02-O-0006-1-SUB-POPUP</t>
  </si>
  <si>
    <t>UI-DMCI-02-O-0006-1-SUB-POPUP</t>
  </si>
  <si>
    <t>UI-DMCI-02-O-0007</t>
  </si>
  <si>
    <t>UI-DMCI-02-O-0008</t>
  </si>
  <si>
    <t>UI-DMCI-02-O-0009</t>
  </si>
  <si>
    <t>UI-DMCI-02-O-0010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</si>
</sst>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고딕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2"/>
    </font>
    <font>
      <sz val="11"/>
      <color theme="1"/>
      <name val="Cambria Math"/>
      <family val="1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1"/>
      <color theme="1"/>
      <name val="Calibri"/>
      <family val="2"/>
    </font>
    <font>
      <sz val="11"/>
      <color theme="1"/>
      <name val="Cambria Math"/>
      <family val="2"/>
    </font>
    <font>
      <sz val="11"/>
      <color theme="1"/>
      <name val="Calibri"/>
      <family val="1"/>
    </font>
    <font>
      <sz val="11"/>
      <color theme="1"/>
      <name val="맑은 고딕"/>
      <family val="1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09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1" fillId="63" borderId="0" xfId="0" applyFont="1" applyFill="1" applyAlignment="1">
      <alignment horizontal="center" vertical="center"/>
    </xf>
    <xf numFmtId="0" fontId="0" fillId="64" borderId="0" xfId="0" applyFill="1">
      <alignment vertical="center"/>
    </xf>
    <xf numFmtId="0" fontId="100" fillId="63" borderId="1" xfId="0" applyFont="1" applyFill="1" applyBorder="1" applyAlignment="1">
      <alignment horizontal="center" vertical="center" wrapText="1"/>
    </xf>
    <xf numFmtId="0" fontId="0" fillId="63" borderId="1" xfId="0" applyFill="1" applyBorder="1">
      <alignment vertical="center"/>
    </xf>
    <xf numFmtId="0" fontId="0" fillId="63" borderId="0" xfId="0" applyFill="1">
      <alignment vertical="center"/>
    </xf>
    <xf numFmtId="0" fontId="0" fillId="65" borderId="0" xfId="0" applyFill="1">
      <alignment vertical="center"/>
    </xf>
    <xf numFmtId="0" fontId="102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64" borderId="1" xfId="0" applyFont="1" applyFill="1" applyBorder="1" applyAlignment="1">
      <alignment vertical="center" wrapText="1"/>
    </xf>
    <xf numFmtId="0" fontId="103" fillId="64" borderId="1" xfId="0" applyFont="1" applyFill="1" applyBorder="1" applyAlignment="1"/>
    <xf numFmtId="0" fontId="103" fillId="0" borderId="1" xfId="0" applyFont="1" applyBorder="1" applyAlignment="1">
      <alignment wrapText="1"/>
    </xf>
    <xf numFmtId="0" fontId="103" fillId="64" borderId="1" xfId="0" applyFont="1" applyFill="1" applyBorder="1" applyAlignment="1">
      <alignment wrapText="1"/>
    </xf>
    <xf numFmtId="0" fontId="94" fillId="2" borderId="1" xfId="0" applyFont="1" applyFill="1" applyBorder="1" applyAlignment="1">
      <alignment horizontal="left"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5" fillId="64" borderId="1" xfId="0" applyFont="1" applyFill="1" applyBorder="1" applyAlignment="1">
      <alignment horizontal="center" vertical="top" wrapText="1"/>
    </xf>
    <xf numFmtId="0" fontId="9" fillId="64" borderId="1" xfId="0" applyFont="1" applyFill="1" applyBorder="1" applyAlignment="1">
      <alignment horizontal="left" vertical="center"/>
    </xf>
    <xf numFmtId="0" fontId="103" fillId="2" borderId="1" xfId="0" applyFont="1" applyFill="1" applyBorder="1" applyAlignment="1"/>
    <xf numFmtId="0" fontId="103" fillId="2" borderId="1" xfId="0" applyFont="1" applyFill="1" applyBorder="1" applyAlignment="1">
      <alignment wrapText="1"/>
    </xf>
    <xf numFmtId="0" fontId="95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>
      <alignment vertical="center"/>
    </xf>
    <xf numFmtId="0" fontId="9" fillId="63" borderId="1" xfId="0" applyFont="1" applyFill="1" applyBorder="1">
      <alignment vertical="center"/>
    </xf>
    <xf numFmtId="0" fontId="103" fillId="67" borderId="1" xfId="0" applyFont="1" applyFill="1" applyBorder="1" applyAlignment="1"/>
    <xf numFmtId="0" fontId="103" fillId="67" borderId="1" xfId="0" applyFont="1" applyFill="1" applyBorder="1" applyAlignment="1">
      <alignment wrapText="1"/>
    </xf>
    <xf numFmtId="0" fontId="0" fillId="67" borderId="0" xfId="0" applyFill="1">
      <alignment vertical="center"/>
    </xf>
    <xf numFmtId="0" fontId="103" fillId="0" borderId="1" xfId="0" applyFont="1" applyBorder="1" applyAlignment="1"/>
    <xf numFmtId="17" fontId="2" fillId="64" borderId="1" xfId="0" applyNumberFormat="1" applyFont="1" applyFill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/>
    </xf>
    <xf numFmtId="0" fontId="2" fillId="67" borderId="1" xfId="0" applyFont="1" applyFill="1" applyBorder="1">
      <alignment vertical="center"/>
    </xf>
    <xf numFmtId="0" fontId="95" fillId="64" borderId="1" xfId="0" applyFont="1" applyFill="1" applyBorder="1">
      <alignment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63" borderId="1" xfId="0" quotePrefix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5" fillId="0" borderId="0" xfId="0" applyFont="1">
      <alignment vertical="center"/>
    </xf>
    <xf numFmtId="0" fontId="9" fillId="0" borderId="0" xfId="0" applyFont="1">
      <alignment vertical="center"/>
    </xf>
    <xf numFmtId="0" fontId="3" fillId="63" borderId="0" xfId="0" applyFont="1" applyFill="1">
      <alignment vertical="center"/>
    </xf>
    <xf numFmtId="0" fontId="112" fillId="63" borderId="0" xfId="0" applyFont="1" applyFill="1">
      <alignment vertical="center"/>
    </xf>
    <xf numFmtId="0" fontId="95" fillId="61" borderId="1" xfId="0" applyFont="1" applyFill="1" applyBorder="1" applyAlignment="1">
      <alignment horizontal="left" vertical="center" wrapText="1"/>
    </xf>
    <xf numFmtId="0" fontId="9" fillId="61" borderId="1" xfId="0" applyFont="1" applyFill="1" applyBorder="1" applyAlignment="1">
      <alignment horizontal="left" vertical="center"/>
    </xf>
    <xf numFmtId="0" fontId="9" fillId="61" borderId="0" xfId="0" applyFont="1" applyFill="1">
      <alignment vertical="center"/>
    </xf>
    <xf numFmtId="0" fontId="2" fillId="61" borderId="1" xfId="0" applyFont="1" applyFill="1" applyBorder="1" applyAlignment="1">
      <alignment horizontal="left" vertical="center" wrapText="1"/>
    </xf>
    <xf numFmtId="0" fontId="95" fillId="64" borderId="26" xfId="0" applyFont="1" applyFill="1" applyBorder="1" applyAlignment="1">
      <alignment horizontal="left" vertical="center" wrapText="1"/>
    </xf>
    <xf numFmtId="0" fontId="113" fillId="61" borderId="1" xfId="0" applyFont="1" applyFill="1" applyBorder="1" applyAlignment="1">
      <alignment horizontal="center" vertical="center" wrapText="1"/>
    </xf>
    <xf numFmtId="0" fontId="94" fillId="61" borderId="1" xfId="0" applyFont="1" applyFill="1" applyBorder="1" applyAlignment="1">
      <alignment horizontal="center" vertical="center" wrapText="1"/>
    </xf>
    <xf numFmtId="49" fontId="94" fillId="61" borderId="1" xfId="0" applyNumberFormat="1" applyFont="1" applyFill="1" applyBorder="1" applyAlignment="1">
      <alignment horizontal="center" vertical="center" wrapText="1"/>
    </xf>
    <xf numFmtId="0" fontId="94" fillId="61" borderId="1" xfId="0" applyFont="1" applyFill="1" applyBorder="1" applyAlignment="1">
      <alignment horizontal="left" vertical="center" wrapText="1"/>
    </xf>
    <xf numFmtId="0" fontId="113" fillId="61" borderId="1" xfId="0" applyFont="1" applyFill="1" applyBorder="1" applyAlignment="1">
      <alignment horizontal="left" vertical="center"/>
    </xf>
    <xf numFmtId="49" fontId="113" fillId="61" borderId="1" xfId="0" applyNumberFormat="1" applyFont="1" applyFill="1" applyBorder="1" applyAlignment="1">
      <alignment horizontal="center" vertical="center" wrapText="1"/>
    </xf>
    <xf numFmtId="0" fontId="94" fillId="61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7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396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B6" sqref="B6"/>
    </sheetView>
  </sheetViews>
  <sheetFormatPr defaultColWidth="9" defaultRowHeight="18.600000000000001" customHeight="1"/>
  <cols>
    <col min="1" max="1" width="15" style="11" customWidth="1"/>
    <col min="2" max="2" width="14.625" style="11" customWidth="1"/>
    <col min="3" max="4" width="18.625" style="11" customWidth="1"/>
    <col min="5" max="5" width="29.5" style="14" customWidth="1"/>
    <col min="6" max="7" width="5.875" style="11" customWidth="1"/>
    <col min="8" max="8" width="20.5" style="14" customWidth="1"/>
    <col min="9" max="10" width="6.125" style="11" customWidth="1"/>
    <col min="11" max="11" width="24.5" style="55" customWidth="1"/>
    <col min="12" max="13" width="5.875" style="11" customWidth="1"/>
    <col min="14" max="14" width="12.5" style="11" customWidth="1"/>
    <col min="15" max="15" width="28.75" style="50" customWidth="1"/>
    <col min="16" max="17" width="12.75" style="11" customWidth="1"/>
    <col min="18" max="18" width="9.25" style="11" customWidth="1"/>
    <col min="19" max="19" width="7.75" style="11" customWidth="1"/>
    <col min="20" max="28" width="7.375" style="11" customWidth="1"/>
    <col min="29" max="29" width="13.125" style="13" customWidth="1"/>
    <col min="30" max="31" width="13.125" style="11" customWidth="1"/>
    <col min="32" max="16384" width="9" style="11"/>
  </cols>
  <sheetData>
    <row r="1" spans="1:31" s="12" customFormat="1" ht="36.6" customHeight="1">
      <c r="A1" s="5" t="s">
        <v>2</v>
      </c>
      <c r="B1" s="6" t="s">
        <v>0</v>
      </c>
      <c r="C1" s="6" t="s">
        <v>25</v>
      </c>
      <c r="D1" s="6" t="s">
        <v>24</v>
      </c>
      <c r="E1" s="6" t="s">
        <v>3</v>
      </c>
      <c r="F1" s="6" t="s">
        <v>26</v>
      </c>
      <c r="G1" s="6" t="s">
        <v>27</v>
      </c>
      <c r="H1" s="6" t="s">
        <v>7</v>
      </c>
      <c r="I1" s="6" t="s">
        <v>28</v>
      </c>
      <c r="J1" s="6" t="s">
        <v>29</v>
      </c>
      <c r="K1" s="6" t="s">
        <v>4</v>
      </c>
      <c r="L1" s="6" t="s">
        <v>30</v>
      </c>
      <c r="M1" s="6" t="s">
        <v>31</v>
      </c>
      <c r="N1" s="6" t="s">
        <v>10</v>
      </c>
      <c r="O1" s="45" t="s">
        <v>1</v>
      </c>
      <c r="P1" s="6" t="s">
        <v>32</v>
      </c>
      <c r="Q1" s="6" t="s">
        <v>33</v>
      </c>
      <c r="R1" s="6" t="s">
        <v>17</v>
      </c>
      <c r="S1" s="6" t="s">
        <v>18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19</v>
      </c>
      <c r="Z1" s="6" t="s">
        <v>20</v>
      </c>
      <c r="AA1" s="6" t="s">
        <v>34</v>
      </c>
      <c r="AB1" s="6" t="s">
        <v>35</v>
      </c>
      <c r="AC1" s="7" t="s">
        <v>21</v>
      </c>
      <c r="AD1" s="6" t="s">
        <v>36</v>
      </c>
      <c r="AE1" s="6" t="s">
        <v>37</v>
      </c>
    </row>
    <row r="2" spans="1:31" s="36" customFormat="1" ht="18.600000000000001" customHeight="1">
      <c r="A2" s="33" t="s">
        <v>500</v>
      </c>
      <c r="B2" s="34" t="str">
        <f>VLOOKUP(A2,Lable!$G:$I,2,FALSE)</f>
        <v>Dashboard</v>
      </c>
      <c r="C2" s="34" t="str">
        <f t="shared" ref="C2:C5" si="0">IF(B2&lt;&gt;"",D2&amp;"("&amp;B2&amp;")","")</f>
        <v>Dashboard(Dashboard)</v>
      </c>
      <c r="D2" s="34" t="str">
        <f>IF(B2&lt;&gt;"", VLOOKUP(B2,Lable!$A:$D,2,FALSE), "" )</f>
        <v>Dashboard</v>
      </c>
      <c r="E2" s="35" t="s">
        <v>123</v>
      </c>
      <c r="F2" s="34" t="str">
        <f t="shared" ref="F2:F9" si="1">IF(E2&lt;&gt;"",G2&amp;"("&amp;E2&amp;")","")</f>
        <v>Taxpayer Distribution(Taxpayer Distribution)</v>
      </c>
      <c r="G2" s="34" t="str">
        <f>IF(E2&lt;&gt;"",VLOOKUP(E2,Lable!$A:$B,2,FALSE),"")</f>
        <v>Taxpayer Distribution</v>
      </c>
      <c r="H2" s="35"/>
      <c r="I2" s="34" t="str">
        <f t="shared" ref="I2:I9" si="2">IF(H2&lt;&gt;"",J2&amp;"("&amp;H2&amp;")","")</f>
        <v/>
      </c>
      <c r="J2" s="34" t="str">
        <f>IF(H2&lt;&gt;"", VLOOKUP(H2,Lable!$A:$D,2,FALSE),"")</f>
        <v/>
      </c>
      <c r="K2" s="51"/>
      <c r="L2" s="34" t="str">
        <f t="shared" ref="L2:L9" si="3">IF(K2&lt;&gt;"",M2&amp;"("&amp;K2&amp;")","")</f>
        <v/>
      </c>
      <c r="M2" s="34" t="str">
        <f>IF(K2&lt;&gt;"",VLOOKUP(K2,Lable!$A:$B,2,FALSE),"")</f>
        <v/>
      </c>
      <c r="N2" s="35" t="s">
        <v>22</v>
      </c>
      <c r="O2" s="46" t="s">
        <v>114</v>
      </c>
      <c r="P2" s="34" t="str">
        <f t="shared" ref="P2:P9" si="4">IF(O2&lt;&gt;"",Q2&amp;"&lt;br&gt;("&amp;O2&amp;")","")</f>
        <v>Region Name&lt;br&gt;(Region Name)</v>
      </c>
      <c r="Q2" s="34" t="str">
        <f>IF(O2&lt;&gt;"", VLOOKUP(O2, Lable!$A:$B, 2, FALSE), "")</f>
        <v>Region Name</v>
      </c>
      <c r="R2" s="35" t="s">
        <v>45</v>
      </c>
      <c r="S2" s="34"/>
      <c r="T2" s="34"/>
      <c r="U2" s="34"/>
      <c r="V2" s="35"/>
      <c r="W2" s="35"/>
      <c r="X2" s="35"/>
      <c r="Y2" s="35"/>
      <c r="Z2" s="33" t="s">
        <v>183</v>
      </c>
      <c r="AA2" s="33" t="s">
        <v>183</v>
      </c>
      <c r="AB2" s="33" t="s">
        <v>183</v>
      </c>
      <c r="AC2" s="33" t="s">
        <v>183</v>
      </c>
      <c r="AD2" s="33" t="s">
        <v>183</v>
      </c>
      <c r="AE2" s="33" t="s">
        <v>183</v>
      </c>
    </row>
    <row r="3" spans="1:31" s="36" customFormat="1" ht="18.600000000000001" customHeight="1">
      <c r="A3" s="33" t="s">
        <v>500</v>
      </c>
      <c r="B3" s="34" t="str">
        <f>VLOOKUP(A3,Lable!$G:$I,2,FALSE)</f>
        <v>Dashboard</v>
      </c>
      <c r="C3" s="34" t="str">
        <f t="shared" si="0"/>
        <v>Dashboard(Dashboard)</v>
      </c>
      <c r="D3" s="34" t="str">
        <f>IF(B3&lt;&gt;"", VLOOKUP(B3,Lable!$A:$D,2,FALSE), "" )</f>
        <v>Dashboard</v>
      </c>
      <c r="E3" s="35" t="s">
        <v>123</v>
      </c>
      <c r="F3" s="34" t="str">
        <f t="shared" si="1"/>
        <v>Taxpayer Distribution(Taxpayer Distribution)</v>
      </c>
      <c r="G3" s="34" t="str">
        <f>IF(E3&lt;&gt;"",VLOOKUP(E3,Lable!$A:$B,2,FALSE),"")</f>
        <v>Taxpayer Distribution</v>
      </c>
      <c r="H3" s="35"/>
      <c r="I3" s="34" t="str">
        <f t="shared" si="2"/>
        <v/>
      </c>
      <c r="J3" s="34" t="str">
        <f>IF(H3&lt;&gt;"", VLOOKUP(H3,Lable!$A:$D,2,FALSE),"")</f>
        <v/>
      </c>
      <c r="K3" s="51"/>
      <c r="L3" s="34" t="str">
        <f t="shared" si="3"/>
        <v/>
      </c>
      <c r="M3" s="34" t="str">
        <f>IF(K3&lt;&gt;"",VLOOKUP(K3,Lable!$A:$B,2,FALSE),"")</f>
        <v/>
      </c>
      <c r="N3" s="35" t="s">
        <v>22</v>
      </c>
      <c r="O3" s="46" t="s">
        <v>116</v>
      </c>
      <c r="P3" s="34" t="str">
        <f t="shared" si="4"/>
        <v>Block Name&lt;br&gt;(Block Name)</v>
      </c>
      <c r="Q3" s="34" t="str">
        <f>IF(O3&lt;&gt;"", VLOOKUP(O3, Lable!$A:$B, 2, FALSE), "")</f>
        <v>Block Name</v>
      </c>
      <c r="R3" s="35" t="s">
        <v>45</v>
      </c>
      <c r="S3" s="34"/>
      <c r="T3" s="34"/>
      <c r="U3" s="34"/>
      <c r="V3" s="35"/>
      <c r="W3" s="35"/>
      <c r="X3" s="35"/>
      <c r="Y3" s="35"/>
      <c r="Z3" s="33" t="s">
        <v>184</v>
      </c>
      <c r="AA3" s="33" t="s">
        <v>184</v>
      </c>
      <c r="AB3" s="33" t="s">
        <v>184</v>
      </c>
      <c r="AC3" s="33" t="s">
        <v>184</v>
      </c>
      <c r="AD3" s="33" t="s">
        <v>184</v>
      </c>
      <c r="AE3" s="33" t="s">
        <v>184</v>
      </c>
    </row>
    <row r="4" spans="1:31" s="18" customFormat="1" ht="18.600000000000001" customHeight="1">
      <c r="A4" s="15" t="s">
        <v>500</v>
      </c>
      <c r="B4" s="16" t="str">
        <f>VLOOKUP(A4,Lable!$G:$I,2,FALSE)</f>
        <v>Dashboard</v>
      </c>
      <c r="C4" s="16" t="str">
        <f t="shared" si="0"/>
        <v>Dashboard(Dashboard)</v>
      </c>
      <c r="D4" s="16" t="str">
        <f>IF(B4&lt;&gt;"", VLOOKUP(B4,Lable!$A:$D,2,FALSE), "" )</f>
        <v>Dashboard</v>
      </c>
      <c r="E4" s="35" t="s">
        <v>123</v>
      </c>
      <c r="F4" s="16" t="str">
        <f t="shared" si="1"/>
        <v>Taxpayer Distribution(Taxpayer Distribution)</v>
      </c>
      <c r="G4" s="16" t="str">
        <f>IF(E4&lt;&gt;"",VLOOKUP(E4,Lable!$A:$B,2,FALSE),"")</f>
        <v>Taxpayer Distribution</v>
      </c>
      <c r="H4" s="17"/>
      <c r="I4" s="16" t="str">
        <f t="shared" si="2"/>
        <v/>
      </c>
      <c r="J4" s="16" t="str">
        <f>IF(H4&lt;&gt;"", VLOOKUP(H4,Lable!$A:$D,2,FALSE),"")</f>
        <v/>
      </c>
      <c r="K4" s="52"/>
      <c r="L4" s="16" t="str">
        <f t="shared" si="3"/>
        <v/>
      </c>
      <c r="M4" s="16" t="str">
        <f>IF(K4&lt;&gt;"",VLOOKUP(K4,Lable!$A:$B,2,FALSE),"")</f>
        <v/>
      </c>
      <c r="N4" s="17"/>
      <c r="O4" s="47" t="s">
        <v>80</v>
      </c>
      <c r="P4" s="16" t="str">
        <f t="shared" si="4"/>
        <v>Reset&lt;br&gt;(초기화)</v>
      </c>
      <c r="Q4" s="16" t="str">
        <f>IF(O4&lt;&gt;"", VLOOKUP(O4, Lable!$A:$B, 2, FALSE), "")</f>
        <v>Reset</v>
      </c>
      <c r="R4" s="17" t="s">
        <v>43</v>
      </c>
      <c r="S4" s="16" t="s">
        <v>52</v>
      </c>
      <c r="T4" s="15" t="s">
        <v>93</v>
      </c>
      <c r="U4" s="16"/>
      <c r="V4" s="17"/>
      <c r="W4" s="17"/>
      <c r="X4" s="17"/>
      <c r="Y4" s="17"/>
      <c r="Z4" s="15"/>
      <c r="AA4" s="15"/>
      <c r="AB4" s="15"/>
      <c r="AC4" s="15" t="s">
        <v>77</v>
      </c>
      <c r="AD4" s="15" t="s">
        <v>77</v>
      </c>
      <c r="AE4" s="15" t="s">
        <v>77</v>
      </c>
    </row>
    <row r="5" spans="1:31" s="18" customFormat="1" ht="18.600000000000001" customHeight="1">
      <c r="A5" s="15" t="s">
        <v>500</v>
      </c>
      <c r="B5" s="16" t="str">
        <f>VLOOKUP(A5,Lable!$G:$I,2,FALSE)</f>
        <v>Dashboard</v>
      </c>
      <c r="C5" s="16" t="str">
        <f t="shared" si="0"/>
        <v>Dashboard(Dashboard)</v>
      </c>
      <c r="D5" s="16" t="str">
        <f>IF(B5&lt;&gt;"", VLOOKUP(B5,Lable!$A:$D,2,FALSE), "" )</f>
        <v>Dashboard</v>
      </c>
      <c r="E5" s="35" t="s">
        <v>123</v>
      </c>
      <c r="F5" s="16" t="str">
        <f t="shared" si="1"/>
        <v>Taxpayer Distribution(Taxpayer Distribution)</v>
      </c>
      <c r="G5" s="16" t="str">
        <f>IF(E5&lt;&gt;"",VLOOKUP(E5,Lable!$A:$B,2,FALSE),"")</f>
        <v>Taxpayer Distribution</v>
      </c>
      <c r="H5" s="17"/>
      <c r="I5" s="16" t="str">
        <f t="shared" si="2"/>
        <v/>
      </c>
      <c r="J5" s="16" t="str">
        <f>IF(H5&lt;&gt;"", VLOOKUP(H5,Lable!$A:$D,2,FALSE),"")</f>
        <v/>
      </c>
      <c r="K5" s="52"/>
      <c r="L5" s="16" t="str">
        <f t="shared" si="3"/>
        <v/>
      </c>
      <c r="M5" s="16" t="str">
        <f>IF(K5&lt;&gt;"",VLOOKUP(K5,Lable!$A:$B,2,FALSE),"")</f>
        <v/>
      </c>
      <c r="N5" s="17"/>
      <c r="O5" s="48" t="s">
        <v>46</v>
      </c>
      <c r="P5" s="16" t="str">
        <f t="shared" si="4"/>
        <v>Search&lt;br&gt;(조회)</v>
      </c>
      <c r="Q5" s="16" t="str">
        <f>IF(O5&lt;&gt;"", VLOOKUP(O5, Lable!$A:$B, 2, FALSE), "")</f>
        <v>Search</v>
      </c>
      <c r="R5" s="17" t="s">
        <v>43</v>
      </c>
      <c r="S5" s="16"/>
      <c r="T5" s="16" t="s">
        <v>8</v>
      </c>
      <c r="U5" s="16"/>
      <c r="V5" s="17"/>
      <c r="W5" s="17"/>
      <c r="X5" s="17"/>
      <c r="Y5" s="17"/>
      <c r="Z5" s="15"/>
      <c r="AA5" s="15"/>
      <c r="AB5" s="15"/>
      <c r="AC5" s="15"/>
      <c r="AD5" s="15"/>
      <c r="AE5" s="15"/>
    </row>
    <row r="6" spans="1:31" s="23" customFormat="1" ht="17.45" customHeight="1">
      <c r="A6" s="19" t="s">
        <v>500</v>
      </c>
      <c r="B6" s="20" t="str">
        <f>VLOOKUP(A6,Lable!$G:$I,2,FALSE)</f>
        <v>Dashboard</v>
      </c>
      <c r="C6" s="20" t="str">
        <f>IF(B6&lt;&gt;"",D6&amp;"("&amp;B6&amp;")","")</f>
        <v>Dashboard(Dashboard)</v>
      </c>
      <c r="D6" s="20" t="str">
        <f>IF(B6&lt;&gt;"", VLOOKUP(B6,Lable!$A:$D,2,FALSE), "" )</f>
        <v>Dashboard</v>
      </c>
      <c r="E6" s="21" t="s">
        <v>123</v>
      </c>
      <c r="F6" s="20" t="str">
        <f t="shared" ref="F6" si="5">IF(E6&lt;&gt;"",G6&amp;"("&amp;E6&amp;")","")</f>
        <v>Taxpayer Distribution(Taxpayer Distribution)</v>
      </c>
      <c r="G6" s="20" t="str">
        <f>IF(E6&lt;&gt;"",VLOOKUP(E6,Lable!$A:$B,2,FALSE),"")</f>
        <v>Taxpayer Distribution</v>
      </c>
      <c r="H6" s="21"/>
      <c r="I6" s="20" t="str">
        <f t="shared" ref="I6" si="6">IF(H6&lt;&gt;"",J6&amp;"("&amp;H6&amp;")","")</f>
        <v/>
      </c>
      <c r="J6" s="20" t="str">
        <f>IF(H6&lt;&gt;"", VLOOKUP(H6,Lable!$A:$D,2,FALSE),"")</f>
        <v/>
      </c>
      <c r="K6" s="53"/>
      <c r="L6" s="20" t="str">
        <f t="shared" ref="L6" si="7">IF(K6&lt;&gt;"",M6&amp;"("&amp;K6&amp;")","")</f>
        <v/>
      </c>
      <c r="M6" s="20" t="str">
        <f>IF(K6&lt;&gt;"",VLOOKUP(K6,Lable!$A:$B,2,FALSE),"")</f>
        <v/>
      </c>
      <c r="N6" s="21" t="s">
        <v>14</v>
      </c>
      <c r="O6" s="49"/>
      <c r="P6" s="20" t="str">
        <f t="shared" ref="P6" si="8">IF(O6&lt;&gt;"",Q6&amp;"&lt;br&gt;("&amp;O6&amp;")","")</f>
        <v/>
      </c>
      <c r="Q6" s="20" t="str">
        <f>IF(O6&lt;&gt;"", VLOOKUP(O6, Lable!$A:$B, 2, FALSE), "")</f>
        <v/>
      </c>
      <c r="R6" s="21" t="s">
        <v>41</v>
      </c>
      <c r="S6" s="20"/>
      <c r="T6" s="20"/>
      <c r="U6" s="20"/>
      <c r="V6" s="21"/>
      <c r="W6" s="21"/>
      <c r="X6" s="21"/>
      <c r="Y6" s="21"/>
      <c r="Z6" s="19"/>
      <c r="AA6" s="19"/>
      <c r="AB6" s="19"/>
      <c r="AC6" s="22" t="s">
        <v>185</v>
      </c>
      <c r="AD6" s="22" t="s">
        <v>185</v>
      </c>
      <c r="AE6" s="22" t="s">
        <v>185</v>
      </c>
    </row>
    <row r="7" spans="1:31" s="23" customFormat="1" ht="17.45" customHeight="1">
      <c r="A7" s="19" t="s">
        <v>500</v>
      </c>
      <c r="B7" s="20" t="str">
        <f>VLOOKUP(A7,Lable!$G:$I,2,FALSE)</f>
        <v>Dashboard</v>
      </c>
      <c r="C7" s="20" t="str">
        <f>IF(B7&lt;&gt;"",D7&amp;"("&amp;B7&amp;")","")</f>
        <v>Dashboard(Dashboard)</v>
      </c>
      <c r="D7" s="20" t="str">
        <f>IF(B7&lt;&gt;"", VLOOKUP(B7,Lable!$A:$D,2,FALSE), "" )</f>
        <v>Dashboard</v>
      </c>
      <c r="E7" s="21" t="s">
        <v>123</v>
      </c>
      <c r="F7" s="20" t="str">
        <f t="shared" si="1"/>
        <v>Taxpayer Distribution(Taxpayer Distribution)</v>
      </c>
      <c r="G7" s="20" t="str">
        <f>IF(E7&lt;&gt;"",VLOOKUP(E7,Lable!$A:$B,2,FALSE),"")</f>
        <v>Taxpayer Distribution</v>
      </c>
      <c r="H7" s="21"/>
      <c r="I7" s="20" t="str">
        <f t="shared" si="2"/>
        <v/>
      </c>
      <c r="J7" s="20" t="str">
        <f>IF(H7&lt;&gt;"", VLOOKUP(H7,Lable!$A:$D,2,FALSE),"")</f>
        <v/>
      </c>
      <c r="K7" s="53"/>
      <c r="L7" s="20" t="str">
        <f t="shared" si="3"/>
        <v/>
      </c>
      <c r="M7" s="20" t="str">
        <f>IF(K7&lt;&gt;"",VLOOKUP(K7,Lable!$A:$B,2,FALSE),"")</f>
        <v/>
      </c>
      <c r="N7" s="21" t="s">
        <v>14</v>
      </c>
      <c r="O7" s="49" t="s">
        <v>118</v>
      </c>
      <c r="P7" s="20" t="str">
        <f t="shared" si="4"/>
        <v>Active&lt;br&gt;(Active)</v>
      </c>
      <c r="Q7" s="20" t="str">
        <f>IF(O7&lt;&gt;"", VLOOKUP(O7, Lable!$A:$B, 2, FALSE), "")</f>
        <v>Active</v>
      </c>
      <c r="R7" s="21" t="s">
        <v>41</v>
      </c>
      <c r="S7" s="20"/>
      <c r="T7" s="20"/>
      <c r="U7" s="20"/>
      <c r="V7" s="21"/>
      <c r="W7" s="21"/>
      <c r="X7" s="21"/>
      <c r="Y7" s="21"/>
      <c r="Z7" s="19"/>
      <c r="AA7" s="19"/>
      <c r="AB7" s="19"/>
      <c r="AC7" s="22" t="s">
        <v>186</v>
      </c>
      <c r="AD7" s="22" t="s">
        <v>186</v>
      </c>
      <c r="AE7" s="22" t="s">
        <v>186</v>
      </c>
    </row>
    <row r="8" spans="1:31" s="23" customFormat="1" ht="17.45" customHeight="1">
      <c r="A8" s="19" t="s">
        <v>500</v>
      </c>
      <c r="B8" s="20" t="str">
        <f>VLOOKUP(A8,Lable!$G:$I,2,FALSE)</f>
        <v>Dashboard</v>
      </c>
      <c r="C8" s="20" t="str">
        <f>IF(B8&lt;&gt;"",D8&amp;"("&amp;B8&amp;")","")</f>
        <v>Dashboard(Dashboard)</v>
      </c>
      <c r="D8" s="20" t="str">
        <f>IF(B8&lt;&gt;"", VLOOKUP(B8,Lable!$A:$D,2,FALSE), "" )</f>
        <v>Dashboard</v>
      </c>
      <c r="E8" s="21" t="s">
        <v>123</v>
      </c>
      <c r="F8" s="20" t="str">
        <f t="shared" si="1"/>
        <v>Taxpayer Distribution(Taxpayer Distribution)</v>
      </c>
      <c r="G8" s="20" t="str">
        <f>IF(E8&lt;&gt;"",VLOOKUP(E8,Lable!$A:$B,2,FALSE),"")</f>
        <v>Taxpayer Distribution</v>
      </c>
      <c r="H8" s="21"/>
      <c r="I8" s="20" t="str">
        <f t="shared" si="2"/>
        <v/>
      </c>
      <c r="J8" s="20" t="str">
        <f>IF(H8&lt;&gt;"", VLOOKUP(H8,Lable!$A:$D,2,FALSE),"")</f>
        <v/>
      </c>
      <c r="K8" s="53"/>
      <c r="L8" s="20" t="str">
        <f t="shared" si="3"/>
        <v/>
      </c>
      <c r="M8" s="20" t="str">
        <f>IF(K8&lt;&gt;"",VLOOKUP(K8,Lable!$A:$B,2,FALSE),"")</f>
        <v/>
      </c>
      <c r="N8" s="21" t="s">
        <v>14</v>
      </c>
      <c r="O8" s="49" t="s">
        <v>120</v>
      </c>
      <c r="P8" s="20" t="str">
        <f t="shared" si="4"/>
        <v>Inactive&lt;br&gt;(Inactive)</v>
      </c>
      <c r="Q8" s="20" t="str">
        <f>IF(O8&lt;&gt;"", VLOOKUP(O8, Lable!$A:$B, 2, FALSE), "")</f>
        <v>Inactive</v>
      </c>
      <c r="R8" s="21" t="s">
        <v>41</v>
      </c>
      <c r="S8" s="20"/>
      <c r="T8" s="20"/>
      <c r="U8" s="20"/>
      <c r="V8" s="21"/>
      <c r="W8" s="21"/>
      <c r="X8" s="21"/>
      <c r="Y8" s="21"/>
      <c r="Z8" s="19"/>
      <c r="AA8" s="19"/>
      <c r="AB8" s="19"/>
      <c r="AC8" s="22" t="s">
        <v>187</v>
      </c>
      <c r="AD8" s="22" t="s">
        <v>187</v>
      </c>
      <c r="AE8" s="22" t="s">
        <v>187</v>
      </c>
    </row>
    <row r="9" spans="1:31" s="23" customFormat="1" ht="18.600000000000001" customHeight="1">
      <c r="A9" s="19" t="s">
        <v>500</v>
      </c>
      <c r="B9" s="20" t="str">
        <f>VLOOKUP(A9,Lable!$G:$I,2,FALSE)</f>
        <v>Dashboard</v>
      </c>
      <c r="C9" s="20" t="str">
        <f t="shared" ref="C9:C13" si="9">IF(B9&lt;&gt;"",D9&amp;"("&amp;B9&amp;")","")</f>
        <v>Dashboard(Dashboard)</v>
      </c>
      <c r="D9" s="20" t="str">
        <f>IF(B9&lt;&gt;"", VLOOKUP(B9,Lable!$A:$D,2,FALSE), "" )</f>
        <v>Dashboard</v>
      </c>
      <c r="E9" s="21" t="s">
        <v>123</v>
      </c>
      <c r="F9" s="20" t="str">
        <f t="shared" si="1"/>
        <v>Taxpayer Distribution(Taxpayer Distribution)</v>
      </c>
      <c r="G9" s="20" t="str">
        <f>IF(E9&lt;&gt;"",VLOOKUP(E9,Lable!$A:$B,2,FALSE),"")</f>
        <v>Taxpayer Distribution</v>
      </c>
      <c r="H9" s="21"/>
      <c r="I9" s="20" t="str">
        <f t="shared" si="2"/>
        <v/>
      </c>
      <c r="J9" s="20" t="str">
        <f>IF(H9&lt;&gt;"", VLOOKUP(H9,Lable!$A:$D,2,FALSE),"")</f>
        <v/>
      </c>
      <c r="K9" s="53"/>
      <c r="L9" s="20" t="str">
        <f t="shared" si="3"/>
        <v/>
      </c>
      <c r="M9" s="20" t="str">
        <f>IF(K9&lt;&gt;"",VLOOKUP(K9,Lable!$A:$B,2,FALSE),"")</f>
        <v/>
      </c>
      <c r="N9" s="21" t="s">
        <v>14</v>
      </c>
      <c r="O9" s="49" t="s">
        <v>40</v>
      </c>
      <c r="P9" s="20" t="str">
        <f t="shared" si="4"/>
        <v>Total&lt;br&gt;(Total)</v>
      </c>
      <c r="Q9" s="20" t="str">
        <f>IF(O9&lt;&gt;"", VLOOKUP(O9, Lable!$A:$B, 2, FALSE), "")</f>
        <v>Total</v>
      </c>
      <c r="R9" s="21" t="s">
        <v>41</v>
      </c>
      <c r="S9" s="20"/>
      <c r="T9" s="20"/>
      <c r="U9" s="20"/>
      <c r="V9" s="21"/>
      <c r="W9" s="21"/>
      <c r="X9" s="21"/>
      <c r="Y9" s="21"/>
      <c r="Z9" s="19"/>
      <c r="AA9" s="19"/>
      <c r="AB9" s="19"/>
      <c r="AC9" s="19" t="s">
        <v>188</v>
      </c>
      <c r="AD9" s="19" t="s">
        <v>188</v>
      </c>
      <c r="AE9" s="19" t="s">
        <v>188</v>
      </c>
    </row>
    <row r="10" spans="1:31" s="36" customFormat="1" ht="18.600000000000001" customHeight="1">
      <c r="A10" s="33" t="s">
        <v>500</v>
      </c>
      <c r="B10" s="34" t="str">
        <f>VLOOKUP(A10,Lable!$G:$I,2,FALSE)</f>
        <v>Dashboard</v>
      </c>
      <c r="C10" s="34" t="str">
        <f t="shared" si="9"/>
        <v>Dashboard(Dashboard)</v>
      </c>
      <c r="D10" s="34" t="str">
        <f>IF(B10&lt;&gt;"", VLOOKUP(B10,Lable!$A:$D,2,FALSE), "" )</f>
        <v>Dashboard</v>
      </c>
      <c r="E10" s="35" t="s">
        <v>124</v>
      </c>
      <c r="F10" s="34" t="str">
        <f t="shared" ref="F10:F17" si="10">IF(E10&lt;&gt;"",G10&amp;"("&amp;E10&amp;")","")</f>
        <v>Taxpayers with EFDs(Taxpayers with EFDs)</v>
      </c>
      <c r="G10" s="34" t="str">
        <f>IF(E10&lt;&gt;"",VLOOKUP(E10,Lable!$A:$B,2,FALSE),"")</f>
        <v>Taxpayers with EFDs</v>
      </c>
      <c r="H10" s="35"/>
      <c r="I10" s="34" t="str">
        <f t="shared" ref="I10:I17" si="11">IF(H10&lt;&gt;"",J10&amp;"("&amp;H10&amp;")","")</f>
        <v/>
      </c>
      <c r="J10" s="34" t="str">
        <f>IF(H10&lt;&gt;"", VLOOKUP(H10,Lable!$A:$D,2,FALSE),"")</f>
        <v/>
      </c>
      <c r="K10" s="51"/>
      <c r="L10" s="34" t="str">
        <f t="shared" ref="L10:L17" si="12">IF(K10&lt;&gt;"",M10&amp;"("&amp;K10&amp;")","")</f>
        <v/>
      </c>
      <c r="M10" s="34" t="str">
        <f>IF(K10&lt;&gt;"",VLOOKUP(K10,Lable!$A:$B,2,FALSE),"")</f>
        <v/>
      </c>
      <c r="N10" s="35" t="s">
        <v>22</v>
      </c>
      <c r="O10" s="46" t="s">
        <v>114</v>
      </c>
      <c r="P10" s="34" t="str">
        <f t="shared" ref="P10:P17" si="13">IF(O10&lt;&gt;"",Q10&amp;"&lt;br&gt;("&amp;O10&amp;")","")</f>
        <v>Region Name&lt;br&gt;(Region Name)</v>
      </c>
      <c r="Q10" s="34" t="str">
        <f>IF(O10&lt;&gt;"", VLOOKUP(O10, Lable!$A:$B, 2, FALSE), "")</f>
        <v>Region Name</v>
      </c>
      <c r="R10" s="35" t="s">
        <v>45</v>
      </c>
      <c r="S10" s="34"/>
      <c r="T10" s="34"/>
      <c r="U10" s="34"/>
      <c r="V10" s="35"/>
      <c r="W10" s="35"/>
      <c r="X10" s="35"/>
      <c r="Y10" s="35"/>
      <c r="Z10" s="33" t="s">
        <v>183</v>
      </c>
      <c r="AA10" s="33" t="s">
        <v>183</v>
      </c>
      <c r="AB10" s="33" t="s">
        <v>183</v>
      </c>
      <c r="AC10" s="33" t="s">
        <v>183</v>
      </c>
      <c r="AD10" s="33" t="s">
        <v>183</v>
      </c>
      <c r="AE10" s="33" t="s">
        <v>183</v>
      </c>
    </row>
    <row r="11" spans="1:31" s="36" customFormat="1" ht="18.600000000000001" customHeight="1">
      <c r="A11" s="33" t="s">
        <v>500</v>
      </c>
      <c r="B11" s="34" t="str">
        <f>VLOOKUP(A11,Lable!$G:$I,2,FALSE)</f>
        <v>Dashboard</v>
      </c>
      <c r="C11" s="34" t="str">
        <f t="shared" si="9"/>
        <v>Dashboard(Dashboard)</v>
      </c>
      <c r="D11" s="34" t="str">
        <f>IF(B11&lt;&gt;"", VLOOKUP(B11,Lable!$A:$D,2,FALSE), "" )</f>
        <v>Dashboard</v>
      </c>
      <c r="E11" s="35" t="s">
        <v>124</v>
      </c>
      <c r="F11" s="34" t="str">
        <f t="shared" si="10"/>
        <v>Taxpayers with EFDs(Taxpayers with EFDs)</v>
      </c>
      <c r="G11" s="34" t="str">
        <f>IF(E11&lt;&gt;"",VLOOKUP(E11,Lable!$A:$B,2,FALSE),"")</f>
        <v>Taxpayers with EFDs</v>
      </c>
      <c r="H11" s="35"/>
      <c r="I11" s="34" t="str">
        <f t="shared" si="11"/>
        <v/>
      </c>
      <c r="J11" s="34" t="str">
        <f>IF(H11&lt;&gt;"", VLOOKUP(H11,Lable!$A:$D,2,FALSE),"")</f>
        <v/>
      </c>
      <c r="K11" s="51"/>
      <c r="L11" s="34" t="str">
        <f t="shared" si="12"/>
        <v/>
      </c>
      <c r="M11" s="34" t="str">
        <f>IF(K11&lt;&gt;"",VLOOKUP(K11,Lable!$A:$B,2,FALSE),"")</f>
        <v/>
      </c>
      <c r="N11" s="35" t="s">
        <v>22</v>
      </c>
      <c r="O11" s="46"/>
      <c r="P11" s="34" t="str">
        <f t="shared" si="13"/>
        <v/>
      </c>
      <c r="Q11" s="34" t="str">
        <f>IF(O11&lt;&gt;"", VLOOKUP(O11, Lable!$A:$B, 2, FALSE), "")</f>
        <v/>
      </c>
      <c r="R11" s="35" t="s">
        <v>41</v>
      </c>
      <c r="S11" s="34" t="s">
        <v>135</v>
      </c>
      <c r="T11" s="34"/>
      <c r="U11" s="34"/>
      <c r="V11" s="35"/>
      <c r="W11" s="35"/>
      <c r="X11" s="35"/>
      <c r="Y11" s="35"/>
      <c r="Z11" s="33"/>
      <c r="AA11" s="33"/>
      <c r="AB11" s="33"/>
      <c r="AC11" s="33"/>
      <c r="AD11" s="33"/>
      <c r="AE11" s="33"/>
    </row>
    <row r="12" spans="1:31" s="18" customFormat="1" ht="18.600000000000001" customHeight="1">
      <c r="A12" s="15" t="s">
        <v>500</v>
      </c>
      <c r="B12" s="16" t="str">
        <f>VLOOKUP(A12,Lable!$G:$I,2,FALSE)</f>
        <v>Dashboard</v>
      </c>
      <c r="C12" s="16" t="str">
        <f t="shared" si="9"/>
        <v>Dashboard(Dashboard)</v>
      </c>
      <c r="D12" s="16" t="str">
        <f>IF(B12&lt;&gt;"", VLOOKUP(B12,Lable!$A:$D,2,FALSE), "" )</f>
        <v>Dashboard</v>
      </c>
      <c r="E12" s="35" t="s">
        <v>124</v>
      </c>
      <c r="F12" s="16" t="str">
        <f t="shared" si="10"/>
        <v>Taxpayers with EFDs(Taxpayers with EFDs)</v>
      </c>
      <c r="G12" s="16" t="str">
        <f>IF(E12&lt;&gt;"",VLOOKUP(E12,Lable!$A:$B,2,FALSE),"")</f>
        <v>Taxpayers with EFDs</v>
      </c>
      <c r="H12" s="17"/>
      <c r="I12" s="16" t="str">
        <f t="shared" si="11"/>
        <v/>
      </c>
      <c r="J12" s="16" t="str">
        <f>IF(H12&lt;&gt;"", VLOOKUP(H12,Lable!$A:$D,2,FALSE),"")</f>
        <v/>
      </c>
      <c r="K12" s="52"/>
      <c r="L12" s="16" t="str">
        <f t="shared" si="12"/>
        <v/>
      </c>
      <c r="M12" s="16" t="str">
        <f>IF(K12&lt;&gt;"",VLOOKUP(K12,Lable!$A:$B,2,FALSE),"")</f>
        <v/>
      </c>
      <c r="N12" s="17"/>
      <c r="O12" s="47" t="s">
        <v>80</v>
      </c>
      <c r="P12" s="16" t="str">
        <f t="shared" si="13"/>
        <v>Reset&lt;br&gt;(초기화)</v>
      </c>
      <c r="Q12" s="16" t="str">
        <f>IF(O12&lt;&gt;"", VLOOKUP(O12, Lable!$A:$B, 2, FALSE), "")</f>
        <v>Reset</v>
      </c>
      <c r="R12" s="17" t="s">
        <v>43</v>
      </c>
      <c r="S12" s="16" t="s">
        <v>52</v>
      </c>
      <c r="T12" s="15" t="s">
        <v>93</v>
      </c>
      <c r="U12" s="16"/>
      <c r="V12" s="17"/>
      <c r="W12" s="17"/>
      <c r="X12" s="17"/>
      <c r="Y12" s="17"/>
      <c r="Z12" s="15"/>
      <c r="AA12" s="15"/>
      <c r="AB12" s="15"/>
      <c r="AC12" s="15" t="s">
        <v>77</v>
      </c>
      <c r="AD12" s="15" t="s">
        <v>77</v>
      </c>
      <c r="AE12" s="15" t="s">
        <v>77</v>
      </c>
    </row>
    <row r="13" spans="1:31" s="18" customFormat="1" ht="18.600000000000001" customHeight="1">
      <c r="A13" s="15" t="s">
        <v>500</v>
      </c>
      <c r="B13" s="16" t="str">
        <f>VLOOKUP(A13,Lable!$G:$I,2,FALSE)</f>
        <v>Dashboard</v>
      </c>
      <c r="C13" s="16" t="str">
        <f t="shared" si="9"/>
        <v>Dashboard(Dashboard)</v>
      </c>
      <c r="D13" s="16" t="str">
        <f>IF(B13&lt;&gt;"", VLOOKUP(B13,Lable!$A:$D,2,FALSE), "" )</f>
        <v>Dashboard</v>
      </c>
      <c r="E13" s="35" t="s">
        <v>124</v>
      </c>
      <c r="F13" s="16" t="str">
        <f t="shared" si="10"/>
        <v>Taxpayers with EFDs(Taxpayers with EFDs)</v>
      </c>
      <c r="G13" s="16" t="str">
        <f>IF(E13&lt;&gt;"",VLOOKUP(E13,Lable!$A:$B,2,FALSE),"")</f>
        <v>Taxpayers with EFDs</v>
      </c>
      <c r="H13" s="17"/>
      <c r="I13" s="16" t="str">
        <f t="shared" si="11"/>
        <v/>
      </c>
      <c r="J13" s="16" t="str">
        <f>IF(H13&lt;&gt;"", VLOOKUP(H13,Lable!$A:$D,2,FALSE),"")</f>
        <v/>
      </c>
      <c r="K13" s="52"/>
      <c r="L13" s="16" t="str">
        <f t="shared" si="12"/>
        <v/>
      </c>
      <c r="M13" s="16" t="str">
        <f>IF(K13&lt;&gt;"",VLOOKUP(K13,Lable!$A:$B,2,FALSE),"")</f>
        <v/>
      </c>
      <c r="N13" s="17"/>
      <c r="O13" s="48" t="s">
        <v>46</v>
      </c>
      <c r="P13" s="16" t="str">
        <f t="shared" si="13"/>
        <v>Search&lt;br&gt;(조회)</v>
      </c>
      <c r="Q13" s="16" t="str">
        <f>IF(O13&lt;&gt;"", VLOOKUP(O13, Lable!$A:$B, 2, FALSE), "")</f>
        <v>Search</v>
      </c>
      <c r="R13" s="17" t="s">
        <v>43</v>
      </c>
      <c r="S13" s="16"/>
      <c r="T13" s="16" t="s">
        <v>8</v>
      </c>
      <c r="U13" s="16"/>
      <c r="V13" s="17"/>
      <c r="W13" s="17"/>
      <c r="X13" s="17"/>
      <c r="Y13" s="17"/>
      <c r="Z13" s="15"/>
      <c r="AA13" s="15"/>
      <c r="AB13" s="15"/>
      <c r="AC13" s="15"/>
      <c r="AD13" s="15"/>
      <c r="AE13" s="15"/>
    </row>
    <row r="14" spans="1:31" s="23" customFormat="1" ht="17.45" customHeight="1">
      <c r="A14" s="19" t="s">
        <v>500</v>
      </c>
      <c r="B14" s="20" t="str">
        <f>VLOOKUP(A14,Lable!$G:$I,2,FALSE)</f>
        <v>Dashboard</v>
      </c>
      <c r="C14" s="20" t="str">
        <f>IF(B14&lt;&gt;"",D14&amp;"("&amp;B14&amp;")","")</f>
        <v>Dashboard(Dashboard)</v>
      </c>
      <c r="D14" s="20" t="str">
        <f>IF(B14&lt;&gt;"", VLOOKUP(B14,Lable!$A:$D,2,FALSE), "" )</f>
        <v>Dashboard</v>
      </c>
      <c r="E14" s="21" t="s">
        <v>124</v>
      </c>
      <c r="F14" s="20" t="str">
        <f t="shared" ref="F14" si="14">IF(E14&lt;&gt;"",G14&amp;"("&amp;E14&amp;")","")</f>
        <v>Taxpayers with EFDs(Taxpayers with EFDs)</v>
      </c>
      <c r="G14" s="20" t="str">
        <f>IF(E14&lt;&gt;"",VLOOKUP(E14,Lable!$A:$B,2,FALSE),"")</f>
        <v>Taxpayers with EFDs</v>
      </c>
      <c r="H14" s="21"/>
      <c r="I14" s="20" t="str">
        <f t="shared" ref="I14" si="15">IF(H14&lt;&gt;"",J14&amp;"("&amp;H14&amp;")","")</f>
        <v/>
      </c>
      <c r="J14" s="20" t="str">
        <f>IF(H14&lt;&gt;"", VLOOKUP(H14,Lable!$A:$D,2,FALSE),"")</f>
        <v/>
      </c>
      <c r="K14" s="53"/>
      <c r="L14" s="20" t="str">
        <f t="shared" ref="L14" si="16">IF(K14&lt;&gt;"",M14&amp;"("&amp;K14&amp;")","")</f>
        <v/>
      </c>
      <c r="M14" s="20" t="str">
        <f>IF(K14&lt;&gt;"",VLOOKUP(K14,Lable!$A:$B,2,FALSE),"")</f>
        <v/>
      </c>
      <c r="N14" s="21" t="s">
        <v>14</v>
      </c>
      <c r="O14" s="49"/>
      <c r="P14" s="20" t="str">
        <f t="shared" ref="P14" si="17">IF(O14&lt;&gt;"",Q14&amp;"&lt;br&gt;("&amp;O14&amp;")","")</f>
        <v/>
      </c>
      <c r="Q14" s="20" t="str">
        <f>IF(O14&lt;&gt;"", VLOOKUP(O14, Lable!$A:$B, 2, FALSE), "")</f>
        <v/>
      </c>
      <c r="R14" s="21" t="s">
        <v>41</v>
      </c>
      <c r="S14" s="20"/>
      <c r="T14" s="20"/>
      <c r="U14" s="20"/>
      <c r="V14" s="21"/>
      <c r="W14" s="21"/>
      <c r="X14" s="21"/>
      <c r="Y14" s="21"/>
      <c r="Z14" s="19"/>
      <c r="AA14" s="19"/>
      <c r="AB14" s="19"/>
      <c r="AC14" s="22" t="s">
        <v>189</v>
      </c>
      <c r="AD14" s="22" t="s">
        <v>189</v>
      </c>
      <c r="AE14" s="22" t="s">
        <v>189</v>
      </c>
    </row>
    <row r="15" spans="1:31" s="23" customFormat="1" ht="17.45" customHeight="1">
      <c r="A15" s="19" t="s">
        <v>500</v>
      </c>
      <c r="B15" s="20" t="str">
        <f>VLOOKUP(A15,Lable!$G:$I,2,FALSE)</f>
        <v>Dashboard</v>
      </c>
      <c r="C15" s="20" t="str">
        <f>IF(B15&lt;&gt;"",D15&amp;"("&amp;B15&amp;")","")</f>
        <v>Dashboard(Dashboard)</v>
      </c>
      <c r="D15" s="20" t="str">
        <f>IF(B15&lt;&gt;"", VLOOKUP(B15,Lable!$A:$D,2,FALSE), "" )</f>
        <v>Dashboard</v>
      </c>
      <c r="E15" s="21" t="s">
        <v>124</v>
      </c>
      <c r="F15" s="20" t="str">
        <f t="shared" si="10"/>
        <v>Taxpayers with EFDs(Taxpayers with EFDs)</v>
      </c>
      <c r="G15" s="20" t="str">
        <f>IF(E15&lt;&gt;"",VLOOKUP(E15,Lable!$A:$B,2,FALSE),"")</f>
        <v>Taxpayers with EFDs</v>
      </c>
      <c r="H15" s="21"/>
      <c r="I15" s="20" t="str">
        <f t="shared" si="11"/>
        <v/>
      </c>
      <c r="J15" s="20" t="str">
        <f>IF(H15&lt;&gt;"", VLOOKUP(H15,Lable!$A:$D,2,FALSE),"")</f>
        <v/>
      </c>
      <c r="K15" s="53"/>
      <c r="L15" s="20" t="str">
        <f t="shared" si="12"/>
        <v/>
      </c>
      <c r="M15" s="20" t="str">
        <f>IF(K15&lt;&gt;"",VLOOKUP(K15,Lable!$A:$B,2,FALSE),"")</f>
        <v/>
      </c>
      <c r="N15" s="21" t="s">
        <v>14</v>
      </c>
      <c r="O15" s="49" t="s">
        <v>118</v>
      </c>
      <c r="P15" s="20" t="str">
        <f t="shared" si="13"/>
        <v>Active&lt;br&gt;(Active)</v>
      </c>
      <c r="Q15" s="20" t="str">
        <f>IF(O15&lt;&gt;"", VLOOKUP(O15, Lable!$A:$B, 2, FALSE), "")</f>
        <v>Active</v>
      </c>
      <c r="R15" s="21" t="s">
        <v>41</v>
      </c>
      <c r="S15" s="20"/>
      <c r="T15" s="20"/>
      <c r="U15" s="20"/>
      <c r="V15" s="21"/>
      <c r="W15" s="21"/>
      <c r="X15" s="21"/>
      <c r="Y15" s="21"/>
      <c r="Z15" s="19"/>
      <c r="AA15" s="19"/>
      <c r="AB15" s="19"/>
      <c r="AC15" s="22" t="s">
        <v>190</v>
      </c>
      <c r="AD15" s="22" t="s">
        <v>190</v>
      </c>
      <c r="AE15" s="22" t="s">
        <v>190</v>
      </c>
    </row>
    <row r="16" spans="1:31" s="23" customFormat="1" ht="17.45" customHeight="1">
      <c r="A16" s="19" t="s">
        <v>500</v>
      </c>
      <c r="B16" s="20" t="str">
        <f>VLOOKUP(A16,Lable!$G:$I,2,FALSE)</f>
        <v>Dashboard</v>
      </c>
      <c r="C16" s="20" t="str">
        <f>IF(B16&lt;&gt;"",D16&amp;"("&amp;B16&amp;")","")</f>
        <v>Dashboard(Dashboard)</v>
      </c>
      <c r="D16" s="20" t="str">
        <f>IF(B16&lt;&gt;"", VLOOKUP(B16,Lable!$A:$D,2,FALSE), "" )</f>
        <v>Dashboard</v>
      </c>
      <c r="E16" s="21" t="s">
        <v>124</v>
      </c>
      <c r="F16" s="20" t="str">
        <f t="shared" si="10"/>
        <v>Taxpayers with EFDs(Taxpayers with EFDs)</v>
      </c>
      <c r="G16" s="20" t="str">
        <f>IF(E16&lt;&gt;"",VLOOKUP(E16,Lable!$A:$B,2,FALSE),"")</f>
        <v>Taxpayers with EFDs</v>
      </c>
      <c r="H16" s="21"/>
      <c r="I16" s="20" t="str">
        <f t="shared" si="11"/>
        <v/>
      </c>
      <c r="J16" s="20" t="str">
        <f>IF(H16&lt;&gt;"", VLOOKUP(H16,Lable!$A:$D,2,FALSE),"")</f>
        <v/>
      </c>
      <c r="K16" s="53"/>
      <c r="L16" s="20" t="str">
        <f t="shared" si="12"/>
        <v/>
      </c>
      <c r="M16" s="20" t="str">
        <f>IF(K16&lt;&gt;"",VLOOKUP(K16,Lable!$A:$B,2,FALSE),"")</f>
        <v/>
      </c>
      <c r="N16" s="21" t="s">
        <v>14</v>
      </c>
      <c r="O16" s="49" t="s">
        <v>120</v>
      </c>
      <c r="P16" s="20" t="str">
        <f t="shared" si="13"/>
        <v>Inactive&lt;br&gt;(Inactive)</v>
      </c>
      <c r="Q16" s="20" t="str">
        <f>IF(O16&lt;&gt;"", VLOOKUP(O16, Lable!$A:$B, 2, FALSE), "")</f>
        <v>Inactive</v>
      </c>
      <c r="R16" s="21" t="s">
        <v>41</v>
      </c>
      <c r="S16" s="20"/>
      <c r="T16" s="20"/>
      <c r="U16" s="20"/>
      <c r="V16" s="21"/>
      <c r="W16" s="21"/>
      <c r="X16" s="21"/>
      <c r="Y16" s="21"/>
      <c r="Z16" s="19"/>
      <c r="AA16" s="19"/>
      <c r="AB16" s="19"/>
      <c r="AC16" s="22" t="s">
        <v>190</v>
      </c>
      <c r="AD16" s="22" t="s">
        <v>190</v>
      </c>
      <c r="AE16" s="22" t="s">
        <v>190</v>
      </c>
    </row>
    <row r="17" spans="1:31" s="36" customFormat="1" ht="17.45" customHeight="1">
      <c r="A17" s="33" t="s">
        <v>501</v>
      </c>
      <c r="B17" s="34" t="str">
        <f>VLOOKUP(A17,Lable!$G:$I,2,FALSE)</f>
        <v>등록된 블록</v>
      </c>
      <c r="C17" s="34" t="str">
        <f>IF(B17&lt;&gt;"",D17&amp;"("&amp;B17&amp;")","")</f>
        <v>Registered Blocks(등록된 블록)</v>
      </c>
      <c r="D17" s="34" t="str">
        <f>IF(B17&lt;&gt;"", VLOOKUP(B17,Lable!$A:$D,2,FALSE), "" )</f>
        <v>Registered Blocks</v>
      </c>
      <c r="E17" s="35"/>
      <c r="F17" s="34" t="str">
        <f t="shared" si="10"/>
        <v/>
      </c>
      <c r="G17" s="34" t="str">
        <f>IF(E17&lt;&gt;"",VLOOKUP(E17,Lable!$A:$B,2,FALSE),"")</f>
        <v/>
      </c>
      <c r="H17" s="35"/>
      <c r="I17" s="34" t="str">
        <f t="shared" si="11"/>
        <v/>
      </c>
      <c r="J17" s="34" t="str">
        <f>IF(H17&lt;&gt;"", VLOOKUP(H17,Lable!$A:$D,2,FALSE),"")</f>
        <v/>
      </c>
      <c r="K17" s="51"/>
      <c r="L17" s="34" t="str">
        <f t="shared" si="12"/>
        <v/>
      </c>
      <c r="M17" s="34" t="str">
        <f>IF(K17&lt;&gt;"",VLOOKUP(K17,Lable!$A:$B,2,FALSE),"")</f>
        <v/>
      </c>
      <c r="N17" s="35" t="s">
        <v>22</v>
      </c>
      <c r="O17" s="46" t="s">
        <v>116</v>
      </c>
      <c r="P17" s="34" t="str">
        <f t="shared" si="13"/>
        <v>Block Name&lt;br&gt;(Block Name)</v>
      </c>
      <c r="Q17" s="34" t="str">
        <f>IF(O17&lt;&gt;"", VLOOKUP(O17, Lable!$A:$B, 2, FALSE), "")</f>
        <v>Block Name</v>
      </c>
      <c r="R17" s="35" t="s">
        <v>44</v>
      </c>
      <c r="S17" s="34"/>
      <c r="T17" s="34"/>
      <c r="U17" s="34"/>
      <c r="V17" s="35"/>
      <c r="W17" s="35"/>
      <c r="X17" s="35"/>
      <c r="Y17" s="35"/>
      <c r="Z17" s="33"/>
      <c r="AA17" s="33"/>
      <c r="AB17" s="33"/>
      <c r="AC17" s="37"/>
      <c r="AD17" s="37"/>
      <c r="AE17" s="37"/>
    </row>
    <row r="18" spans="1:31" s="36" customFormat="1" ht="17.45" customHeight="1">
      <c r="A18" s="33" t="s">
        <v>501</v>
      </c>
      <c r="B18" s="34" t="str">
        <f>VLOOKUP(A18,Lable!$G:$I,2,FALSE)</f>
        <v>등록된 블록</v>
      </c>
      <c r="C18" s="34" t="str">
        <f>IF(B18&lt;&gt;"",D18&amp;"("&amp;B18&amp;")","")</f>
        <v>Registered Blocks(등록된 블록)</v>
      </c>
      <c r="D18" s="34" t="str">
        <f>IF(B18&lt;&gt;"", VLOOKUP(B18,Lable!$A:$D,2,FALSE), "" )</f>
        <v>Registered Blocks</v>
      </c>
      <c r="E18" s="35"/>
      <c r="F18" s="34" t="str">
        <f t="shared" ref="F18:F27" si="18">IF(E18&lt;&gt;"",G18&amp;"("&amp;E18&amp;")","")</f>
        <v/>
      </c>
      <c r="G18" s="34" t="str">
        <f>IF(E18&lt;&gt;"",VLOOKUP(E18,Lable!$A:$B,2,FALSE),"")</f>
        <v/>
      </c>
      <c r="H18" s="35"/>
      <c r="I18" s="34" t="str">
        <f t="shared" ref="I18:I27" si="19">IF(H18&lt;&gt;"",J18&amp;"("&amp;H18&amp;")","")</f>
        <v/>
      </c>
      <c r="J18" s="34" t="str">
        <f>IF(H18&lt;&gt;"", VLOOKUP(H18,Lable!$A:$D,2,FALSE),"")</f>
        <v/>
      </c>
      <c r="K18" s="51"/>
      <c r="L18" s="34" t="str">
        <f t="shared" ref="L18:L27" si="20">IF(K18&lt;&gt;"",M18&amp;"("&amp;K18&amp;")","")</f>
        <v/>
      </c>
      <c r="M18" s="34" t="str">
        <f>IF(K18&lt;&gt;"",VLOOKUP(K18,Lable!$A:$B,2,FALSE),"")</f>
        <v/>
      </c>
      <c r="N18" s="35" t="s">
        <v>22</v>
      </c>
      <c r="O18" s="46"/>
      <c r="P18" s="34" t="str">
        <f t="shared" ref="P18:P27" si="21">IF(O18&lt;&gt;"",Q18&amp;"&lt;br&gt;("&amp;O18&amp;")","")</f>
        <v/>
      </c>
      <c r="Q18" s="34" t="str">
        <f>IF(O18&lt;&gt;"", VLOOKUP(O18, Lable!$A:$B, 2, FALSE), "")</f>
        <v/>
      </c>
      <c r="R18" s="35" t="s">
        <v>41</v>
      </c>
      <c r="S18" s="34"/>
      <c r="T18" s="34"/>
      <c r="U18" s="34"/>
      <c r="V18" s="35"/>
      <c r="W18" s="35"/>
      <c r="X18" s="35"/>
      <c r="Y18" s="35"/>
      <c r="Z18" s="33"/>
      <c r="AA18" s="33"/>
      <c r="AB18" s="33"/>
      <c r="AC18" s="37"/>
      <c r="AD18" s="37"/>
      <c r="AE18" s="37"/>
    </row>
    <row r="19" spans="1:31" s="18" customFormat="1" ht="18.600000000000001" customHeight="1">
      <c r="A19" s="15" t="s">
        <v>501</v>
      </c>
      <c r="B19" s="16" t="str">
        <f>VLOOKUP(A19,Lable!$G:$I,2,FALSE)</f>
        <v>등록된 블록</v>
      </c>
      <c r="C19" s="16" t="str">
        <f t="shared" ref="C19:C27" si="22">IF(B19&lt;&gt;"",D19&amp;"("&amp;B19&amp;")","")</f>
        <v>Registered Blocks(등록된 블록)</v>
      </c>
      <c r="D19" s="16" t="str">
        <f>IF(B19&lt;&gt;"", VLOOKUP(B19,Lable!$A:$D,2,FALSE), "" )</f>
        <v>Registered Blocks</v>
      </c>
      <c r="E19" s="17"/>
      <c r="F19" s="16" t="str">
        <f t="shared" si="18"/>
        <v/>
      </c>
      <c r="G19" s="16" t="str">
        <f>IF(E19&lt;&gt;"",VLOOKUP(E19,Lable!$A:$B,2,FALSE),"")</f>
        <v/>
      </c>
      <c r="H19" s="17"/>
      <c r="I19" s="16" t="str">
        <f t="shared" si="19"/>
        <v/>
      </c>
      <c r="J19" s="16" t="str">
        <f>IF(H19&lt;&gt;"", VLOOKUP(H19,Lable!$A:$D,2,FALSE),"")</f>
        <v/>
      </c>
      <c r="K19" s="52"/>
      <c r="L19" s="16" t="str">
        <f t="shared" si="20"/>
        <v/>
      </c>
      <c r="M19" s="16" t="str">
        <f>IF(K19&lt;&gt;"",VLOOKUP(K19,Lable!$A:$B,2,FALSE),"")</f>
        <v/>
      </c>
      <c r="N19" s="17"/>
      <c r="O19" s="47" t="s">
        <v>80</v>
      </c>
      <c r="P19" s="16" t="str">
        <f t="shared" si="21"/>
        <v>Reset&lt;br&gt;(초기화)</v>
      </c>
      <c r="Q19" s="16" t="str">
        <f>IF(O19&lt;&gt;"", VLOOKUP(O19, Lable!$A:$B, 2, FALSE), "")</f>
        <v>Reset</v>
      </c>
      <c r="R19" s="17" t="s">
        <v>43</v>
      </c>
      <c r="S19" s="16" t="s">
        <v>52</v>
      </c>
      <c r="T19" s="15" t="s">
        <v>93</v>
      </c>
      <c r="U19" s="16"/>
      <c r="V19" s="17"/>
      <c r="W19" s="17"/>
      <c r="X19" s="17"/>
      <c r="Y19" s="17"/>
      <c r="Z19" s="15"/>
      <c r="AA19" s="15"/>
      <c r="AB19" s="15"/>
      <c r="AC19" s="15" t="s">
        <v>77</v>
      </c>
      <c r="AD19" s="15" t="s">
        <v>77</v>
      </c>
      <c r="AE19" s="15" t="s">
        <v>77</v>
      </c>
    </row>
    <row r="20" spans="1:31" s="18" customFormat="1" ht="18.600000000000001" customHeight="1">
      <c r="A20" s="15" t="s">
        <v>501</v>
      </c>
      <c r="B20" s="16" t="str">
        <f>VLOOKUP(A20,Lable!$G:$I,2,FALSE)</f>
        <v>등록된 블록</v>
      </c>
      <c r="C20" s="16" t="str">
        <f t="shared" ref="C20" si="23">IF(B20&lt;&gt;"",D20&amp;"("&amp;B20&amp;")","")</f>
        <v>Registered Blocks(등록된 블록)</v>
      </c>
      <c r="D20" s="16" t="str">
        <f>IF(B20&lt;&gt;"", VLOOKUP(B20,Lable!$A:$D,2,FALSE), "" )</f>
        <v>Registered Blocks</v>
      </c>
      <c r="E20" s="17"/>
      <c r="F20" s="16" t="str">
        <f t="shared" ref="F20" si="24">IF(E20&lt;&gt;"",G20&amp;"("&amp;E20&amp;")","")</f>
        <v/>
      </c>
      <c r="G20" s="16" t="str">
        <f>IF(E20&lt;&gt;"",VLOOKUP(E20,Lable!$A:$B,2,FALSE),"")</f>
        <v/>
      </c>
      <c r="H20" s="17"/>
      <c r="I20" s="16" t="str">
        <f t="shared" ref="I20" si="25">IF(H20&lt;&gt;"",J20&amp;"("&amp;H20&amp;")","")</f>
        <v/>
      </c>
      <c r="J20" s="16" t="str">
        <f>IF(H20&lt;&gt;"", VLOOKUP(H20,Lable!$A:$D,2,FALSE),"")</f>
        <v/>
      </c>
      <c r="K20" s="52"/>
      <c r="L20" s="16" t="str">
        <f t="shared" ref="L20" si="26">IF(K20&lt;&gt;"",M20&amp;"("&amp;K20&amp;")","")</f>
        <v/>
      </c>
      <c r="M20" s="16" t="str">
        <f>IF(K20&lt;&gt;"",VLOOKUP(K20,Lable!$A:$B,2,FALSE),"")</f>
        <v/>
      </c>
      <c r="N20" s="17"/>
      <c r="O20" s="48" t="s">
        <v>127</v>
      </c>
      <c r="P20" s="16" t="str">
        <f t="shared" ref="P20" si="27">IF(O20&lt;&gt;"",Q20&amp;"&lt;br&gt;("&amp;O20&amp;")","")</f>
        <v>Register New Block&lt;br&gt;(Register New Block)</v>
      </c>
      <c r="Q20" s="16" t="str">
        <f>IF(O20&lt;&gt;"", VLOOKUP(O20, Lable!$A:$B, 2, FALSE), "")</f>
        <v>Register New Block</v>
      </c>
      <c r="R20" s="17" t="s">
        <v>43</v>
      </c>
      <c r="S20" s="16" t="s">
        <v>182</v>
      </c>
      <c r="T20" s="16"/>
      <c r="U20" s="16"/>
      <c r="V20" s="17"/>
      <c r="W20" s="17"/>
      <c r="X20" s="17"/>
      <c r="Y20" s="17"/>
      <c r="Z20" s="15"/>
      <c r="AA20" s="15"/>
      <c r="AB20" s="15"/>
      <c r="AC20" s="15"/>
      <c r="AD20" s="15"/>
      <c r="AE20" s="15"/>
    </row>
    <row r="21" spans="1:31" s="18" customFormat="1" ht="18.600000000000001" customHeight="1">
      <c r="A21" s="15" t="s">
        <v>501</v>
      </c>
      <c r="B21" s="16" t="str">
        <f>VLOOKUP(A21,Lable!$G:$I,2,FALSE)</f>
        <v>등록된 블록</v>
      </c>
      <c r="C21" s="16" t="str">
        <f t="shared" si="22"/>
        <v>Registered Blocks(등록된 블록)</v>
      </c>
      <c r="D21" s="16" t="str">
        <f>IF(B21&lt;&gt;"", VLOOKUP(B21,Lable!$A:$D,2,FALSE), "" )</f>
        <v>Registered Blocks</v>
      </c>
      <c r="E21" s="17"/>
      <c r="F21" s="16" t="str">
        <f t="shared" si="18"/>
        <v/>
      </c>
      <c r="G21" s="16" t="str">
        <f>IF(E21&lt;&gt;"",VLOOKUP(E21,Lable!$A:$B,2,FALSE),"")</f>
        <v/>
      </c>
      <c r="H21" s="17"/>
      <c r="I21" s="16" t="str">
        <f t="shared" si="19"/>
        <v/>
      </c>
      <c r="J21" s="16" t="str">
        <f>IF(H21&lt;&gt;"", VLOOKUP(H21,Lable!$A:$D,2,FALSE),"")</f>
        <v/>
      </c>
      <c r="K21" s="52"/>
      <c r="L21" s="16" t="str">
        <f t="shared" si="20"/>
        <v/>
      </c>
      <c r="M21" s="16" t="str">
        <f>IF(K21&lt;&gt;"",VLOOKUP(K21,Lable!$A:$B,2,FALSE),"")</f>
        <v/>
      </c>
      <c r="N21" s="17"/>
      <c r="O21" s="48" t="s">
        <v>46</v>
      </c>
      <c r="P21" s="16" t="str">
        <f t="shared" si="21"/>
        <v>Search&lt;br&gt;(조회)</v>
      </c>
      <c r="Q21" s="16" t="str">
        <f>IF(O21&lt;&gt;"", VLOOKUP(O21, Lable!$A:$B, 2, FALSE), "")</f>
        <v>Search</v>
      </c>
      <c r="R21" s="17" t="s">
        <v>43</v>
      </c>
      <c r="S21" s="16"/>
      <c r="T21" s="16" t="s">
        <v>8</v>
      </c>
      <c r="U21" s="16"/>
      <c r="V21" s="17"/>
      <c r="W21" s="17"/>
      <c r="X21" s="17"/>
      <c r="Y21" s="17"/>
      <c r="Z21" s="15"/>
      <c r="AA21" s="15"/>
      <c r="AB21" s="15"/>
      <c r="AC21" s="15"/>
      <c r="AD21" s="15"/>
      <c r="AE21" s="15"/>
    </row>
    <row r="22" spans="1:31" s="10" customFormat="1" ht="17.45" customHeight="1">
      <c r="A22" s="4" t="s">
        <v>501</v>
      </c>
      <c r="B22" s="1" t="str">
        <f>VLOOKUP(A22,Lable!$G:$I,2,FALSE)</f>
        <v>등록된 블록</v>
      </c>
      <c r="C22" s="1" t="str">
        <f t="shared" si="22"/>
        <v>Registered Blocks(등록된 블록)</v>
      </c>
      <c r="D22" s="1" t="str">
        <f>IF(B22&lt;&gt;"", VLOOKUP(B22,Lable!$A:$D,2,FALSE), "" )</f>
        <v>Registered Blocks</v>
      </c>
      <c r="E22" s="9"/>
      <c r="F22" s="1" t="str">
        <f t="shared" si="18"/>
        <v/>
      </c>
      <c r="G22" s="1" t="str">
        <f>IF(E22&lt;&gt;"",VLOOKUP(E22,Lable!$A:$B,2,FALSE),"")</f>
        <v/>
      </c>
      <c r="H22" s="9"/>
      <c r="I22" s="1" t="str">
        <f t="shared" si="19"/>
        <v/>
      </c>
      <c r="J22" s="1" t="str">
        <f>IF(H22&lt;&gt;"", VLOOKUP(H22,Lable!$A:$D,2,FALSE),"")</f>
        <v/>
      </c>
      <c r="K22" s="54"/>
      <c r="L22" s="1" t="str">
        <f t="shared" si="20"/>
        <v/>
      </c>
      <c r="M22" s="1" t="str">
        <f>IF(K22&lt;&gt;"",VLOOKUP(K22,Lable!$A:$B,2,FALSE),"")</f>
        <v/>
      </c>
      <c r="N22" s="2" t="s">
        <v>13</v>
      </c>
      <c r="O22" s="57" t="s">
        <v>131</v>
      </c>
      <c r="P22" s="1" t="str">
        <f t="shared" si="21"/>
        <v>SN&lt;br&gt;(SN)</v>
      </c>
      <c r="Q22" s="1" t="str">
        <f>IF(O22&lt;&gt;"", VLOOKUP(O22, Lable!$A:$B, 2, FALSE), "")</f>
        <v>SN</v>
      </c>
      <c r="R22" s="2" t="s">
        <v>41</v>
      </c>
      <c r="S22" s="1"/>
      <c r="T22" s="1"/>
      <c r="U22" s="1"/>
      <c r="V22" s="2"/>
      <c r="W22" s="2"/>
      <c r="X22" s="2"/>
      <c r="Y22" s="2"/>
      <c r="Z22" s="4"/>
      <c r="AA22" s="4"/>
      <c r="AB22" s="4"/>
      <c r="AC22" s="3" t="s">
        <v>169</v>
      </c>
      <c r="AD22" s="3" t="s">
        <v>169</v>
      </c>
      <c r="AE22" s="3" t="s">
        <v>169</v>
      </c>
    </row>
    <row r="23" spans="1:31" s="10" customFormat="1" ht="17.45" customHeight="1">
      <c r="A23" s="4" t="s">
        <v>501</v>
      </c>
      <c r="B23" s="1" t="str">
        <f>VLOOKUP(A23,Lable!$G:$I,2,FALSE)</f>
        <v>등록된 블록</v>
      </c>
      <c r="C23" s="1" t="str">
        <f t="shared" si="22"/>
        <v>Registered Blocks(등록된 블록)</v>
      </c>
      <c r="D23" s="1" t="str">
        <f>IF(B23&lt;&gt;"", VLOOKUP(B23,Lable!$A:$D,2,FALSE), "" )</f>
        <v>Registered Blocks</v>
      </c>
      <c r="E23" s="9"/>
      <c r="F23" s="1" t="str">
        <f t="shared" si="18"/>
        <v/>
      </c>
      <c r="G23" s="1" t="str">
        <f>IF(E23&lt;&gt;"",VLOOKUP(E23,Lable!$A:$B,2,FALSE),"")</f>
        <v/>
      </c>
      <c r="H23" s="9"/>
      <c r="I23" s="1" t="str">
        <f t="shared" si="19"/>
        <v/>
      </c>
      <c r="J23" s="1" t="str">
        <f>IF(H23&lt;&gt;"", VLOOKUP(H23,Lable!$A:$D,2,FALSE),"")</f>
        <v/>
      </c>
      <c r="K23" s="54"/>
      <c r="L23" s="1" t="str">
        <f t="shared" si="20"/>
        <v/>
      </c>
      <c r="M23" s="1" t="str">
        <f>IF(K23&lt;&gt;"",VLOOKUP(K23,Lable!$A:$B,2,FALSE),"")</f>
        <v/>
      </c>
      <c r="N23" s="2" t="s">
        <v>13</v>
      </c>
      <c r="O23" s="57" t="s">
        <v>49</v>
      </c>
      <c r="P23" s="1" t="str">
        <f t="shared" si="21"/>
        <v>Tax Region&lt;br&gt;(Tax Region)</v>
      </c>
      <c r="Q23" s="1" t="str">
        <f>IF(O23&lt;&gt;"", VLOOKUP(O23, Lable!$A:$B, 2, FALSE), "")</f>
        <v>Tax Region</v>
      </c>
      <c r="R23" s="2" t="s">
        <v>41</v>
      </c>
      <c r="S23" s="1"/>
      <c r="T23" s="1"/>
      <c r="U23" s="1"/>
      <c r="V23" s="2"/>
      <c r="W23" s="2"/>
      <c r="X23" s="2"/>
      <c r="Y23" s="2"/>
      <c r="Z23" s="4"/>
      <c r="AA23" s="4"/>
      <c r="AB23" s="4"/>
      <c r="AC23" s="3" t="s">
        <v>170</v>
      </c>
      <c r="AD23" s="3" t="s">
        <v>170</v>
      </c>
      <c r="AE23" s="3" t="s">
        <v>170</v>
      </c>
    </row>
    <row r="24" spans="1:31" s="10" customFormat="1" ht="18.600000000000001" customHeight="1">
      <c r="A24" s="4" t="s">
        <v>501</v>
      </c>
      <c r="B24" s="1" t="str">
        <f>VLOOKUP(A24,Lable!$G:$I,2,FALSE)</f>
        <v>등록된 블록</v>
      </c>
      <c r="C24" s="1" t="str">
        <f t="shared" si="22"/>
        <v>Registered Blocks(등록된 블록)</v>
      </c>
      <c r="D24" s="1" t="str">
        <f>IF(B24&lt;&gt;"", VLOOKUP(B24,Lable!$A:$D,2,FALSE), "" )</f>
        <v>Registered Blocks</v>
      </c>
      <c r="E24" s="9"/>
      <c r="F24" s="1" t="str">
        <f t="shared" si="18"/>
        <v/>
      </c>
      <c r="G24" s="1" t="str">
        <f>IF(E24&lt;&gt;"",VLOOKUP(E24,Lable!$A:$B,2,FALSE),"")</f>
        <v/>
      </c>
      <c r="H24" s="9"/>
      <c r="I24" s="1" t="str">
        <f t="shared" si="19"/>
        <v/>
      </c>
      <c r="J24" s="1" t="str">
        <f>IF(H24&lt;&gt;"", VLOOKUP(H24,Lable!$A:$D,2,FALSE),"")</f>
        <v/>
      </c>
      <c r="K24" s="54"/>
      <c r="L24" s="1" t="str">
        <f t="shared" si="20"/>
        <v/>
      </c>
      <c r="M24" s="1" t="str">
        <f>IF(K24&lt;&gt;"",VLOOKUP(K24,Lable!$A:$B,2,FALSE),"")</f>
        <v/>
      </c>
      <c r="N24" s="2" t="s">
        <v>13</v>
      </c>
      <c r="O24" s="57" t="s">
        <v>116</v>
      </c>
      <c r="P24" s="1" t="str">
        <f t="shared" si="21"/>
        <v>Block Name&lt;br&gt;(Block Name)</v>
      </c>
      <c r="Q24" s="1" t="str">
        <f>IF(O24&lt;&gt;"", VLOOKUP(O24, Lable!$A:$B, 2, FALSE), "")</f>
        <v>Block Name</v>
      </c>
      <c r="R24" s="2" t="s">
        <v>41</v>
      </c>
      <c r="S24" s="1"/>
      <c r="T24" s="1"/>
      <c r="U24" s="1"/>
      <c r="V24" s="2"/>
      <c r="W24" s="2"/>
      <c r="X24" s="2"/>
      <c r="Y24" s="2"/>
      <c r="Z24" s="4"/>
      <c r="AA24" s="4"/>
      <c r="AB24" s="4"/>
      <c r="AC24" s="4" t="s">
        <v>171</v>
      </c>
      <c r="AD24" s="4" t="s">
        <v>171</v>
      </c>
      <c r="AE24" s="4" t="s">
        <v>171</v>
      </c>
    </row>
    <row r="25" spans="1:31" s="10" customFormat="1" ht="18.600000000000001" customHeight="1">
      <c r="A25" s="4" t="s">
        <v>501</v>
      </c>
      <c r="B25" s="1" t="str">
        <f>VLOOKUP(A25,Lable!$G:$I,2,FALSE)</f>
        <v>등록된 블록</v>
      </c>
      <c r="C25" s="1" t="str">
        <f t="shared" si="22"/>
        <v>Registered Blocks(등록된 블록)</v>
      </c>
      <c r="D25" s="1" t="str">
        <f>IF(B25&lt;&gt;"", VLOOKUP(B25,Lable!$A:$D,2,FALSE), "" )</f>
        <v>Registered Blocks</v>
      </c>
      <c r="E25" s="9"/>
      <c r="F25" s="1" t="str">
        <f t="shared" si="18"/>
        <v/>
      </c>
      <c r="G25" s="1" t="str">
        <f>IF(E25&lt;&gt;"",VLOOKUP(E25,Lable!$A:$B,2,FALSE),"")</f>
        <v/>
      </c>
      <c r="H25" s="9"/>
      <c r="I25" s="1" t="str">
        <f t="shared" si="19"/>
        <v/>
      </c>
      <c r="J25" s="1" t="str">
        <f>IF(H25&lt;&gt;"", VLOOKUP(H25,Lable!$A:$D,2,FALSE),"")</f>
        <v/>
      </c>
      <c r="K25" s="54"/>
      <c r="L25" s="1" t="str">
        <f t="shared" si="20"/>
        <v/>
      </c>
      <c r="M25" s="1" t="str">
        <f>IF(K25&lt;&gt;"",VLOOKUP(K25,Lable!$A:$B,2,FALSE),"")</f>
        <v/>
      </c>
      <c r="N25" s="2" t="s">
        <v>13</v>
      </c>
      <c r="O25" s="57" t="s">
        <v>128</v>
      </c>
      <c r="P25" s="1" t="str">
        <f t="shared" si="21"/>
        <v>Registered&lt;br&gt;(Registered)</v>
      </c>
      <c r="Q25" s="1" t="str">
        <f>IF(O25&lt;&gt;"", VLOOKUP(O25, Lable!$A:$B, 2, FALSE), "")</f>
        <v>Registered</v>
      </c>
      <c r="R25" s="2" t="s">
        <v>41</v>
      </c>
      <c r="S25" s="1"/>
      <c r="T25" s="1"/>
      <c r="U25" s="1"/>
      <c r="V25" s="2"/>
      <c r="W25" s="2"/>
      <c r="X25" s="2"/>
      <c r="Y25" s="2"/>
      <c r="Z25" s="4"/>
      <c r="AA25" s="4"/>
      <c r="AB25" s="4"/>
      <c r="AC25" s="4" t="s">
        <v>172</v>
      </c>
      <c r="AD25" s="4" t="s">
        <v>172</v>
      </c>
      <c r="AE25" s="4" t="s">
        <v>172</v>
      </c>
    </row>
    <row r="26" spans="1:31" s="10" customFormat="1" ht="18.600000000000001" customHeight="1">
      <c r="A26" s="4" t="s">
        <v>501</v>
      </c>
      <c r="B26" s="1" t="str">
        <f>VLOOKUP(A26,Lable!$G:$I,2,FALSE)</f>
        <v>등록된 블록</v>
      </c>
      <c r="C26" s="1" t="str">
        <f t="shared" si="22"/>
        <v>Registered Blocks(등록된 블록)</v>
      </c>
      <c r="D26" s="1" t="str">
        <f>IF(B26&lt;&gt;"", VLOOKUP(B26,Lable!$A:$D,2,FALSE), "" )</f>
        <v>Registered Blocks</v>
      </c>
      <c r="E26" s="9"/>
      <c r="F26" s="1" t="str">
        <f t="shared" si="18"/>
        <v/>
      </c>
      <c r="G26" s="1" t="str">
        <f>IF(E26&lt;&gt;"",VLOOKUP(E26,Lable!$A:$B,2,FALSE),"")</f>
        <v/>
      </c>
      <c r="H26" s="9"/>
      <c r="I26" s="1" t="str">
        <f t="shared" si="19"/>
        <v/>
      </c>
      <c r="J26" s="1" t="str">
        <f>IF(H26&lt;&gt;"", VLOOKUP(H26,Lable!$A:$D,2,FALSE),"")</f>
        <v/>
      </c>
      <c r="K26" s="54"/>
      <c r="L26" s="1" t="str">
        <f t="shared" si="20"/>
        <v/>
      </c>
      <c r="M26" s="1" t="str">
        <f>IF(K26&lt;&gt;"",VLOOKUP(K26,Lable!$A:$B,2,FALSE),"")</f>
        <v/>
      </c>
      <c r="N26" s="2" t="s">
        <v>13</v>
      </c>
      <c r="O26" s="57" t="s">
        <v>129</v>
      </c>
      <c r="P26" s="1" t="str">
        <f t="shared" si="21"/>
        <v>Registered By&lt;br&gt;(Registered By)</v>
      </c>
      <c r="Q26" s="1" t="str">
        <f>IF(O26&lt;&gt;"", VLOOKUP(O26, Lable!$A:$B, 2, FALSE), "")</f>
        <v>Registered By</v>
      </c>
      <c r="R26" s="2" t="s">
        <v>41</v>
      </c>
      <c r="S26" s="1"/>
      <c r="T26" s="1"/>
      <c r="U26" s="1"/>
      <c r="V26" s="2"/>
      <c r="W26" s="2"/>
      <c r="X26" s="2"/>
      <c r="Y26" s="2"/>
      <c r="Z26" s="4"/>
      <c r="AA26" s="4"/>
      <c r="AB26" s="4"/>
      <c r="AC26" s="4" t="s">
        <v>173</v>
      </c>
      <c r="AD26" s="4" t="s">
        <v>173</v>
      </c>
      <c r="AE26" s="4" t="s">
        <v>173</v>
      </c>
    </row>
    <row r="27" spans="1:31" s="10" customFormat="1" ht="18.600000000000001" customHeight="1">
      <c r="A27" s="4" t="s">
        <v>501</v>
      </c>
      <c r="B27" s="1" t="str">
        <f>VLOOKUP(A27,Lable!$G:$I,2,FALSE)</f>
        <v>등록된 블록</v>
      </c>
      <c r="C27" s="1" t="str">
        <f t="shared" si="22"/>
        <v>Registered Blocks(등록된 블록)</v>
      </c>
      <c r="D27" s="1" t="str">
        <f>IF(B27&lt;&gt;"", VLOOKUP(B27,Lable!$A:$D,2,FALSE), "" )</f>
        <v>Registered Blocks</v>
      </c>
      <c r="E27" s="9"/>
      <c r="F27" s="1" t="str">
        <f t="shared" si="18"/>
        <v/>
      </c>
      <c r="G27" s="1" t="str">
        <f>IF(E27&lt;&gt;"",VLOOKUP(E27,Lable!$A:$B,2,FALSE),"")</f>
        <v/>
      </c>
      <c r="H27" s="9"/>
      <c r="I27" s="1" t="str">
        <f t="shared" si="19"/>
        <v/>
      </c>
      <c r="J27" s="1" t="str">
        <f>IF(H27&lt;&gt;"", VLOOKUP(H27,Lable!$A:$D,2,FALSE),"")</f>
        <v/>
      </c>
      <c r="K27" s="54"/>
      <c r="L27" s="1" t="str">
        <f t="shared" si="20"/>
        <v/>
      </c>
      <c r="M27" s="1" t="str">
        <f>IF(K27&lt;&gt;"",VLOOKUP(K27,Lable!$A:$B,2,FALSE),"")</f>
        <v/>
      </c>
      <c r="N27" s="2" t="s">
        <v>13</v>
      </c>
      <c r="O27" s="57" t="s">
        <v>23</v>
      </c>
      <c r="P27" s="1" t="str">
        <f t="shared" si="21"/>
        <v>Status&lt;br&gt;(Status)</v>
      </c>
      <c r="Q27" s="1" t="str">
        <f>IF(O27&lt;&gt;"", VLOOKUP(O27, Lable!$A:$B, 2, FALSE), "")</f>
        <v>Status</v>
      </c>
      <c r="R27" s="2" t="s">
        <v>41</v>
      </c>
      <c r="S27" s="1"/>
      <c r="T27" s="1"/>
      <c r="U27" s="1"/>
      <c r="V27" s="2"/>
      <c r="W27" s="2"/>
      <c r="X27" s="2"/>
      <c r="Y27" s="2"/>
      <c r="Z27" s="4"/>
      <c r="AA27" s="4"/>
      <c r="AB27" s="4"/>
      <c r="AC27" s="4" t="s">
        <v>174</v>
      </c>
      <c r="AD27" s="4" t="s">
        <v>174</v>
      </c>
      <c r="AE27" s="4" t="s">
        <v>174</v>
      </c>
    </row>
    <row r="28" spans="1:31" s="23" customFormat="1" ht="18.600000000000001" customHeight="1">
      <c r="A28" s="19" t="s">
        <v>501</v>
      </c>
      <c r="B28" s="20" t="str">
        <f>VLOOKUP(A28,Lable!$G:$I,2,FALSE)</f>
        <v>등록된 블록</v>
      </c>
      <c r="C28" s="20" t="str">
        <f t="shared" ref="C28" si="28">IF(B28&lt;&gt;"",D28&amp;"("&amp;B28&amp;")","")</f>
        <v>Registered Blocks(등록된 블록)</v>
      </c>
      <c r="D28" s="20" t="str">
        <f>IF(B28&lt;&gt;"", VLOOKUP(B28,Lable!$A:$D,2,FALSE), "" )</f>
        <v>Registered Blocks</v>
      </c>
      <c r="E28" s="9" t="s">
        <v>196</v>
      </c>
      <c r="F28" s="20" t="str">
        <f t="shared" ref="F28" si="29">IF(E28&lt;&gt;"",G28&amp;"("&amp;E28&amp;")","")</f>
        <v>Block Details(Block Details)</v>
      </c>
      <c r="G28" s="20" t="str">
        <f>IF(E28&lt;&gt;"",VLOOKUP(E28,Lable!$A:$B,2,FALSE),"")</f>
        <v>Block Details</v>
      </c>
      <c r="H28" s="21"/>
      <c r="I28" s="20" t="str">
        <f t="shared" ref="I28" si="30">IF(H28&lt;&gt;"",J28&amp;"("&amp;H28&amp;")","")</f>
        <v/>
      </c>
      <c r="J28" s="20" t="str">
        <f>IF(H28&lt;&gt;"", VLOOKUP(H28,Lable!$A:$D,2,FALSE),"")</f>
        <v/>
      </c>
      <c r="K28" s="53"/>
      <c r="L28" s="20" t="str">
        <f t="shared" ref="L28" si="31">IF(K28&lt;&gt;"",M28&amp;"("&amp;K28&amp;")","")</f>
        <v/>
      </c>
      <c r="M28" s="20" t="str">
        <f>IF(K28&lt;&gt;"",VLOOKUP(K28,Lable!$A:$B,2,FALSE),"")</f>
        <v/>
      </c>
      <c r="N28" s="21" t="s">
        <v>191</v>
      </c>
      <c r="O28" s="57" t="s">
        <v>116</v>
      </c>
      <c r="P28" s="20" t="str">
        <f t="shared" ref="P28" si="32">IF(O28&lt;&gt;"",Q28&amp;"&lt;br&gt;("&amp;O28&amp;")","")</f>
        <v>Block Name&lt;br&gt;(Block Name)</v>
      </c>
      <c r="Q28" s="20" t="str">
        <f>IF(O28&lt;&gt;"", VLOOKUP(O28, Lable!$A:$B, 2, FALSE), "")</f>
        <v>Block Name</v>
      </c>
      <c r="R28" s="21" t="s">
        <v>44</v>
      </c>
      <c r="S28" s="20"/>
      <c r="T28" s="20"/>
      <c r="U28" s="20"/>
      <c r="V28" s="21"/>
      <c r="W28" s="21"/>
      <c r="X28" s="21"/>
      <c r="Y28" s="21"/>
      <c r="Z28" s="19"/>
      <c r="AA28" s="19"/>
      <c r="AB28" s="19"/>
      <c r="AC28" s="19" t="s">
        <v>197</v>
      </c>
      <c r="AD28" s="19" t="s">
        <v>197</v>
      </c>
      <c r="AE28" s="19" t="s">
        <v>197</v>
      </c>
    </row>
    <row r="29" spans="1:31" s="23" customFormat="1" ht="18.600000000000001" customHeight="1">
      <c r="A29" s="19" t="s">
        <v>501</v>
      </c>
      <c r="B29" s="20" t="str">
        <f>VLOOKUP(A29,Lable!$G:$I,2,FALSE)</f>
        <v>등록된 블록</v>
      </c>
      <c r="C29" s="20" t="str">
        <f t="shared" ref="C29:C37" si="33">IF(B29&lt;&gt;"",D29&amp;"("&amp;B29&amp;")","")</f>
        <v>Registered Blocks(등록된 블록)</v>
      </c>
      <c r="D29" s="20" t="str">
        <f>IF(B29&lt;&gt;"", VLOOKUP(B29,Lable!$A:$D,2,FALSE), "" )</f>
        <v>Registered Blocks</v>
      </c>
      <c r="E29" s="9" t="s">
        <v>196</v>
      </c>
      <c r="F29" s="20" t="str">
        <f t="shared" ref="F29:F37" si="34">IF(E29&lt;&gt;"",G29&amp;"("&amp;E29&amp;")","")</f>
        <v>Block Details(Block Details)</v>
      </c>
      <c r="G29" s="20" t="str">
        <f>IF(E29&lt;&gt;"",VLOOKUP(E29,Lable!$A:$B,2,FALSE),"")</f>
        <v>Block Details</v>
      </c>
      <c r="H29" s="21"/>
      <c r="I29" s="20" t="str">
        <f t="shared" ref="I29:I37" si="35">IF(H29&lt;&gt;"",J29&amp;"("&amp;H29&amp;")","")</f>
        <v/>
      </c>
      <c r="J29" s="20" t="str">
        <f>IF(H29&lt;&gt;"", VLOOKUP(H29,Lable!$A:$D,2,FALSE),"")</f>
        <v/>
      </c>
      <c r="K29" s="53"/>
      <c r="L29" s="20" t="str">
        <f t="shared" ref="L29:L37" si="36">IF(K29&lt;&gt;"",M29&amp;"("&amp;K29&amp;")","")</f>
        <v/>
      </c>
      <c r="M29" s="20" t="str">
        <f>IF(K29&lt;&gt;"",VLOOKUP(K29,Lable!$A:$B,2,FALSE),"")</f>
        <v/>
      </c>
      <c r="N29" s="21" t="s">
        <v>191</v>
      </c>
      <c r="O29" s="57" t="s">
        <v>192</v>
      </c>
      <c r="P29" s="20" t="str">
        <f t="shared" ref="P29:P32" si="37">IF(O29&lt;&gt;"",Q29&amp;"&lt;br&gt;("&amp;O29&amp;")","")</f>
        <v>Block Leader&lt;br&gt;(Block Leader)</v>
      </c>
      <c r="Q29" s="20" t="str">
        <f>IF(O29&lt;&gt;"", VLOOKUP(O29, Lable!$A:$B, 2, FALSE), "")</f>
        <v>Block Leader</v>
      </c>
      <c r="R29" s="21" t="s">
        <v>41</v>
      </c>
      <c r="S29" s="20"/>
      <c r="T29" s="20"/>
      <c r="U29" s="20"/>
      <c r="V29" s="21"/>
      <c r="W29" s="21"/>
      <c r="X29" s="21"/>
      <c r="Y29" s="21"/>
      <c r="Z29" s="19"/>
      <c r="AA29" s="19"/>
      <c r="AB29" s="19"/>
      <c r="AC29" s="19" t="s">
        <v>198</v>
      </c>
      <c r="AD29" s="19" t="s">
        <v>198</v>
      </c>
      <c r="AE29" s="19" t="s">
        <v>198</v>
      </c>
    </row>
    <row r="30" spans="1:31" s="23" customFormat="1" ht="18.600000000000001" customHeight="1">
      <c r="A30" s="19" t="s">
        <v>501</v>
      </c>
      <c r="B30" s="20" t="str">
        <f>VLOOKUP(A30,Lable!$G:$I,2,FALSE)</f>
        <v>등록된 블록</v>
      </c>
      <c r="C30" s="20" t="str">
        <f t="shared" si="33"/>
        <v>Registered Blocks(등록된 블록)</v>
      </c>
      <c r="D30" s="20" t="str">
        <f>IF(B30&lt;&gt;"", VLOOKUP(B30,Lable!$A:$D,2,FALSE), "" )</f>
        <v>Registered Blocks</v>
      </c>
      <c r="E30" s="9" t="s">
        <v>196</v>
      </c>
      <c r="F30" s="20" t="str">
        <f t="shared" si="34"/>
        <v>Block Details(Block Details)</v>
      </c>
      <c r="G30" s="20" t="str">
        <f>IF(E30&lt;&gt;"",VLOOKUP(E30,Lable!$A:$B,2,FALSE),"")</f>
        <v>Block Details</v>
      </c>
      <c r="H30" s="21"/>
      <c r="I30" s="20" t="str">
        <f t="shared" si="35"/>
        <v/>
      </c>
      <c r="J30" s="20" t="str">
        <f>IF(H30&lt;&gt;"", VLOOKUP(H30,Lable!$A:$D,2,FALSE),"")</f>
        <v/>
      </c>
      <c r="K30" s="53"/>
      <c r="L30" s="20" t="str">
        <f t="shared" si="36"/>
        <v/>
      </c>
      <c r="M30" s="20" t="str">
        <f>IF(K30&lt;&gt;"",VLOOKUP(K30,Lable!$A:$B,2,FALSE),"")</f>
        <v/>
      </c>
      <c r="N30" s="21" t="s">
        <v>191</v>
      </c>
      <c r="O30" s="57" t="s">
        <v>193</v>
      </c>
      <c r="P30" s="20" t="str">
        <f t="shared" si="37"/>
        <v>Region&lt;br&gt;(Region)</v>
      </c>
      <c r="Q30" s="20" t="str">
        <f>IF(O30&lt;&gt;"", VLOOKUP(O30, Lable!$A:$B, 2, FALSE), "")</f>
        <v>Region</v>
      </c>
      <c r="R30" s="21" t="s">
        <v>41</v>
      </c>
      <c r="S30" s="20"/>
      <c r="T30" s="20"/>
      <c r="U30" s="20"/>
      <c r="V30" s="21"/>
      <c r="W30" s="21"/>
      <c r="X30" s="21"/>
      <c r="Y30" s="21"/>
      <c r="Z30" s="19"/>
      <c r="AA30" s="19"/>
      <c r="AB30" s="19"/>
      <c r="AC30" s="19" t="s">
        <v>199</v>
      </c>
      <c r="AD30" s="19" t="s">
        <v>199</v>
      </c>
      <c r="AE30" s="19" t="s">
        <v>199</v>
      </c>
    </row>
    <row r="31" spans="1:31" s="23" customFormat="1" ht="18.600000000000001" customHeight="1">
      <c r="A31" s="19" t="s">
        <v>501</v>
      </c>
      <c r="B31" s="20" t="str">
        <f>VLOOKUP(A31,Lable!$G:$I,2,FALSE)</f>
        <v>등록된 블록</v>
      </c>
      <c r="C31" s="20" t="str">
        <f t="shared" si="33"/>
        <v>Registered Blocks(등록된 블록)</v>
      </c>
      <c r="D31" s="20" t="str">
        <f>IF(B31&lt;&gt;"", VLOOKUP(B31,Lable!$A:$D,2,FALSE), "" )</f>
        <v>Registered Blocks</v>
      </c>
      <c r="E31" s="9" t="s">
        <v>196</v>
      </c>
      <c r="F31" s="20" t="str">
        <f t="shared" si="34"/>
        <v>Block Details(Block Details)</v>
      </c>
      <c r="G31" s="20" t="str">
        <f>IF(E31&lt;&gt;"",VLOOKUP(E31,Lable!$A:$B,2,FALSE),"")</f>
        <v>Block Details</v>
      </c>
      <c r="H31" s="21"/>
      <c r="I31" s="20" t="str">
        <f t="shared" si="35"/>
        <v/>
      </c>
      <c r="J31" s="20" t="str">
        <f>IF(H31&lt;&gt;"", VLOOKUP(H31,Lable!$A:$D,2,FALSE),"")</f>
        <v/>
      </c>
      <c r="K31" s="53"/>
      <c r="L31" s="20" t="str">
        <f t="shared" si="36"/>
        <v/>
      </c>
      <c r="M31" s="20" t="str">
        <f>IF(K31&lt;&gt;"",VLOOKUP(K31,Lable!$A:$B,2,FALSE),"")</f>
        <v/>
      </c>
      <c r="N31" s="21" t="s">
        <v>191</v>
      </c>
      <c r="O31" s="57" t="s">
        <v>23</v>
      </c>
      <c r="P31" s="20" t="str">
        <f t="shared" si="37"/>
        <v>Status&lt;br&gt;(Status)</v>
      </c>
      <c r="Q31" s="20" t="str">
        <f>IF(O31&lt;&gt;"", VLOOKUP(O31, Lable!$A:$B, 2, FALSE), "")</f>
        <v>Status</v>
      </c>
      <c r="R31" s="21" t="s">
        <v>41</v>
      </c>
      <c r="S31" s="20"/>
      <c r="T31" s="20"/>
      <c r="U31" s="20"/>
      <c r="V31" s="21"/>
      <c r="W31" s="21"/>
      <c r="X31" s="21"/>
      <c r="Y31" s="21"/>
      <c r="Z31" s="19"/>
      <c r="AA31" s="19"/>
      <c r="AB31" s="19"/>
      <c r="AC31" s="19" t="s">
        <v>200</v>
      </c>
      <c r="AD31" s="19" t="s">
        <v>200</v>
      </c>
      <c r="AE31" s="19" t="s">
        <v>200</v>
      </c>
    </row>
    <row r="32" spans="1:31" s="23" customFormat="1" ht="18.600000000000001" customHeight="1">
      <c r="A32" s="19" t="s">
        <v>501</v>
      </c>
      <c r="B32" s="20" t="str">
        <f>VLOOKUP(A32,Lable!$G:$I,2,FALSE)</f>
        <v>등록된 블록</v>
      </c>
      <c r="C32" s="20" t="str">
        <f t="shared" si="33"/>
        <v>Registered Blocks(등록된 블록)</v>
      </c>
      <c r="D32" s="20" t="str">
        <f>IF(B32&lt;&gt;"", VLOOKUP(B32,Lable!$A:$D,2,FALSE), "" )</f>
        <v>Registered Blocks</v>
      </c>
      <c r="E32" s="9" t="s">
        <v>196</v>
      </c>
      <c r="F32" s="20" t="str">
        <f t="shared" si="34"/>
        <v>Block Details(Block Details)</v>
      </c>
      <c r="G32" s="20" t="str">
        <f>IF(E32&lt;&gt;"",VLOOKUP(E32,Lable!$A:$B,2,FALSE),"")</f>
        <v>Block Details</v>
      </c>
      <c r="H32" s="21"/>
      <c r="I32" s="20" t="str">
        <f t="shared" si="35"/>
        <v/>
      </c>
      <c r="J32" s="20" t="str">
        <f>IF(H32&lt;&gt;"", VLOOKUP(H32,Lable!$A:$D,2,FALSE),"")</f>
        <v/>
      </c>
      <c r="K32" s="53"/>
      <c r="L32" s="20" t="str">
        <f t="shared" si="36"/>
        <v/>
      </c>
      <c r="M32" s="20" t="str">
        <f>IF(K32&lt;&gt;"",VLOOKUP(K32,Lable!$A:$B,2,FALSE),"")</f>
        <v/>
      </c>
      <c r="N32" s="21" t="s">
        <v>191</v>
      </c>
      <c r="O32" s="57" t="s">
        <v>194</v>
      </c>
      <c r="P32" s="20" t="str">
        <f t="shared" si="37"/>
        <v>Comment&lt;br&gt;(Comment)</v>
      </c>
      <c r="Q32" s="20" t="str">
        <f>IF(O32&lt;&gt;"", VLOOKUP(O32, Lable!$A:$B, 2, FALSE), "")</f>
        <v>Comment</v>
      </c>
      <c r="R32" s="21" t="s">
        <v>41</v>
      </c>
      <c r="S32" s="20"/>
      <c r="T32" s="20"/>
      <c r="U32" s="20"/>
      <c r="V32" s="21"/>
      <c r="W32" s="21"/>
      <c r="X32" s="21"/>
      <c r="Y32" s="21"/>
      <c r="Z32" s="19"/>
      <c r="AA32" s="19"/>
      <c r="AB32" s="19"/>
      <c r="AC32" s="19"/>
      <c r="AD32" s="19"/>
      <c r="AE32" s="19"/>
    </row>
    <row r="33" spans="1:31" s="18" customFormat="1" ht="18.600000000000001" customHeight="1">
      <c r="A33" s="15" t="s">
        <v>501</v>
      </c>
      <c r="B33" s="16" t="str">
        <f>VLOOKUP(A33,Lable!$G:$I,2,FALSE)</f>
        <v>등록된 블록</v>
      </c>
      <c r="C33" s="16" t="str">
        <f>IF(B33&lt;&gt;"",D33&amp;"("&amp;B33&amp;")","")</f>
        <v>Registered Blocks(등록된 블록)</v>
      </c>
      <c r="D33" s="16" t="str">
        <f>IF(B33&lt;&gt;"", VLOOKUP(B33,Lable!$A:$D,2,FALSE), "" )</f>
        <v>Registered Blocks</v>
      </c>
      <c r="E33" s="9" t="s">
        <v>196</v>
      </c>
      <c r="F33" s="16" t="str">
        <f>IF(E33&lt;&gt;"",G33&amp;"("&amp;E33&amp;")","")</f>
        <v>Block Details(Block Details)</v>
      </c>
      <c r="G33" s="16" t="str">
        <f>IF(E33&lt;&gt;"",VLOOKUP(E33,Lable!$A:$B,2,FALSE),"")</f>
        <v>Block Details</v>
      </c>
      <c r="H33" s="17"/>
      <c r="I33" s="16" t="str">
        <f>IF(H33&lt;&gt;"",J33&amp;"("&amp;H33&amp;")","")</f>
        <v/>
      </c>
      <c r="J33" s="16" t="str">
        <f>IF(H33&lt;&gt;"", VLOOKUP(H33,Lable!$A:$D,2,FALSE),"")</f>
        <v/>
      </c>
      <c r="K33" s="52"/>
      <c r="L33" s="16"/>
      <c r="M33" s="16"/>
      <c r="N33" s="17"/>
      <c r="O33" s="15" t="s">
        <v>72</v>
      </c>
      <c r="P33" s="16" t="str">
        <f>IF(O33&lt;&gt;"",Q33&amp;"&lt;br&gt;("&amp;O33&amp;")","")</f>
        <v>Save&lt;br&gt;(저장)</v>
      </c>
      <c r="Q33" s="16" t="str">
        <f>IF(O33&lt;&gt;"", VLOOKUP(O33, Lable!$A:$B, 2, FALSE), "")</f>
        <v>Save</v>
      </c>
      <c r="R33" s="17" t="s">
        <v>43</v>
      </c>
      <c r="S33" s="31" t="s">
        <v>69</v>
      </c>
      <c r="T33" s="16"/>
      <c r="U33" s="16"/>
      <c r="V33" s="17"/>
      <c r="W33" s="17"/>
      <c r="X33" s="17"/>
      <c r="Y33" s="17"/>
      <c r="Z33" s="15"/>
      <c r="AA33" s="15"/>
      <c r="AB33" s="15"/>
      <c r="AC33" s="15"/>
      <c r="AD33" s="15"/>
      <c r="AE33" s="15"/>
    </row>
    <row r="34" spans="1:31" s="18" customFormat="1" ht="18.600000000000001" customHeight="1">
      <c r="A34" s="15" t="s">
        <v>501</v>
      </c>
      <c r="B34" s="16" t="str">
        <f>VLOOKUP(A34,Lable!$G:$I,2,FALSE)</f>
        <v>등록된 블록</v>
      </c>
      <c r="C34" s="16" t="str">
        <f>IF(B34&lt;&gt;"",D34&amp;"("&amp;B34&amp;")","")</f>
        <v>Registered Blocks(등록된 블록)</v>
      </c>
      <c r="D34" s="16" t="str">
        <f>IF(B34&lt;&gt;"", VLOOKUP(B34,Lable!$A:$D,2,FALSE), "" )</f>
        <v>Registered Blocks</v>
      </c>
      <c r="E34" s="9" t="s">
        <v>196</v>
      </c>
      <c r="F34" s="16" t="str">
        <f>IF(E34&lt;&gt;"",G34&amp;"("&amp;E34&amp;")","")</f>
        <v>Block Details(Block Details)</v>
      </c>
      <c r="G34" s="16" t="str">
        <f>IF(E34&lt;&gt;"",VLOOKUP(E34,Lable!$A:$B,2,FALSE),"")</f>
        <v>Block Details</v>
      </c>
      <c r="H34" s="17"/>
      <c r="I34" s="16" t="str">
        <f>IF(H34&lt;&gt;"",J34&amp;"("&amp;H34&amp;")","")</f>
        <v/>
      </c>
      <c r="J34" s="16" t="str">
        <f>IF(H34&lt;&gt;"", VLOOKUP(H34,Lable!$A:$D,2,FALSE),"")</f>
        <v/>
      </c>
      <c r="K34" s="52"/>
      <c r="L34" s="16"/>
      <c r="M34" s="16"/>
      <c r="N34" s="17"/>
      <c r="O34" s="15" t="s">
        <v>87</v>
      </c>
      <c r="P34" s="16" t="str">
        <f>IF(O34&lt;&gt;"",Q34&amp;"&lt;br&gt;("&amp;O34&amp;")","")</f>
        <v>Delete&lt;br&gt;(삭제)</v>
      </c>
      <c r="Q34" s="16" t="str">
        <f>IF(O34&lt;&gt;"", VLOOKUP(O34, Lable!$A:$B, 2, FALSE), "")</f>
        <v>Delete</v>
      </c>
      <c r="R34" s="17" t="s">
        <v>43</v>
      </c>
      <c r="S34" s="32" t="s">
        <v>91</v>
      </c>
      <c r="T34" s="16"/>
      <c r="U34" s="16"/>
      <c r="V34" s="17"/>
      <c r="W34" s="17"/>
      <c r="X34" s="17"/>
      <c r="Y34" s="17"/>
      <c r="Z34" s="15"/>
      <c r="AA34" s="15"/>
      <c r="AB34" s="15"/>
      <c r="AC34" s="15"/>
      <c r="AD34" s="15"/>
      <c r="AE34" s="15"/>
    </row>
    <row r="35" spans="1:31" s="18" customFormat="1" ht="18.600000000000001" customHeight="1">
      <c r="A35" s="15" t="s">
        <v>501</v>
      </c>
      <c r="B35" s="16" t="str">
        <f>VLOOKUP(A35,Lable!$G:$I,2,FALSE)</f>
        <v>등록된 블록</v>
      </c>
      <c r="C35" s="16" t="str">
        <f>IF(B35&lt;&gt;"",D35&amp;"("&amp;B35&amp;")","")</f>
        <v>Registered Blocks(등록된 블록)</v>
      </c>
      <c r="D35" s="16" t="str">
        <f>IF(B35&lt;&gt;"", VLOOKUP(B35,Lable!$A:$D,2,FALSE), "" )</f>
        <v>Registered Blocks</v>
      </c>
      <c r="E35" s="9" t="s">
        <v>196</v>
      </c>
      <c r="F35" s="16" t="str">
        <f>IF(E35&lt;&gt;"",G35&amp;"("&amp;E35&amp;")","")</f>
        <v>Block Details(Block Details)</v>
      </c>
      <c r="G35" s="16" t="str">
        <f>IF(E35&lt;&gt;"",VLOOKUP(E35,Lable!$A:$B,2,FALSE),"")</f>
        <v>Block Details</v>
      </c>
      <c r="H35" s="17"/>
      <c r="I35" s="16" t="str">
        <f>IF(H35&lt;&gt;"",J35&amp;"("&amp;H35&amp;")","")</f>
        <v/>
      </c>
      <c r="J35" s="16" t="str">
        <f>IF(H35&lt;&gt;"", VLOOKUP(H35,Lable!$A:$D,2,FALSE),"")</f>
        <v/>
      </c>
      <c r="K35" s="52"/>
      <c r="L35" s="16"/>
      <c r="M35" s="16"/>
      <c r="N35" s="17"/>
      <c r="O35" s="15" t="s">
        <v>82</v>
      </c>
      <c r="P35" s="16" t="str">
        <f>IF(O35&lt;&gt;"",Q35&amp;"&lt;br&gt;("&amp;O35&amp;")","")</f>
        <v>Submit&lt;br&gt;(제출하다)</v>
      </c>
      <c r="Q35" s="16" t="str">
        <f>IF(O35&lt;&gt;"", VLOOKUP(O35, Lable!$A:$B, 2, FALSE), "")</f>
        <v>Submit</v>
      </c>
      <c r="R35" s="17" t="s">
        <v>43</v>
      </c>
      <c r="S35" s="31" t="s">
        <v>92</v>
      </c>
      <c r="T35" s="16"/>
      <c r="U35" s="16"/>
      <c r="V35" s="17"/>
      <c r="W35" s="17"/>
      <c r="X35" s="17"/>
      <c r="Y35" s="17"/>
      <c r="Z35" s="15"/>
      <c r="AA35" s="15"/>
      <c r="AB35" s="15"/>
      <c r="AC35" s="15"/>
      <c r="AD35" s="15"/>
      <c r="AE35" s="15"/>
    </row>
    <row r="36" spans="1:31" s="23" customFormat="1" ht="18.600000000000001" customHeight="1">
      <c r="A36" s="19" t="s">
        <v>501</v>
      </c>
      <c r="B36" s="20" t="str">
        <f>VLOOKUP(A36,Lable!$G:$I,2,FALSE)</f>
        <v>등록된 블록</v>
      </c>
      <c r="C36" s="20" t="str">
        <f t="shared" si="33"/>
        <v>Registered Blocks(등록된 블록)</v>
      </c>
      <c r="D36" s="20" t="str">
        <f>IF(B36&lt;&gt;"", VLOOKUP(B36,Lable!$A:$D,2,FALSE), "" )</f>
        <v>Registered Blocks</v>
      </c>
      <c r="E36" s="9" t="s">
        <v>196</v>
      </c>
      <c r="F36" s="20" t="str">
        <f t="shared" si="34"/>
        <v>Block Details(Block Details)</v>
      </c>
      <c r="G36" s="20" t="str">
        <f>IF(E36&lt;&gt;"",VLOOKUP(E36,Lable!$A:$B,2,FALSE),"")</f>
        <v>Block Details</v>
      </c>
      <c r="H36" s="21"/>
      <c r="I36" s="20" t="str">
        <f t="shared" si="35"/>
        <v/>
      </c>
      <c r="J36" s="20" t="str">
        <f>IF(H36&lt;&gt;"", VLOOKUP(H36,Lable!$A:$D,2,FALSE),"")</f>
        <v/>
      </c>
      <c r="K36" s="53" t="s">
        <v>201</v>
      </c>
      <c r="L36" s="20" t="str">
        <f t="shared" si="36"/>
        <v>Block Map(Block Map)</v>
      </c>
      <c r="M36" s="20" t="str">
        <f>IF(K36&lt;&gt;"",VLOOKUP(K36,Lable!$A:$B,2,FALSE),"")</f>
        <v>Block Map</v>
      </c>
      <c r="N36" s="21"/>
      <c r="O36" s="57" t="s">
        <v>208</v>
      </c>
      <c r="P36" s="20" t="str">
        <f t="shared" ref="P36:P49" si="38">IF(O36&lt;&gt;"",Q36&amp;"&lt;br&gt;("&amp;O36&amp;")","")</f>
        <v>Please wait …&lt;br&gt;(Please wait …)</v>
      </c>
      <c r="Q36" s="20" t="str">
        <f>IF(O36&lt;&gt;"", VLOOKUP(O36, Lable!$A:$B, 2, FALSE), "")</f>
        <v>Please wait …</v>
      </c>
      <c r="R36" s="21" t="s">
        <v>41</v>
      </c>
      <c r="S36" s="20" t="s">
        <v>135</v>
      </c>
      <c r="T36" s="20"/>
      <c r="U36" s="20"/>
      <c r="V36" s="21"/>
      <c r="W36" s="21"/>
      <c r="X36" s="21"/>
      <c r="Y36" s="21"/>
      <c r="Z36" s="19"/>
      <c r="AA36" s="19"/>
      <c r="AB36" s="19"/>
      <c r="AC36" s="19"/>
      <c r="AD36" s="19"/>
      <c r="AE36" s="19"/>
    </row>
    <row r="37" spans="1:31" s="23" customFormat="1" ht="18.600000000000001" customHeight="1">
      <c r="A37" s="19" t="s">
        <v>501</v>
      </c>
      <c r="B37" s="20" t="str">
        <f>VLOOKUP(A37,Lable!$G:$I,2,FALSE)</f>
        <v>등록된 블록</v>
      </c>
      <c r="C37" s="20" t="str">
        <f t="shared" si="33"/>
        <v>Registered Blocks(등록된 블록)</v>
      </c>
      <c r="D37" s="20" t="str">
        <f>IF(B37&lt;&gt;"", VLOOKUP(B37,Lable!$A:$D,2,FALSE), "" )</f>
        <v>Registered Blocks</v>
      </c>
      <c r="E37" s="21" t="s">
        <v>196</v>
      </c>
      <c r="F37" s="20" t="str">
        <f t="shared" si="34"/>
        <v>Block Details(Block Details)</v>
      </c>
      <c r="G37" s="20" t="str">
        <f>IF(E37&lt;&gt;"",VLOOKUP(E37,Lable!$A:$B,2,FALSE),"")</f>
        <v>Block Details</v>
      </c>
      <c r="H37" s="21"/>
      <c r="I37" s="20" t="str">
        <f t="shared" si="35"/>
        <v/>
      </c>
      <c r="J37" s="20" t="str">
        <f>IF(H37&lt;&gt;"", VLOOKUP(H37,Lable!$A:$D,2,FALSE),"")</f>
        <v/>
      </c>
      <c r="K37" s="53" t="s">
        <v>202</v>
      </c>
      <c r="L37" s="20" t="str">
        <f t="shared" si="36"/>
        <v>Assgined Wards(Assgined Wards)</v>
      </c>
      <c r="M37" s="20" t="str">
        <f>IF(K37&lt;&gt;"",VLOOKUP(K37,Lable!$A:$B,2,FALSE),"")</f>
        <v>Assgined Wards</v>
      </c>
      <c r="N37" s="21"/>
      <c r="O37" s="49" t="s">
        <v>257</v>
      </c>
      <c r="P37" s="20" t="str">
        <f t="shared" ref="P37" si="39">IF(O37&lt;&gt;"",Q37&amp;"&lt;br&gt;("&amp;O37&amp;")","")</f>
        <v>Search | Assgined Wards in (BAMBALAGA)&lt;br&gt;(Search | Assgined Wards in (BAMBALAGA))</v>
      </c>
      <c r="Q37" s="20" t="str">
        <f>IF(O37&lt;&gt;"", VLOOKUP(O37, Lable!$A:$B, 2, FALSE), "")</f>
        <v>Search | Assgined Wards in (BAMBALAGA)</v>
      </c>
      <c r="R37" s="21" t="s">
        <v>41</v>
      </c>
      <c r="S37" s="20" t="s">
        <v>135</v>
      </c>
      <c r="T37" s="20"/>
      <c r="U37" s="20"/>
      <c r="V37" s="21"/>
      <c r="W37" s="21"/>
      <c r="X37" s="21"/>
      <c r="Y37" s="21"/>
      <c r="Z37" s="19"/>
      <c r="AA37" s="19"/>
      <c r="AB37" s="19"/>
      <c r="AC37" s="19"/>
      <c r="AD37" s="19"/>
      <c r="AE37" s="19"/>
    </row>
    <row r="38" spans="1:31" s="23" customFormat="1" ht="18.600000000000001" customHeight="1">
      <c r="A38" s="19" t="s">
        <v>501</v>
      </c>
      <c r="B38" s="20" t="str">
        <f>VLOOKUP(A38,Lable!$G:$I,2,FALSE)</f>
        <v>등록된 블록</v>
      </c>
      <c r="C38" s="20" t="str">
        <f t="shared" ref="C38:C69" si="40">IF(B38&lt;&gt;"",D38&amp;"("&amp;B38&amp;")","")</f>
        <v>Registered Blocks(등록된 블록)</v>
      </c>
      <c r="D38" s="20" t="str">
        <f>IF(B38&lt;&gt;"", VLOOKUP(B38,Lable!$A:$D,2,FALSE), "" )</f>
        <v>Registered Blocks</v>
      </c>
      <c r="E38" s="9" t="s">
        <v>196</v>
      </c>
      <c r="F38" s="20" t="str">
        <f t="shared" ref="F38:F69" si="41">IF(E38&lt;&gt;"",G38&amp;"("&amp;E38&amp;")","")</f>
        <v>Block Details(Block Details)</v>
      </c>
      <c r="G38" s="20" t="str">
        <f>IF(E38&lt;&gt;"",VLOOKUP(E38,Lable!$A:$B,2,FALSE),"")</f>
        <v>Block Details</v>
      </c>
      <c r="H38" s="21"/>
      <c r="I38" s="20" t="str">
        <f t="shared" ref="I38:I69" si="42">IF(H38&lt;&gt;"",J38&amp;"("&amp;H38&amp;")","")</f>
        <v/>
      </c>
      <c r="J38" s="20" t="str">
        <f>IF(H38&lt;&gt;"", VLOOKUP(H38,Lable!$A:$D,2,FALSE),"")</f>
        <v/>
      </c>
      <c r="K38" s="53" t="s">
        <v>202</v>
      </c>
      <c r="L38" s="20" t="str">
        <f t="shared" ref="L38:L69" si="43">IF(K38&lt;&gt;"",M38&amp;"("&amp;K38&amp;")","")</f>
        <v>Assgined Wards(Assgined Wards)</v>
      </c>
      <c r="M38" s="20" t="str">
        <f>IF(K38&lt;&gt;"",VLOOKUP(K38,Lable!$A:$B,2,FALSE),"")</f>
        <v>Assgined Wards</v>
      </c>
      <c r="N38" s="35" t="s">
        <v>22</v>
      </c>
      <c r="O38" s="46" t="s">
        <v>212</v>
      </c>
      <c r="P38" s="34" t="str">
        <f t="shared" si="38"/>
        <v>Ward Name&lt;br&gt;(Ward Name)</v>
      </c>
      <c r="Q38" s="34" t="str">
        <f>IF(O38&lt;&gt;"", VLOOKUP(O38, Lable!$A:$B, 2, FALSE), "")</f>
        <v>Ward Name</v>
      </c>
      <c r="R38" s="35" t="s">
        <v>45</v>
      </c>
      <c r="S38" s="20"/>
      <c r="T38" s="20"/>
      <c r="U38" s="20"/>
      <c r="V38" s="21"/>
      <c r="W38" s="21"/>
      <c r="X38" s="21"/>
      <c r="Y38" s="21"/>
      <c r="Z38" s="39" t="s">
        <v>267</v>
      </c>
      <c r="AA38" s="39" t="s">
        <v>267</v>
      </c>
      <c r="AB38" s="39" t="s">
        <v>267</v>
      </c>
      <c r="AC38" s="39" t="s">
        <v>267</v>
      </c>
      <c r="AD38" s="39" t="s">
        <v>267</v>
      </c>
      <c r="AE38" s="39" t="s">
        <v>267</v>
      </c>
    </row>
    <row r="39" spans="1:31" s="23" customFormat="1" ht="18.600000000000001" customHeight="1">
      <c r="A39" s="19" t="s">
        <v>501</v>
      </c>
      <c r="B39" s="20" t="str">
        <f>VLOOKUP(A39,Lable!$G:$I,2,FALSE)</f>
        <v>등록된 블록</v>
      </c>
      <c r="C39" s="20" t="str">
        <f t="shared" ref="C39:C49" si="44">IF(B39&lt;&gt;"",D39&amp;"("&amp;B39&amp;")","")</f>
        <v>Registered Blocks(등록된 블록)</v>
      </c>
      <c r="D39" s="20" t="str">
        <f>IF(B39&lt;&gt;"", VLOOKUP(B39,Lable!$A:$D,2,FALSE), "" )</f>
        <v>Registered Blocks</v>
      </c>
      <c r="E39" s="9" t="s">
        <v>196</v>
      </c>
      <c r="F39" s="20" t="str">
        <f t="shared" ref="F39:F49" si="45">IF(E39&lt;&gt;"",G39&amp;"("&amp;E39&amp;")","")</f>
        <v>Block Details(Block Details)</v>
      </c>
      <c r="G39" s="20" t="str">
        <f>IF(E39&lt;&gt;"",VLOOKUP(E39,Lable!$A:$B,2,FALSE),"")</f>
        <v>Block Details</v>
      </c>
      <c r="H39" s="21"/>
      <c r="I39" s="20" t="str">
        <f t="shared" ref="I39:I49" si="46">IF(H39&lt;&gt;"",J39&amp;"("&amp;H39&amp;")","")</f>
        <v/>
      </c>
      <c r="J39" s="20" t="str">
        <f>IF(H39&lt;&gt;"", VLOOKUP(H39,Lable!$A:$D,2,FALSE),"")</f>
        <v/>
      </c>
      <c r="K39" s="53" t="s">
        <v>202</v>
      </c>
      <c r="L39" s="20" t="str">
        <f t="shared" ref="L39:L49" si="47">IF(K39&lt;&gt;"",M39&amp;"("&amp;K39&amp;")","")</f>
        <v>Assgined Wards(Assgined Wards)</v>
      </c>
      <c r="M39" s="20" t="str">
        <f>IF(K39&lt;&gt;"",VLOOKUP(K39,Lable!$A:$B,2,FALSE),"")</f>
        <v>Assgined Wards</v>
      </c>
      <c r="N39" s="35" t="s">
        <v>22</v>
      </c>
      <c r="O39" s="46" t="s">
        <v>136</v>
      </c>
      <c r="P39" s="34" t="str">
        <f t="shared" si="38"/>
        <v>Status&lt;br&gt;(Status)</v>
      </c>
      <c r="Q39" s="34" t="str">
        <f>IF(O39&lt;&gt;"", VLOOKUP(O39, Lable!$A:$B, 2, FALSE), "")</f>
        <v>Status</v>
      </c>
      <c r="R39" s="35" t="s">
        <v>45</v>
      </c>
      <c r="S39" s="20"/>
      <c r="T39" s="20"/>
      <c r="U39" s="20"/>
      <c r="V39" s="21"/>
      <c r="W39" s="21"/>
      <c r="X39" s="21"/>
      <c r="Y39" s="21"/>
      <c r="Z39" s="19" t="s">
        <v>269</v>
      </c>
      <c r="AA39" s="19" t="s">
        <v>269</v>
      </c>
      <c r="AB39" s="19" t="s">
        <v>269</v>
      </c>
      <c r="AC39" s="19" t="s">
        <v>269</v>
      </c>
      <c r="AD39" s="19" t="s">
        <v>269</v>
      </c>
      <c r="AE39" s="19" t="s">
        <v>269</v>
      </c>
    </row>
    <row r="40" spans="1:31" s="18" customFormat="1" ht="18.600000000000001" customHeight="1">
      <c r="A40" s="15" t="s">
        <v>501</v>
      </c>
      <c r="B40" s="16" t="str">
        <f>VLOOKUP(A40,Lable!$G:$I,2,FALSE)</f>
        <v>등록된 블록</v>
      </c>
      <c r="C40" s="16" t="str">
        <f t="shared" si="44"/>
        <v>Registered Blocks(등록된 블록)</v>
      </c>
      <c r="D40" s="16" t="str">
        <f>IF(B40&lt;&gt;"", VLOOKUP(B40,Lable!$A:$D,2,FALSE), "" )</f>
        <v>Registered Blocks</v>
      </c>
      <c r="E40" s="17" t="s">
        <v>196</v>
      </c>
      <c r="F40" s="16" t="str">
        <f t="shared" si="45"/>
        <v>Block Details(Block Details)</v>
      </c>
      <c r="G40" s="16" t="str">
        <f>IF(E40&lt;&gt;"",VLOOKUP(E40,Lable!$A:$B,2,FALSE),"")</f>
        <v>Block Details</v>
      </c>
      <c r="H40" s="17"/>
      <c r="I40" s="16" t="str">
        <f t="shared" si="46"/>
        <v/>
      </c>
      <c r="J40" s="16" t="str">
        <f>IF(H40&lt;&gt;"", VLOOKUP(H40,Lable!$A:$D,2,FALSE),"")</f>
        <v/>
      </c>
      <c r="K40" s="52" t="s">
        <v>202</v>
      </c>
      <c r="L40" s="16" t="str">
        <f t="shared" si="47"/>
        <v>Assgined Wards(Assgined Wards)</v>
      </c>
      <c r="M40" s="16" t="str">
        <f>IF(K40&lt;&gt;"",VLOOKUP(K40,Lable!$A:$B,2,FALSE),"")</f>
        <v>Assgined Wards</v>
      </c>
      <c r="N40" s="17"/>
      <c r="O40" s="47" t="s">
        <v>80</v>
      </c>
      <c r="P40" s="16" t="str">
        <f t="shared" si="38"/>
        <v>Reset&lt;br&gt;(초기화)</v>
      </c>
      <c r="Q40" s="16" t="str">
        <f>IF(O40&lt;&gt;"", VLOOKUP(O40, Lable!$A:$B, 2, FALSE), "")</f>
        <v>Reset</v>
      </c>
      <c r="R40" s="17" t="s">
        <v>43</v>
      </c>
      <c r="S40" s="16" t="s">
        <v>52</v>
      </c>
      <c r="T40" s="15" t="s">
        <v>93</v>
      </c>
      <c r="U40" s="16"/>
      <c r="V40" s="17"/>
      <c r="W40" s="17"/>
      <c r="X40" s="17"/>
      <c r="Y40" s="17"/>
      <c r="Z40" s="15"/>
      <c r="AA40" s="15"/>
      <c r="AB40" s="15"/>
      <c r="AC40" s="15" t="s">
        <v>77</v>
      </c>
      <c r="AD40" s="15" t="s">
        <v>77</v>
      </c>
      <c r="AE40" s="15" t="s">
        <v>77</v>
      </c>
    </row>
    <row r="41" spans="1:31" s="18" customFormat="1" ht="18.600000000000001" customHeight="1">
      <c r="A41" s="15" t="s">
        <v>501</v>
      </c>
      <c r="B41" s="16" t="str">
        <f>VLOOKUP(A41,Lable!$G:$I,2,FALSE)</f>
        <v>등록된 블록</v>
      </c>
      <c r="C41" s="16" t="str">
        <f t="shared" ref="C41" si="48">IF(B41&lt;&gt;"",D41&amp;"("&amp;B41&amp;")","")</f>
        <v>Registered Blocks(등록된 블록)</v>
      </c>
      <c r="D41" s="16" t="str">
        <f>IF(B41&lt;&gt;"", VLOOKUP(B41,Lable!$A:$D,2,FALSE), "" )</f>
        <v>Registered Blocks</v>
      </c>
      <c r="E41" s="17" t="s">
        <v>196</v>
      </c>
      <c r="F41" s="16" t="str">
        <f t="shared" ref="F41" si="49">IF(E41&lt;&gt;"",G41&amp;"("&amp;E41&amp;")","")</f>
        <v>Block Details(Block Details)</v>
      </c>
      <c r="G41" s="16" t="str">
        <f>IF(E41&lt;&gt;"",VLOOKUP(E41,Lable!$A:$B,2,FALSE),"")</f>
        <v>Block Details</v>
      </c>
      <c r="H41" s="17"/>
      <c r="I41" s="16" t="str">
        <f t="shared" ref="I41" si="50">IF(H41&lt;&gt;"",J41&amp;"("&amp;H41&amp;")","")</f>
        <v/>
      </c>
      <c r="J41" s="16" t="str">
        <f>IF(H41&lt;&gt;"", VLOOKUP(H41,Lable!$A:$D,2,FALSE),"")</f>
        <v/>
      </c>
      <c r="K41" s="52" t="s">
        <v>202</v>
      </c>
      <c r="L41" s="16" t="str">
        <f t="shared" ref="L41" si="51">IF(K41&lt;&gt;"",M41&amp;"("&amp;K41&amp;")","")</f>
        <v>Assgined Wards(Assgined Wards)</v>
      </c>
      <c r="M41" s="16" t="str">
        <f>IF(K41&lt;&gt;"",VLOOKUP(K41,Lable!$A:$B,2,FALSE),"")</f>
        <v>Assgined Wards</v>
      </c>
      <c r="N41" s="17"/>
      <c r="O41" s="48" t="s">
        <v>210</v>
      </c>
      <c r="P41" s="16" t="str">
        <f t="shared" ref="P41" si="52">IF(O41&lt;&gt;"",Q41&amp;"&lt;br&gt;("&amp;O41&amp;")","")</f>
        <v>Assign Ward&lt;br&gt;(Assign Ward)</v>
      </c>
      <c r="Q41" s="16" t="str">
        <f>IF(O41&lt;&gt;"", VLOOKUP(O41, Lable!$A:$B, 2, FALSE), "")</f>
        <v>Assign Ward</v>
      </c>
      <c r="R41" s="17" t="s">
        <v>43</v>
      </c>
      <c r="S41" s="16" t="s">
        <v>182</v>
      </c>
      <c r="T41" s="16"/>
      <c r="U41" s="16"/>
      <c r="V41" s="17"/>
      <c r="W41" s="17"/>
      <c r="X41" s="17"/>
      <c r="Y41" s="17"/>
      <c r="Z41" s="39" t="s">
        <v>502</v>
      </c>
      <c r="AA41" s="39" t="s">
        <v>502</v>
      </c>
      <c r="AB41" s="39" t="s">
        <v>502</v>
      </c>
      <c r="AC41" s="15"/>
      <c r="AD41" s="15"/>
      <c r="AE41" s="15"/>
    </row>
    <row r="42" spans="1:31" s="18" customFormat="1" ht="18.600000000000001" customHeight="1">
      <c r="A42" s="15" t="s">
        <v>501</v>
      </c>
      <c r="B42" s="16" t="str">
        <f>VLOOKUP(A42,Lable!$G:$I,2,FALSE)</f>
        <v>등록된 블록</v>
      </c>
      <c r="C42" s="16" t="str">
        <f t="shared" si="44"/>
        <v>Registered Blocks(등록된 블록)</v>
      </c>
      <c r="D42" s="16" t="str">
        <f>IF(B42&lt;&gt;"", VLOOKUP(B42,Lable!$A:$D,2,FALSE), "" )</f>
        <v>Registered Blocks</v>
      </c>
      <c r="E42" s="17" t="s">
        <v>196</v>
      </c>
      <c r="F42" s="16" t="str">
        <f t="shared" si="45"/>
        <v>Block Details(Block Details)</v>
      </c>
      <c r="G42" s="16" t="str">
        <f>IF(E42&lt;&gt;"",VLOOKUP(E42,Lable!$A:$B,2,FALSE),"")</f>
        <v>Block Details</v>
      </c>
      <c r="H42" s="17"/>
      <c r="I42" s="16" t="str">
        <f t="shared" si="46"/>
        <v/>
      </c>
      <c r="J42" s="16" t="str">
        <f>IF(H42&lt;&gt;"", VLOOKUP(H42,Lable!$A:$D,2,FALSE),"")</f>
        <v/>
      </c>
      <c r="K42" s="52" t="s">
        <v>202</v>
      </c>
      <c r="L42" s="16" t="str">
        <f t="shared" si="47"/>
        <v>Assgined Wards(Assgined Wards)</v>
      </c>
      <c r="M42" s="16" t="str">
        <f>IF(K42&lt;&gt;"",VLOOKUP(K42,Lable!$A:$B,2,FALSE),"")</f>
        <v>Assgined Wards</v>
      </c>
      <c r="N42" s="17"/>
      <c r="O42" s="48" t="s">
        <v>46</v>
      </c>
      <c r="P42" s="16" t="str">
        <f t="shared" si="38"/>
        <v>Search&lt;br&gt;(조회)</v>
      </c>
      <c r="Q42" s="16" t="str">
        <f>IF(O42&lt;&gt;"", VLOOKUP(O42, Lable!$A:$B, 2, FALSE), "")</f>
        <v>Search</v>
      </c>
      <c r="R42" s="17" t="s">
        <v>43</v>
      </c>
      <c r="S42" s="16"/>
      <c r="T42" s="16" t="s">
        <v>8</v>
      </c>
      <c r="U42" s="16"/>
      <c r="V42" s="17"/>
      <c r="W42" s="17"/>
      <c r="X42" s="17"/>
      <c r="Y42" s="17"/>
      <c r="Z42" s="15"/>
      <c r="AA42" s="15"/>
      <c r="AB42" s="15"/>
      <c r="AC42" s="15"/>
      <c r="AD42" s="15"/>
      <c r="AE42" s="15"/>
    </row>
    <row r="43" spans="1:31" s="23" customFormat="1" ht="18.600000000000001" customHeight="1">
      <c r="A43" s="19" t="s">
        <v>501</v>
      </c>
      <c r="B43" s="20" t="str">
        <f>VLOOKUP(A43,Lable!$G:$I,2,FALSE)</f>
        <v>등록된 블록</v>
      </c>
      <c r="C43" s="20" t="str">
        <f t="shared" si="44"/>
        <v>Registered Blocks(등록된 블록)</v>
      </c>
      <c r="D43" s="20" t="str">
        <f>IF(B43&lt;&gt;"", VLOOKUP(B43,Lable!$A:$D,2,FALSE), "" )</f>
        <v>Registered Blocks</v>
      </c>
      <c r="E43" s="9" t="s">
        <v>196</v>
      </c>
      <c r="F43" s="20" t="str">
        <f t="shared" si="45"/>
        <v>Block Details(Block Details)</v>
      </c>
      <c r="G43" s="20" t="str">
        <f>IF(E43&lt;&gt;"",VLOOKUP(E43,Lable!$A:$B,2,FALSE),"")</f>
        <v>Block Details</v>
      </c>
      <c r="H43" s="21"/>
      <c r="I43" s="20" t="str">
        <f t="shared" si="46"/>
        <v/>
      </c>
      <c r="J43" s="20" t="str">
        <f>IF(H43&lt;&gt;"", VLOOKUP(H43,Lable!$A:$D,2,FALSE),"")</f>
        <v/>
      </c>
      <c r="K43" s="53" t="s">
        <v>202</v>
      </c>
      <c r="L43" s="20" t="str">
        <f t="shared" si="47"/>
        <v>Assgined Wards(Assgined Wards)</v>
      </c>
      <c r="M43" s="20" t="str">
        <f>IF(K43&lt;&gt;"",VLOOKUP(K43,Lable!$A:$B,2,FALSE),"")</f>
        <v>Assgined Wards</v>
      </c>
      <c r="N43" s="2" t="s">
        <v>13</v>
      </c>
      <c r="O43" s="57" t="s">
        <v>130</v>
      </c>
      <c r="P43" s="20" t="str">
        <f t="shared" si="38"/>
        <v>SN&lt;br&gt;(SN)</v>
      </c>
      <c r="Q43" s="20" t="str">
        <f>IF(O43&lt;&gt;"", VLOOKUP(O43, Lable!$A:$B, 2, FALSE), "")</f>
        <v>SN</v>
      </c>
      <c r="R43" s="21" t="s">
        <v>41</v>
      </c>
      <c r="S43" s="20"/>
      <c r="T43" s="20"/>
      <c r="U43" s="20"/>
      <c r="V43" s="21"/>
      <c r="W43" s="21"/>
      <c r="X43" s="21"/>
      <c r="Y43" s="21"/>
      <c r="Z43" s="19"/>
      <c r="AA43" s="19"/>
      <c r="AB43" s="19"/>
      <c r="AC43" s="19" t="s">
        <v>168</v>
      </c>
      <c r="AD43" s="19" t="s">
        <v>168</v>
      </c>
      <c r="AE43" s="19" t="s">
        <v>168</v>
      </c>
    </row>
    <row r="44" spans="1:31" s="23" customFormat="1" ht="18.600000000000001" customHeight="1">
      <c r="A44" s="19" t="s">
        <v>501</v>
      </c>
      <c r="B44" s="20" t="str">
        <f>VLOOKUP(A44,Lable!$G:$I,2,FALSE)</f>
        <v>등록된 블록</v>
      </c>
      <c r="C44" s="20" t="str">
        <f t="shared" si="44"/>
        <v>Registered Blocks(등록된 블록)</v>
      </c>
      <c r="D44" s="20" t="str">
        <f>IF(B44&lt;&gt;"", VLOOKUP(B44,Lable!$A:$D,2,FALSE), "" )</f>
        <v>Registered Blocks</v>
      </c>
      <c r="E44" s="9" t="s">
        <v>196</v>
      </c>
      <c r="F44" s="20" t="str">
        <f t="shared" si="45"/>
        <v>Block Details(Block Details)</v>
      </c>
      <c r="G44" s="20" t="str">
        <f>IF(E44&lt;&gt;"",VLOOKUP(E44,Lable!$A:$B,2,FALSE),"")</f>
        <v>Block Details</v>
      </c>
      <c r="H44" s="21"/>
      <c r="I44" s="20" t="str">
        <f t="shared" si="46"/>
        <v/>
      </c>
      <c r="J44" s="20" t="str">
        <f>IF(H44&lt;&gt;"", VLOOKUP(H44,Lable!$A:$D,2,FALSE),"")</f>
        <v/>
      </c>
      <c r="K44" s="53" t="s">
        <v>202</v>
      </c>
      <c r="L44" s="20" t="str">
        <f t="shared" si="47"/>
        <v>Assgined Wards(Assgined Wards)</v>
      </c>
      <c r="M44" s="20" t="str">
        <f>IF(K44&lt;&gt;"",VLOOKUP(K44,Lable!$A:$B,2,FALSE),"")</f>
        <v>Assgined Wards</v>
      </c>
      <c r="N44" s="2" t="s">
        <v>13</v>
      </c>
      <c r="O44" s="57" t="s">
        <v>213</v>
      </c>
      <c r="P44" s="20" t="str">
        <f t="shared" si="38"/>
        <v>Postcode&lt;br&gt;(Postcode)</v>
      </c>
      <c r="Q44" s="20" t="str">
        <f>IF(O44&lt;&gt;"", VLOOKUP(O44, Lable!$A:$B, 2, FALSE), "")</f>
        <v>Postcode</v>
      </c>
      <c r="R44" s="21" t="s">
        <v>41</v>
      </c>
      <c r="S44" s="20"/>
      <c r="T44" s="20"/>
      <c r="U44" s="20"/>
      <c r="V44" s="21"/>
      <c r="W44" s="21"/>
      <c r="X44" s="21"/>
      <c r="Y44" s="21"/>
      <c r="Z44" s="19"/>
      <c r="AA44" s="19"/>
      <c r="AB44" s="19"/>
      <c r="AC44" s="19" t="s">
        <v>216</v>
      </c>
      <c r="AD44" s="19" t="s">
        <v>216</v>
      </c>
      <c r="AE44" s="19" t="s">
        <v>216</v>
      </c>
    </row>
    <row r="45" spans="1:31" s="23" customFormat="1" ht="18.600000000000001" customHeight="1">
      <c r="A45" s="19" t="s">
        <v>501</v>
      </c>
      <c r="B45" s="20" t="str">
        <f>VLOOKUP(A45,Lable!$G:$I,2,FALSE)</f>
        <v>등록된 블록</v>
      </c>
      <c r="C45" s="20" t="str">
        <f t="shared" si="44"/>
        <v>Registered Blocks(등록된 블록)</v>
      </c>
      <c r="D45" s="20" t="str">
        <f>IF(B45&lt;&gt;"", VLOOKUP(B45,Lable!$A:$D,2,FALSE), "" )</f>
        <v>Registered Blocks</v>
      </c>
      <c r="E45" s="9" t="s">
        <v>196</v>
      </c>
      <c r="F45" s="20" t="str">
        <f t="shared" si="45"/>
        <v>Block Details(Block Details)</v>
      </c>
      <c r="G45" s="20" t="str">
        <f>IF(E45&lt;&gt;"",VLOOKUP(E45,Lable!$A:$B,2,FALSE),"")</f>
        <v>Block Details</v>
      </c>
      <c r="H45" s="21"/>
      <c r="I45" s="20" t="str">
        <f t="shared" si="46"/>
        <v/>
      </c>
      <c r="J45" s="20" t="str">
        <f>IF(H45&lt;&gt;"", VLOOKUP(H45,Lable!$A:$D,2,FALSE),"")</f>
        <v/>
      </c>
      <c r="K45" s="53" t="s">
        <v>202</v>
      </c>
      <c r="L45" s="20" t="str">
        <f t="shared" si="47"/>
        <v>Assgined Wards(Assgined Wards)</v>
      </c>
      <c r="M45" s="20" t="str">
        <f>IF(K45&lt;&gt;"",VLOOKUP(K45,Lable!$A:$B,2,FALSE),"")</f>
        <v>Assgined Wards</v>
      </c>
      <c r="N45" s="2" t="s">
        <v>13</v>
      </c>
      <c r="O45" s="57" t="s">
        <v>211</v>
      </c>
      <c r="P45" s="20" t="str">
        <f t="shared" si="38"/>
        <v>Ward Name&lt;br&gt;(Ward Name)</v>
      </c>
      <c r="Q45" s="20" t="str">
        <f>IF(O45&lt;&gt;"", VLOOKUP(O45, Lable!$A:$B, 2, FALSE), "")</f>
        <v>Ward Name</v>
      </c>
      <c r="R45" s="21" t="s">
        <v>41</v>
      </c>
      <c r="S45" s="20"/>
      <c r="T45" s="20"/>
      <c r="U45" s="20"/>
      <c r="V45" s="21"/>
      <c r="W45" s="21"/>
      <c r="X45" s="21"/>
      <c r="Y45" s="21"/>
      <c r="Z45" s="19"/>
      <c r="AA45" s="19"/>
      <c r="AB45" s="19"/>
      <c r="AC45" s="19" t="s">
        <v>217</v>
      </c>
      <c r="AD45" s="19" t="s">
        <v>217</v>
      </c>
      <c r="AE45" s="19" t="s">
        <v>217</v>
      </c>
    </row>
    <row r="46" spans="1:31" s="23" customFormat="1" ht="18.600000000000001" customHeight="1">
      <c r="A46" s="19" t="s">
        <v>501</v>
      </c>
      <c r="B46" s="20" t="str">
        <f>VLOOKUP(A46,Lable!$G:$I,2,FALSE)</f>
        <v>등록된 블록</v>
      </c>
      <c r="C46" s="20" t="str">
        <f t="shared" si="44"/>
        <v>Registered Blocks(등록된 블록)</v>
      </c>
      <c r="D46" s="20" t="str">
        <f>IF(B46&lt;&gt;"", VLOOKUP(B46,Lable!$A:$D,2,FALSE), "" )</f>
        <v>Registered Blocks</v>
      </c>
      <c r="E46" s="9" t="s">
        <v>196</v>
      </c>
      <c r="F46" s="20" t="str">
        <f t="shared" si="45"/>
        <v>Block Details(Block Details)</v>
      </c>
      <c r="G46" s="20" t="str">
        <f>IF(E46&lt;&gt;"",VLOOKUP(E46,Lable!$A:$B,2,FALSE),"")</f>
        <v>Block Details</v>
      </c>
      <c r="H46" s="21"/>
      <c r="I46" s="20" t="str">
        <f t="shared" si="46"/>
        <v/>
      </c>
      <c r="J46" s="20" t="str">
        <f>IF(H46&lt;&gt;"", VLOOKUP(H46,Lable!$A:$D,2,FALSE),"")</f>
        <v/>
      </c>
      <c r="K46" s="53" t="s">
        <v>202</v>
      </c>
      <c r="L46" s="20" t="str">
        <f t="shared" si="47"/>
        <v>Assgined Wards(Assgined Wards)</v>
      </c>
      <c r="M46" s="20" t="str">
        <f>IF(K46&lt;&gt;"",VLOOKUP(K46,Lable!$A:$B,2,FALSE),"")</f>
        <v>Assgined Wards</v>
      </c>
      <c r="N46" s="2" t="s">
        <v>13</v>
      </c>
      <c r="O46" s="57" t="s">
        <v>214</v>
      </c>
      <c r="P46" s="20" t="str">
        <f t="shared" si="38"/>
        <v>Assigned At&lt;br&gt;(Assigned At)</v>
      </c>
      <c r="Q46" s="20" t="str">
        <f>IF(O46&lt;&gt;"", VLOOKUP(O46, Lable!$A:$B, 2, FALSE), "")</f>
        <v>Assigned At</v>
      </c>
      <c r="R46" s="21" t="s">
        <v>41</v>
      </c>
      <c r="S46" s="20"/>
      <c r="T46" s="20"/>
      <c r="U46" s="20"/>
      <c r="V46" s="21"/>
      <c r="W46" s="21"/>
      <c r="X46" s="21"/>
      <c r="Y46" s="21"/>
      <c r="Z46" s="19"/>
      <c r="AA46" s="19"/>
      <c r="AB46" s="19"/>
      <c r="AC46" s="19" t="s">
        <v>218</v>
      </c>
      <c r="AD46" s="19" t="s">
        <v>218</v>
      </c>
      <c r="AE46" s="19" t="s">
        <v>218</v>
      </c>
    </row>
    <row r="47" spans="1:31" s="23" customFormat="1" ht="18.600000000000001" customHeight="1">
      <c r="A47" s="19" t="s">
        <v>501</v>
      </c>
      <c r="B47" s="20" t="str">
        <f>VLOOKUP(A47,Lable!$G:$I,2,FALSE)</f>
        <v>등록된 블록</v>
      </c>
      <c r="C47" s="20" t="str">
        <f t="shared" si="44"/>
        <v>Registered Blocks(등록된 블록)</v>
      </c>
      <c r="D47" s="20" t="str">
        <f>IF(B47&lt;&gt;"", VLOOKUP(B47,Lable!$A:$D,2,FALSE), "" )</f>
        <v>Registered Blocks</v>
      </c>
      <c r="E47" s="9" t="s">
        <v>196</v>
      </c>
      <c r="F47" s="20" t="str">
        <f t="shared" si="45"/>
        <v>Block Details(Block Details)</v>
      </c>
      <c r="G47" s="20" t="str">
        <f>IF(E47&lt;&gt;"",VLOOKUP(E47,Lable!$A:$B,2,FALSE),"")</f>
        <v>Block Details</v>
      </c>
      <c r="H47" s="21"/>
      <c r="I47" s="20" t="str">
        <f t="shared" si="46"/>
        <v/>
      </c>
      <c r="J47" s="20" t="str">
        <f>IF(H47&lt;&gt;"", VLOOKUP(H47,Lable!$A:$D,2,FALSE),"")</f>
        <v/>
      </c>
      <c r="K47" s="53" t="s">
        <v>202</v>
      </c>
      <c r="L47" s="20" t="str">
        <f t="shared" si="47"/>
        <v>Assgined Wards(Assgined Wards)</v>
      </c>
      <c r="M47" s="20" t="str">
        <f>IF(K47&lt;&gt;"",VLOOKUP(K47,Lable!$A:$B,2,FALSE),"")</f>
        <v>Assgined Wards</v>
      </c>
      <c r="N47" s="2" t="s">
        <v>13</v>
      </c>
      <c r="O47" s="57" t="s">
        <v>215</v>
      </c>
      <c r="P47" s="20" t="str">
        <f t="shared" si="38"/>
        <v>Assigned By&lt;br&gt;(Assigned By)</v>
      </c>
      <c r="Q47" s="20" t="str">
        <f>IF(O47&lt;&gt;"", VLOOKUP(O47, Lable!$A:$B, 2, FALSE), "")</f>
        <v>Assigned By</v>
      </c>
      <c r="R47" s="21" t="s">
        <v>41</v>
      </c>
      <c r="S47" s="20"/>
      <c r="T47" s="20"/>
      <c r="U47" s="20"/>
      <c r="V47" s="21"/>
      <c r="W47" s="21"/>
      <c r="X47" s="21"/>
      <c r="Y47" s="21"/>
      <c r="Z47" s="19"/>
      <c r="AA47" s="19"/>
      <c r="AB47" s="19"/>
      <c r="AC47" s="19" t="s">
        <v>219</v>
      </c>
      <c r="AD47" s="19" t="s">
        <v>219</v>
      </c>
      <c r="AE47" s="19" t="s">
        <v>219</v>
      </c>
    </row>
    <row r="48" spans="1:31" s="23" customFormat="1" ht="18.600000000000001" customHeight="1">
      <c r="A48" s="19" t="s">
        <v>501</v>
      </c>
      <c r="B48" s="20" t="str">
        <f>VLOOKUP(A48,Lable!$G:$I,2,FALSE)</f>
        <v>등록된 블록</v>
      </c>
      <c r="C48" s="20" t="str">
        <f t="shared" si="44"/>
        <v>Registered Blocks(등록된 블록)</v>
      </c>
      <c r="D48" s="20" t="str">
        <f>IF(B48&lt;&gt;"", VLOOKUP(B48,Lable!$A:$D,2,FALSE), "" )</f>
        <v>Registered Blocks</v>
      </c>
      <c r="E48" s="9" t="s">
        <v>196</v>
      </c>
      <c r="F48" s="20" t="str">
        <f t="shared" si="45"/>
        <v>Block Details(Block Details)</v>
      </c>
      <c r="G48" s="20" t="str">
        <f>IF(E48&lt;&gt;"",VLOOKUP(E48,Lable!$A:$B,2,FALSE),"")</f>
        <v>Block Details</v>
      </c>
      <c r="H48" s="21"/>
      <c r="I48" s="20" t="str">
        <f t="shared" si="46"/>
        <v/>
      </c>
      <c r="J48" s="20" t="str">
        <f>IF(H48&lt;&gt;"", VLOOKUP(H48,Lable!$A:$D,2,FALSE),"")</f>
        <v/>
      </c>
      <c r="K48" s="53" t="s">
        <v>202</v>
      </c>
      <c r="L48" s="20" t="str">
        <f t="shared" si="47"/>
        <v>Assgined Wards(Assgined Wards)</v>
      </c>
      <c r="M48" s="20" t="str">
        <f>IF(K48&lt;&gt;"",VLOOKUP(K48,Lable!$A:$B,2,FALSE),"")</f>
        <v>Assgined Wards</v>
      </c>
      <c r="N48" s="2" t="s">
        <v>13</v>
      </c>
      <c r="O48" s="57" t="s">
        <v>23</v>
      </c>
      <c r="P48" s="20" t="str">
        <f t="shared" si="38"/>
        <v>Status&lt;br&gt;(Status)</v>
      </c>
      <c r="Q48" s="20" t="str">
        <f>IF(O48&lt;&gt;"", VLOOKUP(O48, Lable!$A:$B, 2, FALSE), "")</f>
        <v>Status</v>
      </c>
      <c r="R48" s="21" t="s">
        <v>41</v>
      </c>
      <c r="S48" s="20"/>
      <c r="T48" s="20"/>
      <c r="U48" s="20"/>
      <c r="V48" s="21"/>
      <c r="W48" s="21"/>
      <c r="X48" s="21"/>
      <c r="Y48" s="21"/>
      <c r="Z48" s="19"/>
      <c r="AA48" s="19"/>
      <c r="AB48" s="19"/>
      <c r="AC48" s="19" t="s">
        <v>220</v>
      </c>
      <c r="AD48" s="19" t="s">
        <v>220</v>
      </c>
      <c r="AE48" s="19" t="s">
        <v>220</v>
      </c>
    </row>
    <row r="49" spans="1:31" s="23" customFormat="1" ht="18.600000000000001" customHeight="1">
      <c r="A49" s="19" t="s">
        <v>501</v>
      </c>
      <c r="B49" s="20" t="str">
        <f>VLOOKUP(A49,Lable!$G:$I,2,FALSE)</f>
        <v>등록된 블록</v>
      </c>
      <c r="C49" s="20" t="str">
        <f t="shared" si="44"/>
        <v>Registered Blocks(등록된 블록)</v>
      </c>
      <c r="D49" s="20" t="str">
        <f>IF(B49&lt;&gt;"", VLOOKUP(B49,Lable!$A:$D,2,FALSE), "" )</f>
        <v>Registered Blocks</v>
      </c>
      <c r="E49" s="21" t="s">
        <v>196</v>
      </c>
      <c r="F49" s="20" t="str">
        <f t="shared" si="45"/>
        <v>Block Details(Block Details)</v>
      </c>
      <c r="G49" s="20" t="str">
        <f>IF(E49&lt;&gt;"",VLOOKUP(E49,Lable!$A:$B,2,FALSE),"")</f>
        <v>Block Details</v>
      </c>
      <c r="H49" s="21"/>
      <c r="I49" s="20" t="str">
        <f t="shared" si="46"/>
        <v/>
      </c>
      <c r="J49" s="20" t="str">
        <f>IF(H49&lt;&gt;"", VLOOKUP(H49,Lable!$A:$D,2,FALSE),"")</f>
        <v/>
      </c>
      <c r="K49" s="53" t="s">
        <v>202</v>
      </c>
      <c r="L49" s="20" t="str">
        <f t="shared" si="47"/>
        <v>Assgined Wards(Assgined Wards)</v>
      </c>
      <c r="M49" s="20" t="str">
        <f>IF(K49&lt;&gt;"",VLOOKUP(K49,Lable!$A:$B,2,FALSE),"")</f>
        <v>Assgined Wards</v>
      </c>
      <c r="N49" s="21"/>
      <c r="O49" s="57" t="s">
        <v>270</v>
      </c>
      <c r="P49" s="20" t="str">
        <f t="shared" si="38"/>
        <v>Assign Wards to [BAMBALAGA] Block&lt;br&gt;([BAMBALAGA] 블록에 와드 할당)</v>
      </c>
      <c r="Q49" s="20" t="str">
        <f>IF(O49&lt;&gt;"", VLOOKUP(O49, Lable!$A:$B, 2, FALSE), "")</f>
        <v>Assign Wards to [BAMBALAGA] Block</v>
      </c>
      <c r="R49" s="21" t="s">
        <v>41</v>
      </c>
      <c r="S49" s="20" t="s">
        <v>135</v>
      </c>
      <c r="T49" s="20" t="s">
        <v>271</v>
      </c>
      <c r="U49" s="20"/>
      <c r="V49" s="21"/>
      <c r="W49" s="21"/>
      <c r="X49" s="21"/>
      <c r="Y49" s="21"/>
      <c r="Z49" s="19"/>
      <c r="AA49" s="19"/>
      <c r="AB49" s="19"/>
      <c r="AC49" s="19"/>
      <c r="AD49" s="19"/>
      <c r="AE49" s="19"/>
    </row>
    <row r="50" spans="1:31" s="23" customFormat="1" ht="18.600000000000001" customHeight="1">
      <c r="A50" s="19" t="s">
        <v>501</v>
      </c>
      <c r="B50" s="20" t="str">
        <f>VLOOKUP(A50,Lable!$G:$I,2,FALSE)</f>
        <v>등록된 블록</v>
      </c>
      <c r="C50" s="20" t="str">
        <f t="shared" ref="C50:C53" si="53">IF(B50&lt;&gt;"",D50&amp;"("&amp;B50&amp;")","")</f>
        <v>Registered Blocks(등록된 블록)</v>
      </c>
      <c r="D50" s="20" t="str">
        <f>IF(B50&lt;&gt;"", VLOOKUP(B50,Lable!$A:$D,2,FALSE), "" )</f>
        <v>Registered Blocks</v>
      </c>
      <c r="E50" s="21" t="s">
        <v>196</v>
      </c>
      <c r="F50" s="20" t="str">
        <f t="shared" ref="F50:F53" si="54">IF(E50&lt;&gt;"",G50&amp;"("&amp;E50&amp;")","")</f>
        <v>Block Details(Block Details)</v>
      </c>
      <c r="G50" s="20" t="str">
        <f>IF(E50&lt;&gt;"",VLOOKUP(E50,Lable!$A:$B,2,FALSE),"")</f>
        <v>Block Details</v>
      </c>
      <c r="H50" s="21"/>
      <c r="I50" s="20" t="str">
        <f t="shared" ref="I50:I53" si="55">IF(H50&lt;&gt;"",J50&amp;"("&amp;H50&amp;")","")</f>
        <v/>
      </c>
      <c r="J50" s="20" t="str">
        <f>IF(H50&lt;&gt;"", VLOOKUP(H50,Lable!$A:$D,2,FALSE),"")</f>
        <v/>
      </c>
      <c r="K50" s="53" t="s">
        <v>202</v>
      </c>
      <c r="L50" s="20" t="str">
        <f t="shared" ref="L50:L55" si="56">IF(K50&lt;&gt;"",M50&amp;"("&amp;K50&amp;")","")</f>
        <v>Assgined Wards(Assgined Wards)</v>
      </c>
      <c r="M50" s="20" t="str">
        <f>IF(K50&lt;&gt;"",VLOOKUP(K50,Lable!$A:$B,2,FALSE),"")</f>
        <v>Assgined Wards</v>
      </c>
      <c r="N50" s="21" t="s">
        <v>191</v>
      </c>
      <c r="O50" s="57" t="s">
        <v>213</v>
      </c>
      <c r="P50" s="20" t="str">
        <f t="shared" ref="P50:P53" si="57">IF(O50&lt;&gt;"",Q50&amp;"&lt;br&gt;("&amp;O50&amp;")","")</f>
        <v>Postcode&lt;br&gt;(Postcode)</v>
      </c>
      <c r="Q50" s="20" t="str">
        <f>IF(O50&lt;&gt;"", VLOOKUP(O50, Lable!$A:$B, 2, FALSE), "")</f>
        <v>Postcode</v>
      </c>
      <c r="R50" s="21" t="s">
        <v>41</v>
      </c>
      <c r="S50" s="20"/>
      <c r="T50" s="20"/>
      <c r="U50" s="20"/>
      <c r="V50" s="21"/>
      <c r="W50" s="21"/>
      <c r="X50" s="21"/>
      <c r="Y50" s="21"/>
      <c r="Z50" s="19"/>
      <c r="AA50" s="19"/>
      <c r="AB50" s="19"/>
      <c r="AC50" s="19">
        <v>41119</v>
      </c>
      <c r="AD50" s="19">
        <v>41119</v>
      </c>
      <c r="AE50" s="19">
        <v>41119</v>
      </c>
    </row>
    <row r="51" spans="1:31" s="23" customFormat="1" ht="18.600000000000001" customHeight="1">
      <c r="A51" s="19" t="s">
        <v>501</v>
      </c>
      <c r="B51" s="20" t="str">
        <f>VLOOKUP(A51,Lable!$G:$I,2,FALSE)</f>
        <v>등록된 블록</v>
      </c>
      <c r="C51" s="20" t="str">
        <f t="shared" si="53"/>
        <v>Registered Blocks(등록된 블록)</v>
      </c>
      <c r="D51" s="20" t="str">
        <f>IF(B51&lt;&gt;"", VLOOKUP(B51,Lable!$A:$D,2,FALSE), "" )</f>
        <v>Registered Blocks</v>
      </c>
      <c r="E51" s="21" t="s">
        <v>196</v>
      </c>
      <c r="F51" s="20" t="str">
        <f t="shared" si="54"/>
        <v>Block Details(Block Details)</v>
      </c>
      <c r="G51" s="20" t="str">
        <f>IF(E51&lt;&gt;"",VLOOKUP(E51,Lable!$A:$B,2,FALSE),"")</f>
        <v>Block Details</v>
      </c>
      <c r="H51" s="21"/>
      <c r="I51" s="20" t="str">
        <f t="shared" si="55"/>
        <v/>
      </c>
      <c r="J51" s="20" t="str">
        <f>IF(H51&lt;&gt;"", VLOOKUP(H51,Lable!$A:$D,2,FALSE),"")</f>
        <v/>
      </c>
      <c r="K51" s="53" t="s">
        <v>202</v>
      </c>
      <c r="L51" s="20" t="str">
        <f t="shared" si="56"/>
        <v>Assgined Wards(Assgined Wards)</v>
      </c>
      <c r="M51" s="20" t="str">
        <f>IF(K51&lt;&gt;"",VLOOKUP(K51,Lable!$A:$B,2,FALSE),"")</f>
        <v>Assgined Wards</v>
      </c>
      <c r="N51" s="21" t="s">
        <v>191</v>
      </c>
      <c r="O51" s="57" t="s">
        <v>211</v>
      </c>
      <c r="P51" s="20" t="str">
        <f t="shared" si="57"/>
        <v>Ward Name&lt;br&gt;(Ward Name)</v>
      </c>
      <c r="Q51" s="20" t="str">
        <f>IF(O51&lt;&gt;"", VLOOKUP(O51, Lable!$A:$B, 2, FALSE), "")</f>
        <v>Ward Name</v>
      </c>
      <c r="R51" s="35" t="s">
        <v>45</v>
      </c>
      <c r="S51" s="20"/>
      <c r="T51" s="20"/>
      <c r="U51" s="20"/>
      <c r="V51" s="21"/>
      <c r="W51" s="21"/>
      <c r="X51" s="21"/>
      <c r="Y51" s="21"/>
      <c r="Z51" s="39" t="s">
        <v>267</v>
      </c>
      <c r="AA51" s="39" t="s">
        <v>267</v>
      </c>
      <c r="AB51" s="39" t="s">
        <v>267</v>
      </c>
      <c r="AC51" s="39" t="s">
        <v>267</v>
      </c>
      <c r="AD51" s="39" t="s">
        <v>267</v>
      </c>
      <c r="AE51" s="39" t="s">
        <v>267</v>
      </c>
    </row>
    <row r="52" spans="1:31" s="23" customFormat="1" ht="18.600000000000001" customHeight="1">
      <c r="A52" s="19" t="s">
        <v>501</v>
      </c>
      <c r="B52" s="20" t="str">
        <f>VLOOKUP(A52,Lable!$G:$I,2,FALSE)</f>
        <v>등록된 블록</v>
      </c>
      <c r="C52" s="20" t="str">
        <f t="shared" si="53"/>
        <v>Registered Blocks(등록된 블록)</v>
      </c>
      <c r="D52" s="20" t="str">
        <f>IF(B52&lt;&gt;"", VLOOKUP(B52,Lable!$A:$D,2,FALSE), "" )</f>
        <v>Registered Blocks</v>
      </c>
      <c r="E52" s="21" t="s">
        <v>196</v>
      </c>
      <c r="F52" s="20" t="str">
        <f t="shared" si="54"/>
        <v>Block Details(Block Details)</v>
      </c>
      <c r="G52" s="20" t="str">
        <f>IF(E52&lt;&gt;"",VLOOKUP(E52,Lable!$A:$B,2,FALSE),"")</f>
        <v>Block Details</v>
      </c>
      <c r="H52" s="21"/>
      <c r="I52" s="20" t="str">
        <f t="shared" si="55"/>
        <v/>
      </c>
      <c r="J52" s="20" t="str">
        <f>IF(H52&lt;&gt;"", VLOOKUP(H52,Lable!$A:$D,2,FALSE),"")</f>
        <v/>
      </c>
      <c r="K52" s="53" t="s">
        <v>202</v>
      </c>
      <c r="L52" s="20" t="str">
        <f t="shared" si="56"/>
        <v>Assgined Wards(Assgined Wards)</v>
      </c>
      <c r="M52" s="20" t="str">
        <f>IF(K52&lt;&gt;"",VLOOKUP(K52,Lable!$A:$B,2,FALSE),"")</f>
        <v>Assgined Wards</v>
      </c>
      <c r="N52" s="21" t="s">
        <v>191</v>
      </c>
      <c r="O52" s="57" t="s">
        <v>23</v>
      </c>
      <c r="P52" s="20" t="str">
        <f t="shared" si="57"/>
        <v>Status&lt;br&gt;(Status)</v>
      </c>
      <c r="Q52" s="20" t="str">
        <f>IF(O52&lt;&gt;"", VLOOKUP(O52, Lable!$A:$B, 2, FALSE), "")</f>
        <v>Status</v>
      </c>
      <c r="R52" s="21" t="s">
        <v>41</v>
      </c>
      <c r="S52" s="20"/>
      <c r="T52" s="20"/>
      <c r="U52" s="20"/>
      <c r="V52" s="21"/>
      <c r="W52" s="21"/>
      <c r="X52" s="21"/>
      <c r="Y52" s="21"/>
      <c r="Z52" s="19"/>
      <c r="AA52" s="19"/>
      <c r="AB52" s="19"/>
      <c r="AC52" s="19" t="s">
        <v>259</v>
      </c>
      <c r="AD52" s="19" t="s">
        <v>259</v>
      </c>
      <c r="AE52" s="19" t="s">
        <v>259</v>
      </c>
    </row>
    <row r="53" spans="1:31" s="23" customFormat="1" ht="18.600000000000001" customHeight="1">
      <c r="A53" s="19" t="s">
        <v>501</v>
      </c>
      <c r="B53" s="20" t="str">
        <f>VLOOKUP(A53,Lable!$G:$I,2,FALSE)</f>
        <v>등록된 블록</v>
      </c>
      <c r="C53" s="20" t="str">
        <f t="shared" si="53"/>
        <v>Registered Blocks(등록된 블록)</v>
      </c>
      <c r="D53" s="20" t="str">
        <f>IF(B53&lt;&gt;"", VLOOKUP(B53,Lable!$A:$D,2,FALSE), "" )</f>
        <v>Registered Blocks</v>
      </c>
      <c r="E53" s="21" t="s">
        <v>196</v>
      </c>
      <c r="F53" s="20" t="str">
        <f t="shared" si="54"/>
        <v>Block Details(Block Details)</v>
      </c>
      <c r="G53" s="20" t="str">
        <f>IF(E53&lt;&gt;"",VLOOKUP(E53,Lable!$A:$B,2,FALSE),"")</f>
        <v>Block Details</v>
      </c>
      <c r="H53" s="21"/>
      <c r="I53" s="20" t="str">
        <f t="shared" si="55"/>
        <v/>
      </c>
      <c r="J53" s="20" t="str">
        <f>IF(H53&lt;&gt;"", VLOOKUP(H53,Lable!$A:$D,2,FALSE),"")</f>
        <v/>
      </c>
      <c r="K53" s="53" t="s">
        <v>202</v>
      </c>
      <c r="L53" s="20" t="str">
        <f t="shared" si="56"/>
        <v>Assgined Wards(Assgined Wards)</v>
      </c>
      <c r="M53" s="20" t="str">
        <f>IF(K53&lt;&gt;"",VLOOKUP(K53,Lable!$A:$B,2,FALSE),"")</f>
        <v>Assgined Wards</v>
      </c>
      <c r="N53" s="21" t="s">
        <v>191</v>
      </c>
      <c r="O53" s="57" t="s">
        <v>258</v>
      </c>
      <c r="P53" s="20" t="str">
        <f t="shared" si="57"/>
        <v>Comment&lt;br&gt;(Comment)</v>
      </c>
      <c r="Q53" s="20" t="str">
        <f>IF(O53&lt;&gt;"", VLOOKUP(O53, Lable!$A:$B, 2, FALSE), "")</f>
        <v>Comment</v>
      </c>
      <c r="R53" s="21" t="s">
        <v>41</v>
      </c>
      <c r="S53" s="20"/>
      <c r="T53" s="20"/>
      <c r="U53" s="20"/>
      <c r="V53" s="21"/>
      <c r="W53" s="21"/>
      <c r="X53" s="21"/>
      <c r="Y53" s="21"/>
      <c r="Z53" s="19"/>
      <c r="AA53" s="19"/>
      <c r="AB53" s="19"/>
      <c r="AC53" s="19"/>
      <c r="AD53" s="19"/>
      <c r="AE53" s="19"/>
    </row>
    <row r="54" spans="1:31" s="18" customFormat="1" ht="18.600000000000001" customHeight="1">
      <c r="A54" s="15" t="s">
        <v>501</v>
      </c>
      <c r="B54" s="16" t="str">
        <f>VLOOKUP(A54,Lable!$G:$I,2,FALSE)</f>
        <v>등록된 블록</v>
      </c>
      <c r="C54" s="16" t="str">
        <f>IF(B54&lt;&gt;"",D54&amp;"("&amp;B54&amp;")","")</f>
        <v>Registered Blocks(등록된 블록)</v>
      </c>
      <c r="D54" s="16" t="str">
        <f>IF(B54&lt;&gt;"", VLOOKUP(B54,Lable!$A:$D,2,FALSE), "" )</f>
        <v>Registered Blocks</v>
      </c>
      <c r="E54" s="9" t="s">
        <v>196</v>
      </c>
      <c r="F54" s="16" t="str">
        <f>IF(E54&lt;&gt;"",G54&amp;"("&amp;E54&amp;")","")</f>
        <v>Block Details(Block Details)</v>
      </c>
      <c r="G54" s="16" t="str">
        <f>IF(E54&lt;&gt;"",VLOOKUP(E54,Lable!$A:$B,2,FALSE),"")</f>
        <v>Block Details</v>
      </c>
      <c r="H54" s="17"/>
      <c r="I54" s="16" t="str">
        <f>IF(H54&lt;&gt;"",J54&amp;"("&amp;H54&amp;")","")</f>
        <v/>
      </c>
      <c r="J54" s="16" t="str">
        <f>IF(H54&lt;&gt;"", VLOOKUP(H54,Lable!$A:$D,2,FALSE),"")</f>
        <v/>
      </c>
      <c r="K54" s="52" t="s">
        <v>202</v>
      </c>
      <c r="L54" s="16" t="str">
        <f t="shared" si="56"/>
        <v>Assgined Wards(Assgined Wards)</v>
      </c>
      <c r="M54" s="16" t="str">
        <f>IF(K54&lt;&gt;"",VLOOKUP(K54,Lable!$A:$B,2,FALSE),"")</f>
        <v>Assgined Wards</v>
      </c>
      <c r="N54" s="17"/>
      <c r="O54" s="15" t="s">
        <v>72</v>
      </c>
      <c r="P54" s="16" t="str">
        <f>IF(O54&lt;&gt;"",Q54&amp;"&lt;br&gt;("&amp;O54&amp;")","")</f>
        <v>Save&lt;br&gt;(저장)</v>
      </c>
      <c r="Q54" s="16" t="str">
        <f>IF(O54&lt;&gt;"", VLOOKUP(O54, Lable!$A:$B, 2, FALSE), "")</f>
        <v>Save</v>
      </c>
      <c r="R54" s="17" t="s">
        <v>43</v>
      </c>
      <c r="S54" s="31" t="s">
        <v>69</v>
      </c>
      <c r="T54" s="16"/>
      <c r="U54" s="16"/>
      <c r="V54" s="17"/>
      <c r="W54" s="17"/>
      <c r="X54" s="17"/>
      <c r="Y54" s="17"/>
      <c r="Z54" s="15"/>
      <c r="AA54" s="15"/>
      <c r="AB54" s="15"/>
      <c r="AC54" s="15"/>
      <c r="AD54" s="15"/>
      <c r="AE54" s="15"/>
    </row>
    <row r="55" spans="1:31" s="18" customFormat="1" ht="18.600000000000001" customHeight="1">
      <c r="A55" s="15" t="s">
        <v>501</v>
      </c>
      <c r="B55" s="16" t="str">
        <f>VLOOKUP(A55,Lable!$G:$I,2,FALSE)</f>
        <v>등록된 블록</v>
      </c>
      <c r="C55" s="16" t="str">
        <f>IF(B55&lt;&gt;"",D55&amp;"("&amp;B55&amp;")","")</f>
        <v>Registered Blocks(등록된 블록)</v>
      </c>
      <c r="D55" s="16" t="str">
        <f>IF(B55&lt;&gt;"", VLOOKUP(B55,Lable!$A:$D,2,FALSE), "" )</f>
        <v>Registered Blocks</v>
      </c>
      <c r="E55" s="9" t="s">
        <v>196</v>
      </c>
      <c r="F55" s="16" t="str">
        <f>IF(E55&lt;&gt;"",G55&amp;"("&amp;E55&amp;")","")</f>
        <v>Block Details(Block Details)</v>
      </c>
      <c r="G55" s="16" t="str">
        <f>IF(E55&lt;&gt;"",VLOOKUP(E55,Lable!$A:$B,2,FALSE),"")</f>
        <v>Block Details</v>
      </c>
      <c r="H55" s="17"/>
      <c r="I55" s="16" t="str">
        <f>IF(H55&lt;&gt;"",J55&amp;"("&amp;H55&amp;")","")</f>
        <v/>
      </c>
      <c r="J55" s="16" t="str">
        <f>IF(H55&lt;&gt;"", VLOOKUP(H55,Lable!$A:$D,2,FALSE),"")</f>
        <v/>
      </c>
      <c r="K55" s="52" t="s">
        <v>202</v>
      </c>
      <c r="L55" s="16" t="str">
        <f t="shared" si="56"/>
        <v>Assgined Wards(Assgined Wards)</v>
      </c>
      <c r="M55" s="16" t="str">
        <f>IF(K55&lt;&gt;"",VLOOKUP(K55,Lable!$A:$B,2,FALSE),"")</f>
        <v>Assgined Wards</v>
      </c>
      <c r="N55" s="17"/>
      <c r="O55" s="15" t="s">
        <v>87</v>
      </c>
      <c r="P55" s="16" t="str">
        <f>IF(O55&lt;&gt;"",Q55&amp;"&lt;br&gt;("&amp;O55&amp;")","")</f>
        <v>Delete&lt;br&gt;(삭제)</v>
      </c>
      <c r="Q55" s="16" t="str">
        <f>IF(O55&lt;&gt;"", VLOOKUP(O55, Lable!$A:$B, 2, FALSE), "")</f>
        <v>Delete</v>
      </c>
      <c r="R55" s="17" t="s">
        <v>43</v>
      </c>
      <c r="S55" s="32" t="s">
        <v>91</v>
      </c>
      <c r="T55" s="16"/>
      <c r="U55" s="16"/>
      <c r="V55" s="17"/>
      <c r="W55" s="17"/>
      <c r="X55" s="17"/>
      <c r="Y55" s="17"/>
      <c r="Z55" s="15"/>
      <c r="AA55" s="15"/>
      <c r="AB55" s="15"/>
      <c r="AC55" s="15"/>
      <c r="AD55" s="15"/>
      <c r="AE55" s="15"/>
    </row>
    <row r="56" spans="1:31" s="23" customFormat="1" ht="18.600000000000001" customHeight="1">
      <c r="A56" s="19" t="s">
        <v>501</v>
      </c>
      <c r="B56" s="20" t="str">
        <f>VLOOKUP(A56,Lable!$G:$I,2,FALSE)</f>
        <v>등록된 블록</v>
      </c>
      <c r="C56" s="20" t="str">
        <f t="shared" si="40"/>
        <v>Registered Blocks(등록된 블록)</v>
      </c>
      <c r="D56" s="20" t="str">
        <f>IF(B56&lt;&gt;"", VLOOKUP(B56,Lable!$A:$D,2,FALSE), "" )</f>
        <v>Registered Blocks</v>
      </c>
      <c r="E56" s="21" t="s">
        <v>196</v>
      </c>
      <c r="F56" s="20" t="str">
        <f t="shared" si="41"/>
        <v>Block Details(Block Details)</v>
      </c>
      <c r="G56" s="20" t="str">
        <f>IF(E56&lt;&gt;"",VLOOKUP(E56,Lable!$A:$B,2,FALSE),"")</f>
        <v>Block Details</v>
      </c>
      <c r="H56" s="21"/>
      <c r="I56" s="20" t="str">
        <f t="shared" si="42"/>
        <v/>
      </c>
      <c r="J56" s="20" t="str">
        <f>IF(H56&lt;&gt;"", VLOOKUP(H56,Lable!$A:$D,2,FALSE),"")</f>
        <v/>
      </c>
      <c r="K56" s="53" t="s">
        <v>203</v>
      </c>
      <c r="L56" s="20" t="str">
        <f t="shared" si="43"/>
        <v>Sub Blocks(Sub Blocks)</v>
      </c>
      <c r="M56" s="20" t="str">
        <f>IF(K56&lt;&gt;"",VLOOKUP(K56,Lable!$A:$B,2,FALSE),"")</f>
        <v>Sub Blocks</v>
      </c>
      <c r="N56" s="21"/>
      <c r="O56" s="49" t="s">
        <v>257</v>
      </c>
      <c r="P56" s="20" t="str">
        <f t="shared" ref="P56:P68" si="58">IF(O56&lt;&gt;"",Q56&amp;"&lt;br&gt;("&amp;O56&amp;")","")</f>
        <v>Search | Assgined Wards in (BAMBALAGA)&lt;br&gt;(Search | Assgined Wards in (BAMBALAGA))</v>
      </c>
      <c r="Q56" s="20" t="str">
        <f>IF(O56&lt;&gt;"", VLOOKUP(O56, Lable!$A:$B, 2, FALSE), "")</f>
        <v>Search | Assgined Wards in (BAMBALAGA)</v>
      </c>
      <c r="R56" s="21" t="s">
        <v>41</v>
      </c>
      <c r="S56" s="20" t="s">
        <v>135</v>
      </c>
      <c r="T56" s="20"/>
      <c r="U56" s="20"/>
      <c r="V56" s="21"/>
      <c r="W56" s="21"/>
      <c r="X56" s="21"/>
      <c r="Y56" s="21"/>
      <c r="Z56" s="19"/>
      <c r="AA56" s="19"/>
      <c r="AB56" s="19"/>
      <c r="AC56" s="19"/>
      <c r="AD56" s="19"/>
      <c r="AE56" s="19"/>
    </row>
    <row r="57" spans="1:31" s="23" customFormat="1" ht="18.600000000000001" customHeight="1">
      <c r="A57" s="19" t="s">
        <v>501</v>
      </c>
      <c r="B57" s="20" t="str">
        <f>VLOOKUP(A57,Lable!$G:$I,2,FALSE)</f>
        <v>등록된 블록</v>
      </c>
      <c r="C57" s="20" t="str">
        <f t="shared" ref="C57:C68" si="59">IF(B57&lt;&gt;"",D57&amp;"("&amp;B57&amp;")","")</f>
        <v>Registered Blocks(등록된 블록)</v>
      </c>
      <c r="D57" s="20" t="str">
        <f>IF(B57&lt;&gt;"", VLOOKUP(B57,Lable!$A:$D,2,FALSE), "" )</f>
        <v>Registered Blocks</v>
      </c>
      <c r="E57" s="9" t="s">
        <v>196</v>
      </c>
      <c r="F57" s="20" t="str">
        <f t="shared" ref="F57:F68" si="60">IF(E57&lt;&gt;"",G57&amp;"("&amp;E57&amp;")","")</f>
        <v>Block Details(Block Details)</v>
      </c>
      <c r="G57" s="20" t="str">
        <f>IF(E57&lt;&gt;"",VLOOKUP(E57,Lable!$A:$B,2,FALSE),"")</f>
        <v>Block Details</v>
      </c>
      <c r="H57" s="21"/>
      <c r="I57" s="20" t="str">
        <f t="shared" ref="I57:I68" si="61">IF(H57&lt;&gt;"",J57&amp;"("&amp;H57&amp;")","")</f>
        <v/>
      </c>
      <c r="J57" s="20" t="str">
        <f>IF(H57&lt;&gt;"", VLOOKUP(H57,Lable!$A:$D,2,FALSE),"")</f>
        <v/>
      </c>
      <c r="K57" s="53" t="s">
        <v>203</v>
      </c>
      <c r="L57" s="20" t="str">
        <f t="shared" ref="L57:L68" si="62">IF(K57&lt;&gt;"",M57&amp;"("&amp;K57&amp;")","")</f>
        <v>Sub Blocks(Sub Blocks)</v>
      </c>
      <c r="M57" s="20" t="str">
        <f>IF(K57&lt;&gt;"",VLOOKUP(K57,Lable!$A:$B,2,FALSE),"")</f>
        <v>Sub Blocks</v>
      </c>
      <c r="N57" s="35" t="s">
        <v>22</v>
      </c>
      <c r="O57" s="46" t="s">
        <v>221</v>
      </c>
      <c r="P57" s="34" t="str">
        <f t="shared" si="58"/>
        <v>Sub Block Name&lt;br&gt;(Sub Block Name)</v>
      </c>
      <c r="Q57" s="34" t="str">
        <f>IF(O57&lt;&gt;"", VLOOKUP(O57, Lable!$A:$B, 2, FALSE), "")</f>
        <v>Sub Block Name</v>
      </c>
      <c r="R57" s="35" t="s">
        <v>44</v>
      </c>
      <c r="S57" s="20"/>
      <c r="T57" s="20"/>
      <c r="U57" s="20"/>
      <c r="V57" s="21"/>
      <c r="W57" s="21"/>
      <c r="X57" s="21"/>
      <c r="Y57" s="21"/>
      <c r="Z57" s="19"/>
      <c r="AA57" s="19"/>
      <c r="AB57" s="19"/>
      <c r="AC57" s="19"/>
      <c r="AD57" s="19"/>
      <c r="AE57" s="19"/>
    </row>
    <row r="58" spans="1:31" s="23" customFormat="1" ht="18.600000000000001" customHeight="1">
      <c r="A58" s="19" t="s">
        <v>501</v>
      </c>
      <c r="B58" s="20" t="str">
        <f>VLOOKUP(A58,Lable!$G:$I,2,FALSE)</f>
        <v>등록된 블록</v>
      </c>
      <c r="C58" s="20" t="str">
        <f t="shared" si="59"/>
        <v>Registered Blocks(등록된 블록)</v>
      </c>
      <c r="D58" s="20" t="str">
        <f>IF(B58&lt;&gt;"", VLOOKUP(B58,Lable!$A:$D,2,FALSE), "" )</f>
        <v>Registered Blocks</v>
      </c>
      <c r="E58" s="9" t="s">
        <v>196</v>
      </c>
      <c r="F58" s="20" t="str">
        <f t="shared" si="60"/>
        <v>Block Details(Block Details)</v>
      </c>
      <c r="G58" s="20" t="str">
        <f>IF(E58&lt;&gt;"",VLOOKUP(E58,Lable!$A:$B,2,FALSE),"")</f>
        <v>Block Details</v>
      </c>
      <c r="H58" s="21"/>
      <c r="I58" s="20" t="str">
        <f t="shared" si="61"/>
        <v/>
      </c>
      <c r="J58" s="20" t="str">
        <f>IF(H58&lt;&gt;"", VLOOKUP(H58,Lable!$A:$D,2,FALSE),"")</f>
        <v/>
      </c>
      <c r="K58" s="53" t="s">
        <v>203</v>
      </c>
      <c r="L58" s="20" t="str">
        <f t="shared" si="62"/>
        <v>Sub Blocks(Sub Blocks)</v>
      </c>
      <c r="M58" s="20" t="str">
        <f>IF(K58&lt;&gt;"",VLOOKUP(K58,Lable!$A:$B,2,FALSE),"")</f>
        <v>Sub Blocks</v>
      </c>
      <c r="N58" s="35" t="s">
        <v>22</v>
      </c>
      <c r="O58" s="46"/>
      <c r="P58" s="34" t="str">
        <f t="shared" si="58"/>
        <v/>
      </c>
      <c r="Q58" s="34" t="str">
        <f>IF(O58&lt;&gt;"", VLOOKUP(O58, Lable!$A:$B, 2, FALSE), "")</f>
        <v/>
      </c>
      <c r="R58" s="35" t="s">
        <v>41</v>
      </c>
      <c r="S58" s="20" t="s">
        <v>135</v>
      </c>
      <c r="T58" s="20"/>
      <c r="U58" s="20"/>
      <c r="V58" s="21"/>
      <c r="W58" s="21"/>
      <c r="X58" s="21"/>
      <c r="Y58" s="21"/>
      <c r="Z58" s="19"/>
      <c r="AA58" s="19"/>
      <c r="AB58" s="19"/>
      <c r="AC58" s="19"/>
      <c r="AD58" s="19"/>
      <c r="AE58" s="19"/>
    </row>
    <row r="59" spans="1:31" s="18" customFormat="1" ht="18.600000000000001" customHeight="1">
      <c r="A59" s="15" t="s">
        <v>501</v>
      </c>
      <c r="B59" s="16" t="str">
        <f>VLOOKUP(A59,Lable!$G:$I,2,FALSE)</f>
        <v>등록된 블록</v>
      </c>
      <c r="C59" s="16" t="str">
        <f t="shared" si="59"/>
        <v>Registered Blocks(등록된 블록)</v>
      </c>
      <c r="D59" s="16" t="str">
        <f>IF(B59&lt;&gt;"", VLOOKUP(B59,Lable!$A:$D,2,FALSE), "" )</f>
        <v>Registered Blocks</v>
      </c>
      <c r="E59" s="17" t="s">
        <v>196</v>
      </c>
      <c r="F59" s="16" t="str">
        <f t="shared" si="60"/>
        <v>Block Details(Block Details)</v>
      </c>
      <c r="G59" s="16" t="str">
        <f>IF(E59&lt;&gt;"",VLOOKUP(E59,Lable!$A:$B,2,FALSE),"")</f>
        <v>Block Details</v>
      </c>
      <c r="H59" s="17"/>
      <c r="I59" s="16" t="str">
        <f t="shared" si="61"/>
        <v/>
      </c>
      <c r="J59" s="16" t="str">
        <f>IF(H59&lt;&gt;"", VLOOKUP(H59,Lable!$A:$D,2,FALSE),"")</f>
        <v/>
      </c>
      <c r="K59" s="52" t="s">
        <v>203</v>
      </c>
      <c r="L59" s="16" t="str">
        <f t="shared" si="62"/>
        <v>Sub Blocks(Sub Blocks)</v>
      </c>
      <c r="M59" s="16" t="str">
        <f>IF(K59&lt;&gt;"",VLOOKUP(K59,Lable!$A:$B,2,FALSE),"")</f>
        <v>Sub Blocks</v>
      </c>
      <c r="N59" s="17"/>
      <c r="O59" s="47" t="s">
        <v>80</v>
      </c>
      <c r="P59" s="16" t="str">
        <f t="shared" si="58"/>
        <v>Reset&lt;br&gt;(초기화)</v>
      </c>
      <c r="Q59" s="16" t="str">
        <f>IF(O59&lt;&gt;"", VLOOKUP(O59, Lable!$A:$B, 2, FALSE), "")</f>
        <v>Reset</v>
      </c>
      <c r="R59" s="17" t="s">
        <v>43</v>
      </c>
      <c r="S59" s="16" t="s">
        <v>52</v>
      </c>
      <c r="T59" s="15" t="s">
        <v>93</v>
      </c>
      <c r="U59" s="16"/>
      <c r="V59" s="17"/>
      <c r="W59" s="17"/>
      <c r="X59" s="17"/>
      <c r="Y59" s="17"/>
      <c r="Z59" s="15"/>
      <c r="AA59" s="15"/>
      <c r="AB59" s="15"/>
      <c r="AC59" s="15" t="s">
        <v>77</v>
      </c>
      <c r="AD59" s="15" t="s">
        <v>77</v>
      </c>
      <c r="AE59" s="15" t="s">
        <v>77</v>
      </c>
    </row>
    <row r="60" spans="1:31" s="18" customFormat="1" ht="18.600000000000001" customHeight="1">
      <c r="A60" s="15" t="s">
        <v>501</v>
      </c>
      <c r="B60" s="16" t="str">
        <f>VLOOKUP(A60,Lable!$G:$I,2,FALSE)</f>
        <v>등록된 블록</v>
      </c>
      <c r="C60" s="16" t="str">
        <f t="shared" si="59"/>
        <v>Registered Blocks(등록된 블록)</v>
      </c>
      <c r="D60" s="16" t="str">
        <f>IF(B60&lt;&gt;"", VLOOKUP(B60,Lable!$A:$D,2,FALSE), "" )</f>
        <v>Registered Blocks</v>
      </c>
      <c r="E60" s="17" t="s">
        <v>196</v>
      </c>
      <c r="F60" s="16" t="str">
        <f t="shared" si="60"/>
        <v>Block Details(Block Details)</v>
      </c>
      <c r="G60" s="16" t="str">
        <f>IF(E60&lt;&gt;"",VLOOKUP(E60,Lable!$A:$B,2,FALSE),"")</f>
        <v>Block Details</v>
      </c>
      <c r="H60" s="17"/>
      <c r="I60" s="16" t="str">
        <f t="shared" si="61"/>
        <v/>
      </c>
      <c r="J60" s="16" t="str">
        <f>IF(H60&lt;&gt;"", VLOOKUP(H60,Lable!$A:$D,2,FALSE),"")</f>
        <v/>
      </c>
      <c r="K60" s="52" t="s">
        <v>203</v>
      </c>
      <c r="L60" s="16" t="str">
        <f t="shared" si="62"/>
        <v>Sub Blocks(Sub Blocks)</v>
      </c>
      <c r="M60" s="16" t="str">
        <f>IF(K60&lt;&gt;"",VLOOKUP(K60,Lable!$A:$B,2,FALSE),"")</f>
        <v>Sub Blocks</v>
      </c>
      <c r="N60" s="17"/>
      <c r="O60" s="48" t="s">
        <v>222</v>
      </c>
      <c r="P60" s="16" t="str">
        <f t="shared" si="58"/>
        <v>Register Sub Block&lt;br&gt;(Register Sub Block)</v>
      </c>
      <c r="Q60" s="16" t="str">
        <f>IF(O60&lt;&gt;"", VLOOKUP(O60, Lable!$A:$B, 2, FALSE), "")</f>
        <v>Register Sub Block</v>
      </c>
      <c r="R60" s="17" t="s">
        <v>43</v>
      </c>
      <c r="S60" s="16" t="s">
        <v>182</v>
      </c>
      <c r="T60" s="16"/>
      <c r="U60" s="16"/>
      <c r="V60" s="17"/>
      <c r="W60" s="17"/>
      <c r="X60" s="17"/>
      <c r="Y60" s="17"/>
      <c r="Z60" s="15"/>
      <c r="AA60" s="15"/>
      <c r="AB60" s="15"/>
      <c r="AC60" s="15"/>
      <c r="AD60" s="15"/>
      <c r="AE60" s="15"/>
    </row>
    <row r="61" spans="1:31" s="18" customFormat="1" ht="18.600000000000001" customHeight="1">
      <c r="A61" s="15" t="s">
        <v>501</v>
      </c>
      <c r="B61" s="16" t="str">
        <f>VLOOKUP(A61,Lable!$G:$I,2,FALSE)</f>
        <v>등록된 블록</v>
      </c>
      <c r="C61" s="16" t="str">
        <f t="shared" si="59"/>
        <v>Registered Blocks(등록된 블록)</v>
      </c>
      <c r="D61" s="16" t="str">
        <f>IF(B61&lt;&gt;"", VLOOKUP(B61,Lable!$A:$D,2,FALSE), "" )</f>
        <v>Registered Blocks</v>
      </c>
      <c r="E61" s="17" t="s">
        <v>196</v>
      </c>
      <c r="F61" s="16" t="str">
        <f t="shared" si="60"/>
        <v>Block Details(Block Details)</v>
      </c>
      <c r="G61" s="16" t="str">
        <f>IF(E61&lt;&gt;"",VLOOKUP(E61,Lable!$A:$B,2,FALSE),"")</f>
        <v>Block Details</v>
      </c>
      <c r="H61" s="17"/>
      <c r="I61" s="16" t="str">
        <f t="shared" si="61"/>
        <v/>
      </c>
      <c r="J61" s="16" t="str">
        <f>IF(H61&lt;&gt;"", VLOOKUP(H61,Lable!$A:$D,2,FALSE),"")</f>
        <v/>
      </c>
      <c r="K61" s="52" t="s">
        <v>203</v>
      </c>
      <c r="L61" s="16" t="str">
        <f t="shared" si="62"/>
        <v>Sub Blocks(Sub Blocks)</v>
      </c>
      <c r="M61" s="16" t="str">
        <f>IF(K61&lt;&gt;"",VLOOKUP(K61,Lable!$A:$B,2,FALSE),"")</f>
        <v>Sub Blocks</v>
      </c>
      <c r="N61" s="17"/>
      <c r="O61" s="48" t="s">
        <v>46</v>
      </c>
      <c r="P61" s="16" t="str">
        <f t="shared" si="58"/>
        <v>Search&lt;br&gt;(조회)</v>
      </c>
      <c r="Q61" s="16" t="str">
        <f>IF(O61&lt;&gt;"", VLOOKUP(O61, Lable!$A:$B, 2, FALSE), "")</f>
        <v>Search</v>
      </c>
      <c r="R61" s="17" t="s">
        <v>43</v>
      </c>
      <c r="S61" s="16"/>
      <c r="T61" s="16" t="s">
        <v>8</v>
      </c>
      <c r="U61" s="16"/>
      <c r="V61" s="17"/>
      <c r="W61" s="17"/>
      <c r="X61" s="17"/>
      <c r="Y61" s="17"/>
      <c r="Z61" s="15"/>
      <c r="AA61" s="15"/>
      <c r="AB61" s="15"/>
      <c r="AC61" s="15"/>
      <c r="AD61" s="15"/>
      <c r="AE61" s="15"/>
    </row>
    <row r="62" spans="1:31" s="23" customFormat="1" ht="18.600000000000001" customHeight="1">
      <c r="A62" s="19" t="s">
        <v>501</v>
      </c>
      <c r="B62" s="20" t="str">
        <f>VLOOKUP(A62,Lable!$G:$I,2,FALSE)</f>
        <v>등록된 블록</v>
      </c>
      <c r="C62" s="20" t="str">
        <f t="shared" si="59"/>
        <v>Registered Blocks(등록된 블록)</v>
      </c>
      <c r="D62" s="20" t="str">
        <f>IF(B62&lt;&gt;"", VLOOKUP(B62,Lable!$A:$D,2,FALSE), "" )</f>
        <v>Registered Blocks</v>
      </c>
      <c r="E62" s="9" t="s">
        <v>196</v>
      </c>
      <c r="F62" s="20" t="str">
        <f t="shared" si="60"/>
        <v>Block Details(Block Details)</v>
      </c>
      <c r="G62" s="20" t="str">
        <f>IF(E62&lt;&gt;"",VLOOKUP(E62,Lable!$A:$B,2,FALSE),"")</f>
        <v>Block Details</v>
      </c>
      <c r="H62" s="21"/>
      <c r="I62" s="20" t="str">
        <f t="shared" si="61"/>
        <v/>
      </c>
      <c r="J62" s="20" t="str">
        <f>IF(H62&lt;&gt;"", VLOOKUP(H62,Lable!$A:$D,2,FALSE),"")</f>
        <v/>
      </c>
      <c r="K62" s="53" t="s">
        <v>203</v>
      </c>
      <c r="L62" s="20" t="str">
        <f t="shared" si="62"/>
        <v>Sub Blocks(Sub Blocks)</v>
      </c>
      <c r="M62" s="20" t="str">
        <f>IF(K62&lt;&gt;"",VLOOKUP(K62,Lable!$A:$B,2,FALSE),"")</f>
        <v>Sub Blocks</v>
      </c>
      <c r="N62" s="2" t="s">
        <v>13</v>
      </c>
      <c r="O62" s="57" t="s">
        <v>130</v>
      </c>
      <c r="P62" s="20" t="str">
        <f t="shared" si="58"/>
        <v>SN&lt;br&gt;(SN)</v>
      </c>
      <c r="Q62" s="20" t="str">
        <f>IF(O62&lt;&gt;"", VLOOKUP(O62, Lable!$A:$B, 2, FALSE), "")</f>
        <v>SN</v>
      </c>
      <c r="R62" s="21" t="s">
        <v>41</v>
      </c>
      <c r="S62" s="20"/>
      <c r="T62" s="20"/>
      <c r="U62" s="20"/>
      <c r="V62" s="21"/>
      <c r="W62" s="21"/>
      <c r="X62" s="21"/>
      <c r="Y62" s="21"/>
      <c r="Z62" s="19"/>
      <c r="AA62" s="19"/>
      <c r="AB62" s="19"/>
      <c r="AC62" s="19">
        <v>1</v>
      </c>
      <c r="AD62" s="19">
        <v>1</v>
      </c>
      <c r="AE62" s="19">
        <v>1</v>
      </c>
    </row>
    <row r="63" spans="1:31" s="23" customFormat="1" ht="18.600000000000001" customHeight="1">
      <c r="A63" s="19" t="s">
        <v>501</v>
      </c>
      <c r="B63" s="20" t="str">
        <f>VLOOKUP(A63,Lable!$G:$I,2,FALSE)</f>
        <v>등록된 블록</v>
      </c>
      <c r="C63" s="20" t="str">
        <f t="shared" si="59"/>
        <v>Registered Blocks(등록된 블록)</v>
      </c>
      <c r="D63" s="20" t="str">
        <f>IF(B63&lt;&gt;"", VLOOKUP(B63,Lable!$A:$D,2,FALSE), "" )</f>
        <v>Registered Blocks</v>
      </c>
      <c r="E63" s="9" t="s">
        <v>196</v>
      </c>
      <c r="F63" s="20" t="str">
        <f t="shared" si="60"/>
        <v>Block Details(Block Details)</v>
      </c>
      <c r="G63" s="20" t="str">
        <f>IF(E63&lt;&gt;"",VLOOKUP(E63,Lable!$A:$B,2,FALSE),"")</f>
        <v>Block Details</v>
      </c>
      <c r="H63" s="21"/>
      <c r="I63" s="20" t="str">
        <f t="shared" si="61"/>
        <v/>
      </c>
      <c r="J63" s="20" t="str">
        <f>IF(H63&lt;&gt;"", VLOOKUP(H63,Lable!$A:$D,2,FALSE),"")</f>
        <v/>
      </c>
      <c r="K63" s="53" t="s">
        <v>203</v>
      </c>
      <c r="L63" s="20" t="str">
        <f t="shared" si="62"/>
        <v>Sub Blocks(Sub Blocks)</v>
      </c>
      <c r="M63" s="20" t="str">
        <f>IF(K63&lt;&gt;"",VLOOKUP(K63,Lable!$A:$B,2,FALSE),"")</f>
        <v>Sub Blocks</v>
      </c>
      <c r="N63" s="2" t="s">
        <v>13</v>
      </c>
      <c r="O63" s="57" t="s">
        <v>132</v>
      </c>
      <c r="P63" s="20" t="str">
        <f t="shared" si="58"/>
        <v>Sub Block Name&lt;br&gt;(Sub Block Name)</v>
      </c>
      <c r="Q63" s="20" t="str">
        <f>IF(O63&lt;&gt;"", VLOOKUP(O63, Lable!$A:$B, 2, FALSE), "")</f>
        <v>Sub Block Name</v>
      </c>
      <c r="R63" s="21" t="s">
        <v>41</v>
      </c>
      <c r="S63" s="20"/>
      <c r="T63" s="20"/>
      <c r="U63" s="20"/>
      <c r="V63" s="21"/>
      <c r="W63" s="21"/>
      <c r="X63" s="21"/>
      <c r="Y63" s="21"/>
      <c r="Z63" s="19"/>
      <c r="AA63" s="19"/>
      <c r="AB63" s="19"/>
      <c r="AC63" s="19"/>
      <c r="AD63" s="19"/>
      <c r="AE63" s="19"/>
    </row>
    <row r="64" spans="1:31" s="23" customFormat="1" ht="18.600000000000001" customHeight="1">
      <c r="A64" s="19" t="s">
        <v>501</v>
      </c>
      <c r="B64" s="20" t="str">
        <f>VLOOKUP(A64,Lable!$G:$I,2,FALSE)</f>
        <v>등록된 블록</v>
      </c>
      <c r="C64" s="20" t="str">
        <f t="shared" si="59"/>
        <v>Registered Blocks(등록된 블록)</v>
      </c>
      <c r="D64" s="20" t="str">
        <f>IF(B64&lt;&gt;"", VLOOKUP(B64,Lable!$A:$D,2,FALSE), "" )</f>
        <v>Registered Blocks</v>
      </c>
      <c r="E64" s="9" t="s">
        <v>196</v>
      </c>
      <c r="F64" s="20" t="str">
        <f t="shared" si="60"/>
        <v>Block Details(Block Details)</v>
      </c>
      <c r="G64" s="20" t="str">
        <f>IF(E64&lt;&gt;"",VLOOKUP(E64,Lable!$A:$B,2,FALSE),"")</f>
        <v>Block Details</v>
      </c>
      <c r="H64" s="21"/>
      <c r="I64" s="20" t="str">
        <f t="shared" si="61"/>
        <v/>
      </c>
      <c r="J64" s="20" t="str">
        <f>IF(H64&lt;&gt;"", VLOOKUP(H64,Lable!$A:$D,2,FALSE),"")</f>
        <v/>
      </c>
      <c r="K64" s="53" t="s">
        <v>203</v>
      </c>
      <c r="L64" s="20" t="str">
        <f t="shared" si="62"/>
        <v>Sub Blocks(Sub Blocks)</v>
      </c>
      <c r="M64" s="20" t="str">
        <f>IF(K64&lt;&gt;"",VLOOKUP(K64,Lable!$A:$B,2,FALSE),"")</f>
        <v>Sub Blocks</v>
      </c>
      <c r="N64" s="2" t="s">
        <v>13</v>
      </c>
      <c r="O64" s="57" t="s">
        <v>128</v>
      </c>
      <c r="P64" s="20" t="str">
        <f t="shared" si="58"/>
        <v>Registered&lt;br&gt;(Registered)</v>
      </c>
      <c r="Q64" s="20" t="str">
        <f>IF(O64&lt;&gt;"", VLOOKUP(O64, Lable!$A:$B, 2, FALSE), "")</f>
        <v>Registered</v>
      </c>
      <c r="R64" s="21" t="s">
        <v>41</v>
      </c>
      <c r="S64" s="20"/>
      <c r="T64" s="20"/>
      <c r="U64" s="20"/>
      <c r="V64" s="21"/>
      <c r="W64" s="21"/>
      <c r="X64" s="21"/>
      <c r="Y64" s="21"/>
      <c r="Z64" s="19"/>
      <c r="AA64" s="19"/>
      <c r="AB64" s="19"/>
      <c r="AC64" s="19"/>
      <c r="AD64" s="19"/>
      <c r="AE64" s="19"/>
    </row>
    <row r="65" spans="1:31" s="23" customFormat="1" ht="18.600000000000001" customHeight="1">
      <c r="A65" s="19" t="s">
        <v>501</v>
      </c>
      <c r="B65" s="20" t="str">
        <f>VLOOKUP(A65,Lable!$G:$I,2,FALSE)</f>
        <v>등록된 블록</v>
      </c>
      <c r="C65" s="20" t="str">
        <f t="shared" si="59"/>
        <v>Registered Blocks(등록된 블록)</v>
      </c>
      <c r="D65" s="20" t="str">
        <f>IF(B65&lt;&gt;"", VLOOKUP(B65,Lable!$A:$D,2,FALSE), "" )</f>
        <v>Registered Blocks</v>
      </c>
      <c r="E65" s="9" t="s">
        <v>196</v>
      </c>
      <c r="F65" s="20" t="str">
        <f t="shared" si="60"/>
        <v>Block Details(Block Details)</v>
      </c>
      <c r="G65" s="20" t="str">
        <f>IF(E65&lt;&gt;"",VLOOKUP(E65,Lable!$A:$B,2,FALSE),"")</f>
        <v>Block Details</v>
      </c>
      <c r="H65" s="21"/>
      <c r="I65" s="20" t="str">
        <f t="shared" si="61"/>
        <v/>
      </c>
      <c r="J65" s="20" t="str">
        <f>IF(H65&lt;&gt;"", VLOOKUP(H65,Lable!$A:$D,2,FALSE),"")</f>
        <v/>
      </c>
      <c r="K65" s="53" t="s">
        <v>203</v>
      </c>
      <c r="L65" s="20" t="str">
        <f t="shared" si="62"/>
        <v>Sub Blocks(Sub Blocks)</v>
      </c>
      <c r="M65" s="20" t="str">
        <f>IF(K65&lt;&gt;"",VLOOKUP(K65,Lable!$A:$B,2,FALSE),"")</f>
        <v>Sub Blocks</v>
      </c>
      <c r="N65" s="2" t="s">
        <v>13</v>
      </c>
      <c r="O65" s="57" t="s">
        <v>129</v>
      </c>
      <c r="P65" s="20" t="str">
        <f t="shared" si="58"/>
        <v>Registered By&lt;br&gt;(Registered By)</v>
      </c>
      <c r="Q65" s="20" t="str">
        <f>IF(O65&lt;&gt;"", VLOOKUP(O65, Lable!$A:$B, 2, FALSE), "")</f>
        <v>Registered By</v>
      </c>
      <c r="R65" s="21" t="s">
        <v>41</v>
      </c>
      <c r="S65" s="20"/>
      <c r="T65" s="20"/>
      <c r="U65" s="20"/>
      <c r="V65" s="21"/>
      <c r="W65" s="21"/>
      <c r="X65" s="21"/>
      <c r="Y65" s="21"/>
      <c r="Z65" s="19"/>
      <c r="AA65" s="19"/>
      <c r="AB65" s="19"/>
      <c r="AC65" s="19"/>
      <c r="AD65" s="19"/>
      <c r="AE65" s="19"/>
    </row>
    <row r="66" spans="1:31" s="23" customFormat="1" ht="18.600000000000001" customHeight="1">
      <c r="A66" s="19" t="s">
        <v>501</v>
      </c>
      <c r="B66" s="20" t="str">
        <f>VLOOKUP(A66,Lable!$G:$I,2,FALSE)</f>
        <v>등록된 블록</v>
      </c>
      <c r="C66" s="20" t="str">
        <f t="shared" si="59"/>
        <v>Registered Blocks(등록된 블록)</v>
      </c>
      <c r="D66" s="20" t="str">
        <f>IF(B66&lt;&gt;"", VLOOKUP(B66,Lable!$A:$D,2,FALSE), "" )</f>
        <v>Registered Blocks</v>
      </c>
      <c r="E66" s="9" t="s">
        <v>196</v>
      </c>
      <c r="F66" s="20" t="str">
        <f t="shared" si="60"/>
        <v>Block Details(Block Details)</v>
      </c>
      <c r="G66" s="20" t="str">
        <f>IF(E66&lt;&gt;"",VLOOKUP(E66,Lable!$A:$B,2,FALSE),"")</f>
        <v>Block Details</v>
      </c>
      <c r="H66" s="21"/>
      <c r="I66" s="20" t="str">
        <f t="shared" si="61"/>
        <v/>
      </c>
      <c r="J66" s="20" t="str">
        <f>IF(H66&lt;&gt;"", VLOOKUP(H66,Lable!$A:$D,2,FALSE),"")</f>
        <v/>
      </c>
      <c r="K66" s="53" t="s">
        <v>203</v>
      </c>
      <c r="L66" s="20" t="str">
        <f t="shared" si="62"/>
        <v>Sub Blocks(Sub Blocks)</v>
      </c>
      <c r="M66" s="20" t="str">
        <f>IF(K66&lt;&gt;"",VLOOKUP(K66,Lable!$A:$B,2,FALSE),"")</f>
        <v>Sub Blocks</v>
      </c>
      <c r="N66" s="2" t="s">
        <v>13</v>
      </c>
      <c r="O66" s="57" t="s">
        <v>133</v>
      </c>
      <c r="P66" s="20" t="str">
        <f t="shared" si="58"/>
        <v>Updated By&lt;br&gt;(Updated By)</v>
      </c>
      <c r="Q66" s="20" t="str">
        <f>IF(O66&lt;&gt;"", VLOOKUP(O66, Lable!$A:$B, 2, FALSE), "")</f>
        <v>Updated By</v>
      </c>
      <c r="R66" s="21" t="s">
        <v>41</v>
      </c>
      <c r="S66" s="20"/>
      <c r="T66" s="20"/>
      <c r="U66" s="20"/>
      <c r="V66" s="21"/>
      <c r="W66" s="21"/>
      <c r="X66" s="21"/>
      <c r="Y66" s="21"/>
      <c r="Z66" s="19"/>
      <c r="AA66" s="19"/>
      <c r="AB66" s="19"/>
      <c r="AC66" s="19"/>
      <c r="AD66" s="19"/>
      <c r="AE66" s="19"/>
    </row>
    <row r="67" spans="1:31" s="23" customFormat="1" ht="18.600000000000001" customHeight="1">
      <c r="A67" s="19" t="s">
        <v>501</v>
      </c>
      <c r="B67" s="20" t="str">
        <f>VLOOKUP(A67,Lable!$G:$I,2,FALSE)</f>
        <v>등록된 블록</v>
      </c>
      <c r="C67" s="20" t="str">
        <f t="shared" si="59"/>
        <v>Registered Blocks(등록된 블록)</v>
      </c>
      <c r="D67" s="20" t="str">
        <f>IF(B67&lt;&gt;"", VLOOKUP(B67,Lable!$A:$D,2,FALSE), "" )</f>
        <v>Registered Blocks</v>
      </c>
      <c r="E67" s="9" t="s">
        <v>196</v>
      </c>
      <c r="F67" s="20" t="str">
        <f t="shared" si="60"/>
        <v>Block Details(Block Details)</v>
      </c>
      <c r="G67" s="20" t="str">
        <f>IF(E67&lt;&gt;"",VLOOKUP(E67,Lable!$A:$B,2,FALSE),"")</f>
        <v>Block Details</v>
      </c>
      <c r="H67" s="21"/>
      <c r="I67" s="20" t="str">
        <f t="shared" si="61"/>
        <v/>
      </c>
      <c r="J67" s="20" t="str">
        <f>IF(H67&lt;&gt;"", VLOOKUP(H67,Lable!$A:$D,2,FALSE),"")</f>
        <v/>
      </c>
      <c r="K67" s="53" t="s">
        <v>203</v>
      </c>
      <c r="L67" s="20" t="str">
        <f t="shared" si="62"/>
        <v>Sub Blocks(Sub Blocks)</v>
      </c>
      <c r="M67" s="20" t="str">
        <f>IF(K67&lt;&gt;"",VLOOKUP(K67,Lable!$A:$B,2,FALSE),"")</f>
        <v>Sub Blocks</v>
      </c>
      <c r="N67" s="2" t="s">
        <v>13</v>
      </c>
      <c r="O67" s="57" t="s">
        <v>23</v>
      </c>
      <c r="P67" s="20" t="str">
        <f t="shared" si="58"/>
        <v>Status&lt;br&gt;(Status)</v>
      </c>
      <c r="Q67" s="20" t="str">
        <f>IF(O67&lt;&gt;"", VLOOKUP(O67, Lable!$A:$B, 2, FALSE), "")</f>
        <v>Status</v>
      </c>
      <c r="R67" s="21" t="s">
        <v>41</v>
      </c>
      <c r="S67" s="20"/>
      <c r="T67" s="20"/>
      <c r="U67" s="20"/>
      <c r="V67" s="21"/>
      <c r="W67" s="21"/>
      <c r="X67" s="21"/>
      <c r="Y67" s="21"/>
      <c r="Z67" s="19"/>
      <c r="AA67" s="19"/>
      <c r="AB67" s="19"/>
      <c r="AC67" s="19"/>
      <c r="AD67" s="19"/>
      <c r="AE67" s="19"/>
    </row>
    <row r="68" spans="1:31" s="23" customFormat="1" ht="18.600000000000001" customHeight="1">
      <c r="A68" s="19" t="s">
        <v>501</v>
      </c>
      <c r="B68" s="20" t="str">
        <f>VLOOKUP(A68,Lable!$G:$I,2,FALSE)</f>
        <v>등록된 블록</v>
      </c>
      <c r="C68" s="20" t="str">
        <f t="shared" si="59"/>
        <v>Registered Blocks(등록된 블록)</v>
      </c>
      <c r="D68" s="20" t="str">
        <f>IF(B68&lt;&gt;"", VLOOKUP(B68,Lable!$A:$D,2,FALSE), "" )</f>
        <v>Registered Blocks</v>
      </c>
      <c r="E68" s="9" t="s">
        <v>196</v>
      </c>
      <c r="F68" s="20" t="str">
        <f t="shared" si="60"/>
        <v>Block Details(Block Details)</v>
      </c>
      <c r="G68" s="20" t="str">
        <f>IF(E68&lt;&gt;"",VLOOKUP(E68,Lable!$A:$B,2,FALSE),"")</f>
        <v>Block Details</v>
      </c>
      <c r="H68" s="21"/>
      <c r="I68" s="20" t="str">
        <f t="shared" si="61"/>
        <v/>
      </c>
      <c r="J68" s="20" t="str">
        <f>IF(H68&lt;&gt;"", VLOOKUP(H68,Lable!$A:$D,2,FALSE),"")</f>
        <v/>
      </c>
      <c r="K68" s="53" t="s">
        <v>203</v>
      </c>
      <c r="L68" s="20" t="str">
        <f t="shared" si="62"/>
        <v>Sub Blocks(Sub Blocks)</v>
      </c>
      <c r="M68" s="20" t="str">
        <f>IF(K68&lt;&gt;"",VLOOKUP(K68,Lable!$A:$B,2,FALSE),"")</f>
        <v>Sub Blocks</v>
      </c>
      <c r="N68" s="2" t="s">
        <v>13</v>
      </c>
      <c r="O68" s="57" t="s">
        <v>55</v>
      </c>
      <c r="P68" s="20" t="str">
        <f t="shared" si="58"/>
        <v>Actions&lt;br&gt;(Actions)</v>
      </c>
      <c r="Q68" s="20" t="str">
        <f>IF(O68&lt;&gt;"", VLOOKUP(O68, Lable!$A:$B, 2, FALSE), "")</f>
        <v>Actions</v>
      </c>
      <c r="R68" s="21" t="s">
        <v>41</v>
      </c>
      <c r="S68" s="20"/>
      <c r="T68" s="20"/>
      <c r="U68" s="20"/>
      <c r="V68" s="21"/>
      <c r="W68" s="21"/>
      <c r="X68" s="21"/>
      <c r="Y68" s="21"/>
      <c r="Z68" s="19"/>
      <c r="AA68" s="19"/>
      <c r="AB68" s="19"/>
      <c r="AC68" s="19"/>
      <c r="AD68" s="19"/>
      <c r="AE68" s="19"/>
    </row>
    <row r="69" spans="1:31" s="23" customFormat="1" ht="18.600000000000001" customHeight="1">
      <c r="A69" s="19" t="s">
        <v>501</v>
      </c>
      <c r="B69" s="20" t="str">
        <f>VLOOKUP(A69,Lable!$G:$I,2,FALSE)</f>
        <v>등록된 블록</v>
      </c>
      <c r="C69" s="20" t="str">
        <f t="shared" si="40"/>
        <v>Registered Blocks(등록된 블록)</v>
      </c>
      <c r="D69" s="20" t="str">
        <f>IF(B69&lt;&gt;"", VLOOKUP(B69,Lable!$A:$D,2,FALSE), "" )</f>
        <v>Registered Blocks</v>
      </c>
      <c r="E69" s="21" t="s">
        <v>196</v>
      </c>
      <c r="F69" s="20" t="str">
        <f t="shared" si="41"/>
        <v>Block Details(Block Details)</v>
      </c>
      <c r="G69" s="20" t="str">
        <f>IF(E69&lt;&gt;"",VLOOKUP(E69,Lable!$A:$B,2,FALSE),"")</f>
        <v>Block Details</v>
      </c>
      <c r="H69" s="21"/>
      <c r="I69" s="20" t="str">
        <f t="shared" si="42"/>
        <v/>
      </c>
      <c r="J69" s="20" t="str">
        <f>IF(H69&lt;&gt;"", VLOOKUP(H69,Lable!$A:$D,2,FALSE),"")</f>
        <v/>
      </c>
      <c r="K69" s="53" t="s">
        <v>204</v>
      </c>
      <c r="L69" s="20" t="str">
        <f t="shared" si="43"/>
        <v>Assigned Staff(Assigned Staff)</v>
      </c>
      <c r="M69" s="20" t="str">
        <f>IF(K69&lt;&gt;"",VLOOKUP(K69,Lable!$A:$B,2,FALSE),"")</f>
        <v>Assigned Staff</v>
      </c>
      <c r="N69" s="21"/>
      <c r="O69" s="49" t="s">
        <v>254</v>
      </c>
      <c r="P69" s="20" t="str">
        <f t="shared" ref="P69:P81" si="63">IF(O69&lt;&gt;"",Q69&amp;"&lt;br&gt;("&amp;O69&amp;")","")</f>
        <v>Search | Assgined Staff&lt;br&gt;(Search | Assgined Staff)</v>
      </c>
      <c r="Q69" s="20" t="str">
        <f>IF(O69&lt;&gt;"", VLOOKUP(O69, Lable!$A:$B, 2, FALSE), "")</f>
        <v>Search | Assgined Staff</v>
      </c>
      <c r="R69" s="21" t="s">
        <v>41</v>
      </c>
      <c r="S69" s="20" t="s">
        <v>135</v>
      </c>
      <c r="T69" s="20"/>
      <c r="U69" s="20"/>
      <c r="V69" s="21"/>
      <c r="W69" s="21"/>
      <c r="X69" s="21"/>
      <c r="Y69" s="21"/>
      <c r="Z69" s="19"/>
      <c r="AA69" s="19"/>
      <c r="AB69" s="19"/>
      <c r="AC69" s="19"/>
      <c r="AD69" s="19"/>
      <c r="AE69" s="19"/>
    </row>
    <row r="70" spans="1:31" s="23" customFormat="1" ht="18.600000000000001" customHeight="1">
      <c r="A70" s="19" t="s">
        <v>501</v>
      </c>
      <c r="B70" s="20" t="str">
        <f>VLOOKUP(A70,Lable!$G:$I,2,FALSE)</f>
        <v>등록된 블록</v>
      </c>
      <c r="C70" s="20" t="str">
        <f t="shared" ref="C70:C81" si="64">IF(B70&lt;&gt;"",D70&amp;"("&amp;B70&amp;")","")</f>
        <v>Registered Blocks(등록된 블록)</v>
      </c>
      <c r="D70" s="20" t="str">
        <f>IF(B70&lt;&gt;"", VLOOKUP(B70,Lable!$A:$D,2,FALSE), "" )</f>
        <v>Registered Blocks</v>
      </c>
      <c r="E70" s="9" t="s">
        <v>196</v>
      </c>
      <c r="F70" s="20" t="str">
        <f t="shared" ref="F70:F81" si="65">IF(E70&lt;&gt;"",G70&amp;"("&amp;E70&amp;")","")</f>
        <v>Block Details(Block Details)</v>
      </c>
      <c r="G70" s="20" t="str">
        <f>IF(E70&lt;&gt;"",VLOOKUP(E70,Lable!$A:$B,2,FALSE),"")</f>
        <v>Block Details</v>
      </c>
      <c r="H70" s="21"/>
      <c r="I70" s="20" t="str">
        <f t="shared" ref="I70:I81" si="66">IF(H70&lt;&gt;"",J70&amp;"("&amp;H70&amp;")","")</f>
        <v/>
      </c>
      <c r="J70" s="20" t="str">
        <f>IF(H70&lt;&gt;"", VLOOKUP(H70,Lable!$A:$D,2,FALSE),"")</f>
        <v/>
      </c>
      <c r="K70" s="53" t="s">
        <v>204</v>
      </c>
      <c r="L70" s="20" t="str">
        <f t="shared" ref="L70:L81" si="67">IF(K70&lt;&gt;"",M70&amp;"("&amp;K70&amp;")","")</f>
        <v>Assigned Staff(Assigned Staff)</v>
      </c>
      <c r="M70" s="20" t="str">
        <f>IF(K70&lt;&gt;"",VLOOKUP(K70,Lable!$A:$B,2,FALSE),"")</f>
        <v>Assigned Staff</v>
      </c>
      <c r="N70" s="35" t="s">
        <v>22</v>
      </c>
      <c r="O70" s="46" t="s">
        <v>225</v>
      </c>
      <c r="P70" s="34" t="str">
        <f t="shared" si="63"/>
        <v>Full Name&lt;br&gt;(Full Name)</v>
      </c>
      <c r="Q70" s="34" t="str">
        <f>IF(O70&lt;&gt;"", VLOOKUP(O70, Lable!$A:$B, 2, FALSE), "")</f>
        <v>Full Name</v>
      </c>
      <c r="R70" s="35" t="s">
        <v>44</v>
      </c>
      <c r="S70" s="20"/>
      <c r="T70" s="20"/>
      <c r="U70" s="20"/>
      <c r="V70" s="21"/>
      <c r="W70" s="21"/>
      <c r="X70" s="21"/>
      <c r="Y70" s="21"/>
      <c r="Z70" s="19"/>
      <c r="AA70" s="19"/>
      <c r="AB70" s="19"/>
      <c r="AC70" s="19"/>
      <c r="AD70" s="19"/>
      <c r="AE70" s="19"/>
    </row>
    <row r="71" spans="1:31" s="23" customFormat="1" ht="18.600000000000001" customHeight="1">
      <c r="A71" s="19" t="s">
        <v>501</v>
      </c>
      <c r="B71" s="20" t="str">
        <f>VLOOKUP(A71,Lable!$G:$I,2,FALSE)</f>
        <v>등록된 블록</v>
      </c>
      <c r="C71" s="20" t="str">
        <f t="shared" si="64"/>
        <v>Registered Blocks(등록된 블록)</v>
      </c>
      <c r="D71" s="20" t="str">
        <f>IF(B71&lt;&gt;"", VLOOKUP(B71,Lable!$A:$D,2,FALSE), "" )</f>
        <v>Registered Blocks</v>
      </c>
      <c r="E71" s="9" t="s">
        <v>196</v>
      </c>
      <c r="F71" s="20" t="str">
        <f t="shared" si="65"/>
        <v>Block Details(Block Details)</v>
      </c>
      <c r="G71" s="20" t="str">
        <f>IF(E71&lt;&gt;"",VLOOKUP(E71,Lable!$A:$B,2,FALSE),"")</f>
        <v>Block Details</v>
      </c>
      <c r="H71" s="21"/>
      <c r="I71" s="20" t="str">
        <f t="shared" si="66"/>
        <v/>
      </c>
      <c r="J71" s="20" t="str">
        <f>IF(H71&lt;&gt;"", VLOOKUP(H71,Lable!$A:$D,2,FALSE),"")</f>
        <v/>
      </c>
      <c r="K71" s="53" t="s">
        <v>204</v>
      </c>
      <c r="L71" s="20" t="str">
        <f t="shared" si="67"/>
        <v>Assigned Staff(Assigned Staff)</v>
      </c>
      <c r="M71" s="20" t="str">
        <f>IF(K71&lt;&gt;"",VLOOKUP(K71,Lable!$A:$B,2,FALSE),"")</f>
        <v>Assigned Staff</v>
      </c>
      <c r="N71" s="35" t="s">
        <v>22</v>
      </c>
      <c r="O71" s="46" t="s">
        <v>228</v>
      </c>
      <c r="P71" s="34" t="str">
        <f t="shared" si="63"/>
        <v>Employee Number&lt;br&gt;(Employee Number)</v>
      </c>
      <c r="Q71" s="34" t="str">
        <f>IF(O71&lt;&gt;"", VLOOKUP(O71, Lable!$A:$B, 2, FALSE), "")</f>
        <v>Employee Number</v>
      </c>
      <c r="R71" s="35" t="s">
        <v>44</v>
      </c>
      <c r="S71" s="20"/>
      <c r="T71" s="20"/>
      <c r="U71" s="20"/>
      <c r="V71" s="21"/>
      <c r="W71" s="21"/>
      <c r="X71" s="21"/>
      <c r="Y71" s="21"/>
      <c r="Z71" s="19"/>
      <c r="AA71" s="19"/>
      <c r="AB71" s="19"/>
      <c r="AC71" s="19"/>
      <c r="AD71" s="19"/>
      <c r="AE71" s="19"/>
    </row>
    <row r="72" spans="1:31" s="18" customFormat="1" ht="18.600000000000001" customHeight="1">
      <c r="A72" s="15" t="s">
        <v>501</v>
      </c>
      <c r="B72" s="16" t="str">
        <f>VLOOKUP(A72,Lable!$G:$I,2,FALSE)</f>
        <v>등록된 블록</v>
      </c>
      <c r="C72" s="16" t="str">
        <f t="shared" si="64"/>
        <v>Registered Blocks(등록된 블록)</v>
      </c>
      <c r="D72" s="16" t="str">
        <f>IF(B72&lt;&gt;"", VLOOKUP(B72,Lable!$A:$D,2,FALSE), "" )</f>
        <v>Registered Blocks</v>
      </c>
      <c r="E72" s="17" t="s">
        <v>196</v>
      </c>
      <c r="F72" s="16" t="str">
        <f t="shared" si="65"/>
        <v>Block Details(Block Details)</v>
      </c>
      <c r="G72" s="16" t="str">
        <f>IF(E72&lt;&gt;"",VLOOKUP(E72,Lable!$A:$B,2,FALSE),"")</f>
        <v>Block Details</v>
      </c>
      <c r="H72" s="17"/>
      <c r="I72" s="16" t="str">
        <f t="shared" si="66"/>
        <v/>
      </c>
      <c r="J72" s="16" t="str">
        <f>IF(H72&lt;&gt;"", VLOOKUP(H72,Lable!$A:$D,2,FALSE),"")</f>
        <v/>
      </c>
      <c r="K72" s="52" t="s">
        <v>204</v>
      </c>
      <c r="L72" s="16" t="str">
        <f t="shared" si="67"/>
        <v>Assigned Staff(Assigned Staff)</v>
      </c>
      <c r="M72" s="16" t="str">
        <f>IF(K72&lt;&gt;"",VLOOKUP(K72,Lable!$A:$B,2,FALSE),"")</f>
        <v>Assigned Staff</v>
      </c>
      <c r="N72" s="17"/>
      <c r="O72" s="47" t="s">
        <v>80</v>
      </c>
      <c r="P72" s="16" t="str">
        <f t="shared" si="63"/>
        <v>Reset&lt;br&gt;(초기화)</v>
      </c>
      <c r="Q72" s="16" t="str">
        <f>IF(O72&lt;&gt;"", VLOOKUP(O72, Lable!$A:$B, 2, FALSE), "")</f>
        <v>Reset</v>
      </c>
      <c r="R72" s="17" t="s">
        <v>43</v>
      </c>
      <c r="S72" s="16" t="s">
        <v>52</v>
      </c>
      <c r="T72" s="15" t="s">
        <v>93</v>
      </c>
      <c r="U72" s="16"/>
      <c r="V72" s="17"/>
      <c r="W72" s="17"/>
      <c r="X72" s="17"/>
      <c r="Y72" s="17"/>
      <c r="Z72" s="15"/>
      <c r="AA72" s="15"/>
      <c r="AB72" s="15"/>
      <c r="AC72" s="15" t="s">
        <v>77</v>
      </c>
      <c r="AD72" s="15" t="s">
        <v>77</v>
      </c>
      <c r="AE72" s="15" t="s">
        <v>77</v>
      </c>
    </row>
    <row r="73" spans="1:31" s="18" customFormat="1" ht="18.600000000000001" customHeight="1">
      <c r="A73" s="15" t="s">
        <v>501</v>
      </c>
      <c r="B73" s="16" t="str">
        <f>VLOOKUP(A73,Lable!$G:$I,2,FALSE)</f>
        <v>등록된 블록</v>
      </c>
      <c r="C73" s="16" t="str">
        <f t="shared" si="64"/>
        <v>Registered Blocks(등록된 블록)</v>
      </c>
      <c r="D73" s="16" t="str">
        <f>IF(B73&lt;&gt;"", VLOOKUP(B73,Lable!$A:$D,2,FALSE), "" )</f>
        <v>Registered Blocks</v>
      </c>
      <c r="E73" s="17" t="s">
        <v>196</v>
      </c>
      <c r="F73" s="16" t="str">
        <f t="shared" si="65"/>
        <v>Block Details(Block Details)</v>
      </c>
      <c r="G73" s="16" t="str">
        <f>IF(E73&lt;&gt;"",VLOOKUP(E73,Lable!$A:$B,2,FALSE),"")</f>
        <v>Block Details</v>
      </c>
      <c r="H73" s="17"/>
      <c r="I73" s="16" t="str">
        <f t="shared" si="66"/>
        <v/>
      </c>
      <c r="J73" s="16" t="str">
        <f>IF(H73&lt;&gt;"", VLOOKUP(H73,Lable!$A:$D,2,FALSE),"")</f>
        <v/>
      </c>
      <c r="K73" s="52" t="s">
        <v>204</v>
      </c>
      <c r="L73" s="16" t="str">
        <f t="shared" si="67"/>
        <v>Assigned Staff(Assigned Staff)</v>
      </c>
      <c r="M73" s="16" t="str">
        <f>IF(K73&lt;&gt;"",VLOOKUP(K73,Lable!$A:$B,2,FALSE),"")</f>
        <v>Assigned Staff</v>
      </c>
      <c r="N73" s="17"/>
      <c r="O73" s="48" t="s">
        <v>230</v>
      </c>
      <c r="P73" s="16" t="str">
        <f t="shared" si="63"/>
        <v>Assign Staff&lt;br&gt;(Assign Staff)</v>
      </c>
      <c r="Q73" s="16" t="str">
        <f>IF(O73&lt;&gt;"", VLOOKUP(O73, Lable!$A:$B, 2, FALSE), "")</f>
        <v>Assign Staff</v>
      </c>
      <c r="R73" s="17" t="s">
        <v>43</v>
      </c>
      <c r="S73" s="16" t="s">
        <v>182</v>
      </c>
      <c r="T73" s="16"/>
      <c r="U73" s="16"/>
      <c r="V73" s="17"/>
      <c r="W73" s="17"/>
      <c r="X73" s="17"/>
      <c r="Y73" s="17"/>
      <c r="Z73" s="15"/>
      <c r="AA73" s="15"/>
      <c r="AB73" s="15"/>
      <c r="AC73" s="15"/>
      <c r="AD73" s="15"/>
      <c r="AE73" s="15"/>
    </row>
    <row r="74" spans="1:31" s="18" customFormat="1" ht="18.600000000000001" customHeight="1">
      <c r="A74" s="15" t="s">
        <v>501</v>
      </c>
      <c r="B74" s="16" t="str">
        <f>VLOOKUP(A74,Lable!$G:$I,2,FALSE)</f>
        <v>등록된 블록</v>
      </c>
      <c r="C74" s="16" t="str">
        <f t="shared" si="64"/>
        <v>Registered Blocks(등록된 블록)</v>
      </c>
      <c r="D74" s="16" t="str">
        <f>IF(B74&lt;&gt;"", VLOOKUP(B74,Lable!$A:$D,2,FALSE), "" )</f>
        <v>Registered Blocks</v>
      </c>
      <c r="E74" s="17" t="s">
        <v>196</v>
      </c>
      <c r="F74" s="16" t="str">
        <f t="shared" si="65"/>
        <v>Block Details(Block Details)</v>
      </c>
      <c r="G74" s="16" t="str">
        <f>IF(E74&lt;&gt;"",VLOOKUP(E74,Lable!$A:$B,2,FALSE),"")</f>
        <v>Block Details</v>
      </c>
      <c r="H74" s="17"/>
      <c r="I74" s="16" t="str">
        <f t="shared" si="66"/>
        <v/>
      </c>
      <c r="J74" s="16" t="str">
        <f>IF(H74&lt;&gt;"", VLOOKUP(H74,Lable!$A:$D,2,FALSE),"")</f>
        <v/>
      </c>
      <c r="K74" s="52" t="s">
        <v>204</v>
      </c>
      <c r="L74" s="16" t="str">
        <f t="shared" si="67"/>
        <v>Assigned Staff(Assigned Staff)</v>
      </c>
      <c r="M74" s="16" t="str">
        <f>IF(K74&lt;&gt;"",VLOOKUP(K74,Lable!$A:$B,2,FALSE),"")</f>
        <v>Assigned Staff</v>
      </c>
      <c r="N74" s="17"/>
      <c r="O74" s="48" t="s">
        <v>46</v>
      </c>
      <c r="P74" s="16" t="str">
        <f t="shared" si="63"/>
        <v>Search&lt;br&gt;(조회)</v>
      </c>
      <c r="Q74" s="16" t="str">
        <f>IF(O74&lt;&gt;"", VLOOKUP(O74, Lable!$A:$B, 2, FALSE), "")</f>
        <v>Search</v>
      </c>
      <c r="R74" s="17" t="s">
        <v>43</v>
      </c>
      <c r="S74" s="16"/>
      <c r="T74" s="16" t="s">
        <v>8</v>
      </c>
      <c r="U74" s="16"/>
      <c r="V74" s="17"/>
      <c r="W74" s="17"/>
      <c r="X74" s="17"/>
      <c r="Y74" s="17"/>
      <c r="Z74" s="15"/>
      <c r="AA74" s="15"/>
      <c r="AB74" s="15"/>
      <c r="AC74" s="15"/>
      <c r="AD74" s="15"/>
      <c r="AE74" s="15"/>
    </row>
    <row r="75" spans="1:31" s="23" customFormat="1" ht="18.600000000000001" customHeight="1">
      <c r="A75" s="19" t="s">
        <v>501</v>
      </c>
      <c r="B75" s="20" t="str">
        <f>VLOOKUP(A75,Lable!$G:$I,2,FALSE)</f>
        <v>등록된 블록</v>
      </c>
      <c r="C75" s="20" t="str">
        <f t="shared" si="64"/>
        <v>Registered Blocks(등록된 블록)</v>
      </c>
      <c r="D75" s="20" t="str">
        <f>IF(B75&lt;&gt;"", VLOOKUP(B75,Lable!$A:$D,2,FALSE), "" )</f>
        <v>Registered Blocks</v>
      </c>
      <c r="E75" s="9" t="s">
        <v>196</v>
      </c>
      <c r="F75" s="20" t="str">
        <f t="shared" si="65"/>
        <v>Block Details(Block Details)</v>
      </c>
      <c r="G75" s="20" t="str">
        <f>IF(E75&lt;&gt;"",VLOOKUP(E75,Lable!$A:$B,2,FALSE),"")</f>
        <v>Block Details</v>
      </c>
      <c r="H75" s="21"/>
      <c r="I75" s="20" t="str">
        <f t="shared" si="66"/>
        <v/>
      </c>
      <c r="J75" s="20" t="str">
        <f>IF(H75&lt;&gt;"", VLOOKUP(H75,Lable!$A:$D,2,FALSE),"")</f>
        <v/>
      </c>
      <c r="K75" s="53" t="s">
        <v>204</v>
      </c>
      <c r="L75" s="20" t="str">
        <f t="shared" si="67"/>
        <v>Assigned Staff(Assigned Staff)</v>
      </c>
      <c r="M75" s="20" t="str">
        <f>IF(K75&lt;&gt;"",VLOOKUP(K75,Lable!$A:$B,2,FALSE),"")</f>
        <v>Assigned Staff</v>
      </c>
      <c r="N75" s="2" t="s">
        <v>13</v>
      </c>
      <c r="O75" s="57" t="s">
        <v>130</v>
      </c>
      <c r="P75" s="20" t="str">
        <f t="shared" si="63"/>
        <v>SN&lt;br&gt;(SN)</v>
      </c>
      <c r="Q75" s="20" t="str">
        <f>IF(O75&lt;&gt;"", VLOOKUP(O75, Lable!$A:$B, 2, FALSE), "")</f>
        <v>SN</v>
      </c>
      <c r="R75" s="21" t="s">
        <v>41</v>
      </c>
      <c r="S75" s="20"/>
      <c r="T75" s="20"/>
      <c r="U75" s="20"/>
      <c r="V75" s="21"/>
      <c r="W75" s="21"/>
      <c r="X75" s="21"/>
      <c r="Y75" s="21"/>
      <c r="Z75" s="19"/>
      <c r="AA75" s="19"/>
      <c r="AB75" s="19"/>
      <c r="AC75" s="19">
        <v>1</v>
      </c>
      <c r="AD75" s="19">
        <v>1</v>
      </c>
      <c r="AE75" s="19">
        <v>1</v>
      </c>
    </row>
    <row r="76" spans="1:31" s="23" customFormat="1" ht="18.600000000000001" customHeight="1">
      <c r="A76" s="19" t="s">
        <v>501</v>
      </c>
      <c r="B76" s="20" t="str">
        <f>VLOOKUP(A76,Lable!$G:$I,2,FALSE)</f>
        <v>등록된 블록</v>
      </c>
      <c r="C76" s="20" t="str">
        <f t="shared" si="64"/>
        <v>Registered Blocks(등록된 블록)</v>
      </c>
      <c r="D76" s="20" t="str">
        <f>IF(B76&lt;&gt;"", VLOOKUP(B76,Lable!$A:$D,2,FALSE), "" )</f>
        <v>Registered Blocks</v>
      </c>
      <c r="E76" s="9" t="s">
        <v>196</v>
      </c>
      <c r="F76" s="20" t="str">
        <f t="shared" si="65"/>
        <v>Block Details(Block Details)</v>
      </c>
      <c r="G76" s="20" t="str">
        <f>IF(E76&lt;&gt;"",VLOOKUP(E76,Lable!$A:$B,2,FALSE),"")</f>
        <v>Block Details</v>
      </c>
      <c r="H76" s="21"/>
      <c r="I76" s="20" t="str">
        <f t="shared" si="66"/>
        <v/>
      </c>
      <c r="J76" s="20" t="str">
        <f>IF(H76&lt;&gt;"", VLOOKUP(H76,Lable!$A:$D,2,FALSE),"")</f>
        <v/>
      </c>
      <c r="K76" s="53" t="s">
        <v>204</v>
      </c>
      <c r="L76" s="20" t="str">
        <f t="shared" si="67"/>
        <v>Assigned Staff(Assigned Staff)</v>
      </c>
      <c r="M76" s="20" t="str">
        <f>IF(K76&lt;&gt;"",VLOOKUP(K76,Lable!$A:$B,2,FALSE),"")</f>
        <v>Assigned Staff</v>
      </c>
      <c r="N76" s="2" t="s">
        <v>13</v>
      </c>
      <c r="O76" s="57" t="s">
        <v>224</v>
      </c>
      <c r="P76" s="20" t="str">
        <f t="shared" si="63"/>
        <v>Full Name&lt;br&gt;(Full Name)</v>
      </c>
      <c r="Q76" s="20" t="str">
        <f>IF(O76&lt;&gt;"", VLOOKUP(O76, Lable!$A:$B, 2, FALSE), "")</f>
        <v>Full Name</v>
      </c>
      <c r="R76" s="21" t="s">
        <v>41</v>
      </c>
      <c r="S76" s="20"/>
      <c r="T76" s="20"/>
      <c r="U76" s="20"/>
      <c r="V76" s="21"/>
      <c r="W76" s="21"/>
      <c r="X76" s="21"/>
      <c r="Y76" s="21"/>
      <c r="Z76" s="19"/>
      <c r="AA76" s="19"/>
      <c r="AB76" s="19"/>
      <c r="AC76" s="19"/>
      <c r="AD76" s="19"/>
      <c r="AE76" s="19"/>
    </row>
    <row r="77" spans="1:31" s="23" customFormat="1" ht="18.600000000000001" customHeight="1">
      <c r="A77" s="19" t="s">
        <v>501</v>
      </c>
      <c r="B77" s="20" t="str">
        <f>VLOOKUP(A77,Lable!$G:$I,2,FALSE)</f>
        <v>등록된 블록</v>
      </c>
      <c r="C77" s="20" t="str">
        <f t="shared" si="64"/>
        <v>Registered Blocks(등록된 블록)</v>
      </c>
      <c r="D77" s="20" t="str">
        <f>IF(B77&lt;&gt;"", VLOOKUP(B77,Lable!$A:$D,2,FALSE), "" )</f>
        <v>Registered Blocks</v>
      </c>
      <c r="E77" s="9" t="s">
        <v>196</v>
      </c>
      <c r="F77" s="20" t="str">
        <f t="shared" si="65"/>
        <v>Block Details(Block Details)</v>
      </c>
      <c r="G77" s="20" t="str">
        <f>IF(E77&lt;&gt;"",VLOOKUP(E77,Lable!$A:$B,2,FALSE),"")</f>
        <v>Block Details</v>
      </c>
      <c r="H77" s="21"/>
      <c r="I77" s="20" t="str">
        <f t="shared" si="66"/>
        <v/>
      </c>
      <c r="J77" s="20" t="str">
        <f>IF(H77&lt;&gt;"", VLOOKUP(H77,Lable!$A:$D,2,FALSE),"")</f>
        <v/>
      </c>
      <c r="K77" s="53" t="s">
        <v>204</v>
      </c>
      <c r="L77" s="20" t="str">
        <f t="shared" si="67"/>
        <v>Assigned Staff(Assigned Staff)</v>
      </c>
      <c r="M77" s="20" t="str">
        <f>IF(K77&lt;&gt;"",VLOOKUP(K77,Lable!$A:$B,2,FALSE),"")</f>
        <v>Assigned Staff</v>
      </c>
      <c r="N77" s="2" t="s">
        <v>13</v>
      </c>
      <c r="O77" s="57" t="s">
        <v>231</v>
      </c>
      <c r="P77" s="20" t="str">
        <f t="shared" si="63"/>
        <v>Title&lt;br&gt;(Title)</v>
      </c>
      <c r="Q77" s="20" t="str">
        <f>IF(O77&lt;&gt;"", VLOOKUP(O77, Lable!$A:$B, 2, FALSE), "")</f>
        <v>Title</v>
      </c>
      <c r="R77" s="21" t="s">
        <v>41</v>
      </c>
      <c r="S77" s="20"/>
      <c r="T77" s="20"/>
      <c r="U77" s="20"/>
      <c r="V77" s="21"/>
      <c r="W77" s="21"/>
      <c r="X77" s="21"/>
      <c r="Y77" s="21"/>
      <c r="Z77" s="19"/>
      <c r="AA77" s="19"/>
      <c r="AB77" s="19"/>
      <c r="AC77" s="19"/>
      <c r="AD77" s="19"/>
      <c r="AE77" s="19"/>
    </row>
    <row r="78" spans="1:31" s="23" customFormat="1" ht="18.600000000000001" customHeight="1">
      <c r="A78" s="19" t="s">
        <v>501</v>
      </c>
      <c r="B78" s="20" t="str">
        <f>VLOOKUP(A78,Lable!$G:$I,2,FALSE)</f>
        <v>등록된 블록</v>
      </c>
      <c r="C78" s="20" t="str">
        <f t="shared" si="64"/>
        <v>Registered Blocks(등록된 블록)</v>
      </c>
      <c r="D78" s="20" t="str">
        <f>IF(B78&lt;&gt;"", VLOOKUP(B78,Lable!$A:$D,2,FALSE), "" )</f>
        <v>Registered Blocks</v>
      </c>
      <c r="E78" s="9" t="s">
        <v>196</v>
      </c>
      <c r="F78" s="20" t="str">
        <f t="shared" si="65"/>
        <v>Block Details(Block Details)</v>
      </c>
      <c r="G78" s="20" t="str">
        <f>IF(E78&lt;&gt;"",VLOOKUP(E78,Lable!$A:$B,2,FALSE),"")</f>
        <v>Block Details</v>
      </c>
      <c r="H78" s="21"/>
      <c r="I78" s="20" t="str">
        <f t="shared" si="66"/>
        <v/>
      </c>
      <c r="J78" s="20" t="str">
        <f>IF(H78&lt;&gt;"", VLOOKUP(H78,Lable!$A:$D,2,FALSE),"")</f>
        <v/>
      </c>
      <c r="K78" s="53" t="s">
        <v>204</v>
      </c>
      <c r="L78" s="20" t="str">
        <f t="shared" si="67"/>
        <v>Assigned Staff(Assigned Staff)</v>
      </c>
      <c r="M78" s="20" t="str">
        <f>IF(K78&lt;&gt;"",VLOOKUP(K78,Lable!$A:$B,2,FALSE),"")</f>
        <v>Assigned Staff</v>
      </c>
      <c r="N78" s="2" t="s">
        <v>13</v>
      </c>
      <c r="O78" s="57" t="s">
        <v>227</v>
      </c>
      <c r="P78" s="20" t="str">
        <f t="shared" si="63"/>
        <v>Employee Number&lt;br&gt;(Employee Number)</v>
      </c>
      <c r="Q78" s="20" t="str">
        <f>IF(O78&lt;&gt;"", VLOOKUP(O78, Lable!$A:$B, 2, FALSE), "")</f>
        <v>Employee Number</v>
      </c>
      <c r="R78" s="21" t="s">
        <v>41</v>
      </c>
      <c r="S78" s="20"/>
      <c r="T78" s="20"/>
      <c r="U78" s="20"/>
      <c r="V78" s="21"/>
      <c r="W78" s="21"/>
      <c r="X78" s="21"/>
      <c r="Y78" s="21"/>
      <c r="Z78" s="19"/>
      <c r="AA78" s="19"/>
      <c r="AB78" s="19"/>
      <c r="AC78" s="19"/>
      <c r="AD78" s="19"/>
      <c r="AE78" s="19"/>
    </row>
    <row r="79" spans="1:31" s="23" customFormat="1" ht="18.600000000000001" customHeight="1">
      <c r="A79" s="19" t="s">
        <v>501</v>
      </c>
      <c r="B79" s="20" t="str">
        <f>VLOOKUP(A79,Lable!$G:$I,2,FALSE)</f>
        <v>등록된 블록</v>
      </c>
      <c r="C79" s="20" t="str">
        <f t="shared" si="64"/>
        <v>Registered Blocks(등록된 블록)</v>
      </c>
      <c r="D79" s="20" t="str">
        <f>IF(B79&lt;&gt;"", VLOOKUP(B79,Lable!$A:$D,2,FALSE), "" )</f>
        <v>Registered Blocks</v>
      </c>
      <c r="E79" s="9" t="s">
        <v>196</v>
      </c>
      <c r="F79" s="20" t="str">
        <f t="shared" si="65"/>
        <v>Block Details(Block Details)</v>
      </c>
      <c r="G79" s="20" t="str">
        <f>IF(E79&lt;&gt;"",VLOOKUP(E79,Lable!$A:$B,2,FALSE),"")</f>
        <v>Block Details</v>
      </c>
      <c r="H79" s="21"/>
      <c r="I79" s="20" t="str">
        <f t="shared" si="66"/>
        <v/>
      </c>
      <c r="J79" s="20" t="str">
        <f>IF(H79&lt;&gt;"", VLOOKUP(H79,Lable!$A:$D,2,FALSE),"")</f>
        <v/>
      </c>
      <c r="K79" s="53" t="s">
        <v>204</v>
      </c>
      <c r="L79" s="20" t="str">
        <f t="shared" si="67"/>
        <v>Assigned Staff(Assigned Staff)</v>
      </c>
      <c r="M79" s="20" t="str">
        <f>IF(K79&lt;&gt;"",VLOOKUP(K79,Lable!$A:$B,2,FALSE),"")</f>
        <v>Assigned Staff</v>
      </c>
      <c r="N79" s="2" t="s">
        <v>13</v>
      </c>
      <c r="O79" s="57" t="s">
        <v>232</v>
      </c>
      <c r="P79" s="20" t="str">
        <f t="shared" si="63"/>
        <v>Email&lt;br&gt;(Email)</v>
      </c>
      <c r="Q79" s="20" t="str">
        <f>IF(O79&lt;&gt;"", VLOOKUP(O79, Lable!$A:$B, 2, FALSE), "")</f>
        <v>Email</v>
      </c>
      <c r="R79" s="21" t="s">
        <v>41</v>
      </c>
      <c r="S79" s="20"/>
      <c r="T79" s="20"/>
      <c r="U79" s="20"/>
      <c r="V79" s="21"/>
      <c r="W79" s="21"/>
      <c r="X79" s="21"/>
      <c r="Y79" s="21"/>
      <c r="Z79" s="19"/>
      <c r="AA79" s="19"/>
      <c r="AB79" s="19"/>
      <c r="AC79" s="19"/>
      <c r="AD79" s="19"/>
      <c r="AE79" s="19"/>
    </row>
    <row r="80" spans="1:31" s="23" customFormat="1" ht="18.600000000000001" customHeight="1">
      <c r="A80" s="19" t="s">
        <v>501</v>
      </c>
      <c r="B80" s="20" t="str">
        <f>VLOOKUP(A80,Lable!$G:$I,2,FALSE)</f>
        <v>등록된 블록</v>
      </c>
      <c r="C80" s="20" t="str">
        <f t="shared" si="64"/>
        <v>Registered Blocks(등록된 블록)</v>
      </c>
      <c r="D80" s="20" t="str">
        <f>IF(B80&lt;&gt;"", VLOOKUP(B80,Lable!$A:$D,2,FALSE), "" )</f>
        <v>Registered Blocks</v>
      </c>
      <c r="E80" s="9" t="s">
        <v>196</v>
      </c>
      <c r="F80" s="20" t="str">
        <f t="shared" si="65"/>
        <v>Block Details(Block Details)</v>
      </c>
      <c r="G80" s="20" t="str">
        <f>IF(E80&lt;&gt;"",VLOOKUP(E80,Lable!$A:$B,2,FALSE),"")</f>
        <v>Block Details</v>
      </c>
      <c r="H80" s="21"/>
      <c r="I80" s="20" t="str">
        <f t="shared" si="66"/>
        <v/>
      </c>
      <c r="J80" s="20" t="str">
        <f>IF(H80&lt;&gt;"", VLOOKUP(H80,Lable!$A:$D,2,FALSE),"")</f>
        <v/>
      </c>
      <c r="K80" s="53" t="s">
        <v>204</v>
      </c>
      <c r="L80" s="20" t="str">
        <f t="shared" si="67"/>
        <v>Assigned Staff(Assigned Staff)</v>
      </c>
      <c r="M80" s="20" t="str">
        <f>IF(K80&lt;&gt;"",VLOOKUP(K80,Lable!$A:$B,2,FALSE),"")</f>
        <v>Assigned Staff</v>
      </c>
      <c r="N80" s="2" t="s">
        <v>13</v>
      </c>
      <c r="O80" s="57" t="s">
        <v>233</v>
      </c>
      <c r="P80" s="20" t="str">
        <f t="shared" si="63"/>
        <v>Deprtment&lt;br&gt;(Deprtment)</v>
      </c>
      <c r="Q80" s="20" t="str">
        <f>IF(O80&lt;&gt;"", VLOOKUP(O80, Lable!$A:$B, 2, FALSE), "")</f>
        <v>Deprtment</v>
      </c>
      <c r="R80" s="21" t="s">
        <v>41</v>
      </c>
      <c r="S80" s="20"/>
      <c r="T80" s="20"/>
      <c r="U80" s="20"/>
      <c r="V80" s="21"/>
      <c r="W80" s="21"/>
      <c r="X80" s="21"/>
      <c r="Y80" s="21"/>
      <c r="Z80" s="19"/>
      <c r="AA80" s="19"/>
      <c r="AB80" s="19"/>
      <c r="AC80" s="19"/>
      <c r="AD80" s="19"/>
      <c r="AE80" s="19"/>
    </row>
    <row r="81" spans="1:31" s="23" customFormat="1" ht="18.600000000000001" customHeight="1">
      <c r="A81" s="19" t="s">
        <v>501</v>
      </c>
      <c r="B81" s="20" t="str">
        <f>VLOOKUP(A81,Lable!$G:$I,2,FALSE)</f>
        <v>등록된 블록</v>
      </c>
      <c r="C81" s="20" t="str">
        <f t="shared" si="64"/>
        <v>Registered Blocks(등록된 블록)</v>
      </c>
      <c r="D81" s="20" t="str">
        <f>IF(B81&lt;&gt;"", VLOOKUP(B81,Lable!$A:$D,2,FALSE), "" )</f>
        <v>Registered Blocks</v>
      </c>
      <c r="E81" s="9" t="s">
        <v>196</v>
      </c>
      <c r="F81" s="20" t="str">
        <f t="shared" si="65"/>
        <v>Block Details(Block Details)</v>
      </c>
      <c r="G81" s="20" t="str">
        <f>IF(E81&lt;&gt;"",VLOOKUP(E81,Lable!$A:$B,2,FALSE),"")</f>
        <v>Block Details</v>
      </c>
      <c r="H81" s="21"/>
      <c r="I81" s="20" t="str">
        <f t="shared" si="66"/>
        <v/>
      </c>
      <c r="J81" s="20" t="str">
        <f>IF(H81&lt;&gt;"", VLOOKUP(H81,Lable!$A:$D,2,FALSE),"")</f>
        <v/>
      </c>
      <c r="K81" s="53" t="s">
        <v>204</v>
      </c>
      <c r="L81" s="20" t="str">
        <f t="shared" si="67"/>
        <v>Assigned Staff(Assigned Staff)</v>
      </c>
      <c r="M81" s="20" t="str">
        <f>IF(K81&lt;&gt;"",VLOOKUP(K81,Lable!$A:$B,2,FALSE),"")</f>
        <v>Assigned Staff</v>
      </c>
      <c r="N81" s="2" t="s">
        <v>13</v>
      </c>
      <c r="O81" s="57" t="s">
        <v>55</v>
      </c>
      <c r="P81" s="20" t="str">
        <f t="shared" si="63"/>
        <v>Actions&lt;br&gt;(Actions)</v>
      </c>
      <c r="Q81" s="20" t="str">
        <f>IF(O81&lt;&gt;"", VLOOKUP(O81, Lable!$A:$B, 2, FALSE), "")</f>
        <v>Actions</v>
      </c>
      <c r="R81" s="21" t="s">
        <v>41</v>
      </c>
      <c r="S81" s="20"/>
      <c r="T81" s="20"/>
      <c r="U81" s="20"/>
      <c r="V81" s="21"/>
      <c r="W81" s="21"/>
      <c r="X81" s="21"/>
      <c r="Y81" s="21"/>
      <c r="Z81" s="19"/>
      <c r="AA81" s="19"/>
      <c r="AB81" s="19"/>
      <c r="AC81" s="19"/>
      <c r="AD81" s="19"/>
      <c r="AE81" s="19"/>
    </row>
    <row r="82" spans="1:31" s="23" customFormat="1" ht="18.600000000000001" customHeight="1">
      <c r="A82" s="19" t="s">
        <v>501</v>
      </c>
      <c r="B82" s="20" t="str">
        <f>VLOOKUP(A82,Lable!$G:$I,2,FALSE)</f>
        <v>등록된 블록</v>
      </c>
      <c r="C82" s="20" t="str">
        <f t="shared" ref="C82:C93" si="68">IF(B82&lt;&gt;"",D82&amp;"("&amp;B82&amp;")","")</f>
        <v>Registered Blocks(등록된 블록)</v>
      </c>
      <c r="D82" s="20" t="str">
        <f>IF(B82&lt;&gt;"", VLOOKUP(B82,Lable!$A:$D,2,FALSE), "" )</f>
        <v>Registered Blocks</v>
      </c>
      <c r="E82" s="21" t="s">
        <v>196</v>
      </c>
      <c r="F82" s="20" t="str">
        <f t="shared" ref="F82:F93" si="69">IF(E82&lt;&gt;"",G82&amp;"("&amp;E82&amp;")","")</f>
        <v>Block Details(Block Details)</v>
      </c>
      <c r="G82" s="20" t="str">
        <f>IF(E82&lt;&gt;"",VLOOKUP(E82,Lable!$A:$B,2,FALSE),"")</f>
        <v>Block Details</v>
      </c>
      <c r="H82" s="21"/>
      <c r="I82" s="20" t="str">
        <f t="shared" ref="I82:I93" si="70">IF(H82&lt;&gt;"",J82&amp;"("&amp;H82&amp;")","")</f>
        <v/>
      </c>
      <c r="J82" s="20" t="str">
        <f>IF(H82&lt;&gt;"", VLOOKUP(H82,Lable!$A:$D,2,FALSE),"")</f>
        <v/>
      </c>
      <c r="K82" s="53" t="s">
        <v>205</v>
      </c>
      <c r="L82" s="20" t="str">
        <f t="shared" ref="L82:L93" si="71">IF(K82&lt;&gt;"",M82&amp;"("&amp;K82&amp;")","")</f>
        <v>Taxpayers(Taxpayers)</v>
      </c>
      <c r="M82" s="20" t="str">
        <f>IF(K82&lt;&gt;"",VLOOKUP(K82,Lable!$A:$B,2,FALSE),"")</f>
        <v>Taxpayers</v>
      </c>
      <c r="N82" s="21"/>
      <c r="O82" s="49" t="s">
        <v>234</v>
      </c>
      <c r="P82" s="20" t="str">
        <f t="shared" ref="P82:P93" si="72">IF(O82&lt;&gt;"",Q82&amp;"&lt;br&gt;("&amp;O82&amp;")","")</f>
        <v>NOTE: ("The filter status contains the list of Matched, Mapped and Uncomfimed")&lt;br&gt;(NOTE: ("The filter status contains the list of Matched, Mapped and Uncomfimed"))</v>
      </c>
      <c r="Q82" s="20" t="str">
        <f>IF(O82&lt;&gt;"", VLOOKUP(O82, Lable!$A:$B, 2, FALSE), "")</f>
        <v>NOTE: ("The filter status contains the list of Matched, Mapped and Uncomfimed")</v>
      </c>
      <c r="R82" s="21" t="s">
        <v>41</v>
      </c>
      <c r="S82" s="20" t="s">
        <v>135</v>
      </c>
      <c r="T82" s="20"/>
      <c r="U82" s="20"/>
      <c r="V82" s="21"/>
      <c r="W82" s="21"/>
      <c r="X82" s="21"/>
      <c r="Y82" s="21"/>
      <c r="Z82" s="19"/>
      <c r="AA82" s="19"/>
      <c r="AB82" s="19"/>
      <c r="AC82" s="19"/>
      <c r="AD82" s="19"/>
      <c r="AE82" s="19"/>
    </row>
    <row r="83" spans="1:31" s="23" customFormat="1" ht="18.600000000000001" customHeight="1">
      <c r="A83" s="19" t="s">
        <v>501</v>
      </c>
      <c r="B83" s="20" t="str">
        <f>VLOOKUP(A83,Lable!$G:$I,2,FALSE)</f>
        <v>등록된 블록</v>
      </c>
      <c r="C83" s="20" t="str">
        <f t="shared" si="68"/>
        <v>Registered Blocks(등록된 블록)</v>
      </c>
      <c r="D83" s="20" t="str">
        <f>IF(B83&lt;&gt;"", VLOOKUP(B83,Lable!$A:$D,2,FALSE), "" )</f>
        <v>Registered Blocks</v>
      </c>
      <c r="E83" s="9" t="s">
        <v>196</v>
      </c>
      <c r="F83" s="20" t="str">
        <f t="shared" si="69"/>
        <v>Block Details(Block Details)</v>
      </c>
      <c r="G83" s="20" t="str">
        <f>IF(E83&lt;&gt;"",VLOOKUP(E83,Lable!$A:$B,2,FALSE),"")</f>
        <v>Block Details</v>
      </c>
      <c r="H83" s="21"/>
      <c r="I83" s="20" t="str">
        <f t="shared" si="70"/>
        <v/>
      </c>
      <c r="J83" s="20" t="str">
        <f>IF(H83&lt;&gt;"", VLOOKUP(H83,Lable!$A:$D,2,FALSE),"")</f>
        <v/>
      </c>
      <c r="K83" s="53" t="s">
        <v>205</v>
      </c>
      <c r="L83" s="20" t="str">
        <f t="shared" si="71"/>
        <v>Taxpayers(Taxpayers)</v>
      </c>
      <c r="M83" s="20" t="str">
        <f>IF(K83&lt;&gt;"",VLOOKUP(K83,Lable!$A:$B,2,FALSE),"")</f>
        <v>Taxpayers</v>
      </c>
      <c r="N83" s="35" t="s">
        <v>22</v>
      </c>
      <c r="O83" s="46" t="s">
        <v>237</v>
      </c>
      <c r="P83" s="34" t="str">
        <f t="shared" si="72"/>
        <v>Filter Status&lt;br&gt;(Filter Status)</v>
      </c>
      <c r="Q83" s="34" t="str">
        <f>IF(O83&lt;&gt;"", VLOOKUP(O83, Lable!$A:$B, 2, FALSE), "")</f>
        <v>Filter Status</v>
      </c>
      <c r="R83" s="35" t="s">
        <v>45</v>
      </c>
      <c r="S83" s="20"/>
      <c r="T83" s="20"/>
      <c r="U83" s="20"/>
      <c r="V83" s="21"/>
      <c r="W83" s="21"/>
      <c r="X83" s="21"/>
      <c r="Y83" s="21"/>
      <c r="Z83" s="19"/>
      <c r="AA83" s="19"/>
      <c r="AB83" s="19"/>
      <c r="AC83" s="19"/>
      <c r="AD83" s="19"/>
      <c r="AE83" s="19"/>
    </row>
    <row r="84" spans="1:31" s="23" customFormat="1" ht="18.600000000000001" customHeight="1">
      <c r="A84" s="19" t="s">
        <v>501</v>
      </c>
      <c r="B84" s="20" t="str">
        <f>VLOOKUP(A84,Lable!$G:$I,2,FALSE)</f>
        <v>등록된 블록</v>
      </c>
      <c r="C84" s="20" t="str">
        <f t="shared" si="68"/>
        <v>Registered Blocks(등록된 블록)</v>
      </c>
      <c r="D84" s="20" t="str">
        <f>IF(B84&lt;&gt;"", VLOOKUP(B84,Lable!$A:$D,2,FALSE), "" )</f>
        <v>Registered Blocks</v>
      </c>
      <c r="E84" s="9" t="s">
        <v>196</v>
      </c>
      <c r="F84" s="20" t="str">
        <f t="shared" si="69"/>
        <v>Block Details(Block Details)</v>
      </c>
      <c r="G84" s="20" t="str">
        <f>IF(E84&lt;&gt;"",VLOOKUP(E84,Lable!$A:$B,2,FALSE),"")</f>
        <v>Block Details</v>
      </c>
      <c r="H84" s="21"/>
      <c r="I84" s="20" t="str">
        <f t="shared" si="70"/>
        <v/>
      </c>
      <c r="J84" s="20" t="str">
        <f>IF(H84&lt;&gt;"", VLOOKUP(H84,Lable!$A:$D,2,FALSE),"")</f>
        <v/>
      </c>
      <c r="K84" s="53" t="s">
        <v>205</v>
      </c>
      <c r="L84" s="20" t="str">
        <f t="shared" si="71"/>
        <v>Taxpayers(Taxpayers)</v>
      </c>
      <c r="M84" s="20" t="str">
        <f>IF(K84&lt;&gt;"",VLOOKUP(K84,Lable!$A:$B,2,FALSE),"")</f>
        <v>Taxpayers</v>
      </c>
      <c r="N84" s="35" t="s">
        <v>22</v>
      </c>
      <c r="O84" s="46" t="s">
        <v>238</v>
      </c>
      <c r="P84" s="34" t="str">
        <f t="shared" si="72"/>
        <v>Search Taxpayer&lt;br&gt;(Search Taxpayer)</v>
      </c>
      <c r="Q84" s="34" t="str">
        <f>IF(O84&lt;&gt;"", VLOOKUP(O84, Lable!$A:$B, 2, FALSE), "")</f>
        <v>Search Taxpayer</v>
      </c>
      <c r="R84" s="35" t="s">
        <v>44</v>
      </c>
      <c r="S84" s="20"/>
      <c r="T84" s="20"/>
      <c r="U84" s="20"/>
      <c r="V84" s="21"/>
      <c r="W84" s="21"/>
      <c r="X84" s="21"/>
      <c r="Y84" s="21"/>
      <c r="Z84" s="19"/>
      <c r="AA84" s="19"/>
      <c r="AB84" s="19"/>
      <c r="AC84" s="19"/>
      <c r="AD84" s="19"/>
      <c r="AE84" s="19"/>
    </row>
    <row r="85" spans="1:31" s="18" customFormat="1" ht="18.600000000000001" customHeight="1">
      <c r="A85" s="15" t="s">
        <v>501</v>
      </c>
      <c r="B85" s="16" t="str">
        <f>VLOOKUP(A85,Lable!$G:$I,2,FALSE)</f>
        <v>등록된 블록</v>
      </c>
      <c r="C85" s="16" t="str">
        <f t="shared" si="68"/>
        <v>Registered Blocks(등록된 블록)</v>
      </c>
      <c r="D85" s="16" t="str">
        <f>IF(B85&lt;&gt;"", VLOOKUP(B85,Lable!$A:$D,2,FALSE), "" )</f>
        <v>Registered Blocks</v>
      </c>
      <c r="E85" s="17" t="s">
        <v>196</v>
      </c>
      <c r="F85" s="16" t="str">
        <f t="shared" si="69"/>
        <v>Block Details(Block Details)</v>
      </c>
      <c r="G85" s="16" t="str">
        <f>IF(E85&lt;&gt;"",VLOOKUP(E85,Lable!$A:$B,2,FALSE),"")</f>
        <v>Block Details</v>
      </c>
      <c r="H85" s="17"/>
      <c r="I85" s="16" t="str">
        <f t="shared" si="70"/>
        <v/>
      </c>
      <c r="J85" s="16" t="str">
        <f>IF(H85&lt;&gt;"", VLOOKUP(H85,Lable!$A:$D,2,FALSE),"")</f>
        <v/>
      </c>
      <c r="K85" s="52" t="s">
        <v>205</v>
      </c>
      <c r="L85" s="16" t="str">
        <f t="shared" si="71"/>
        <v>Taxpayers(Taxpayers)</v>
      </c>
      <c r="M85" s="16" t="str">
        <f>IF(K85&lt;&gt;"",VLOOKUP(K85,Lable!$A:$B,2,FALSE),"")</f>
        <v>Taxpayers</v>
      </c>
      <c r="N85" s="17"/>
      <c r="O85" s="47" t="s">
        <v>80</v>
      </c>
      <c r="P85" s="16" t="str">
        <f t="shared" si="72"/>
        <v>Reset&lt;br&gt;(초기화)</v>
      </c>
      <c r="Q85" s="16" t="str">
        <f>IF(O85&lt;&gt;"", VLOOKUP(O85, Lable!$A:$B, 2, FALSE), "")</f>
        <v>Reset</v>
      </c>
      <c r="R85" s="17" t="s">
        <v>43</v>
      </c>
      <c r="S85" s="16" t="s">
        <v>52</v>
      </c>
      <c r="T85" s="15" t="s">
        <v>93</v>
      </c>
      <c r="U85" s="16"/>
      <c r="V85" s="17"/>
      <c r="W85" s="17"/>
      <c r="X85" s="17"/>
      <c r="Y85" s="17"/>
      <c r="Z85" s="15"/>
      <c r="AA85" s="15"/>
      <c r="AB85" s="15"/>
      <c r="AC85" s="15" t="s">
        <v>77</v>
      </c>
      <c r="AD85" s="15" t="s">
        <v>77</v>
      </c>
      <c r="AE85" s="15" t="s">
        <v>77</v>
      </c>
    </row>
    <row r="86" spans="1:31" s="18" customFormat="1" ht="18.600000000000001" customHeight="1">
      <c r="A86" s="15" t="s">
        <v>501</v>
      </c>
      <c r="B86" s="16" t="str">
        <f>VLOOKUP(A86,Lable!$G:$I,2,FALSE)</f>
        <v>등록된 블록</v>
      </c>
      <c r="C86" s="16" t="str">
        <f t="shared" si="68"/>
        <v>Registered Blocks(등록된 블록)</v>
      </c>
      <c r="D86" s="16" t="str">
        <f>IF(B86&lt;&gt;"", VLOOKUP(B86,Lable!$A:$D,2,FALSE), "" )</f>
        <v>Registered Blocks</v>
      </c>
      <c r="E86" s="17" t="s">
        <v>196</v>
      </c>
      <c r="F86" s="16" t="str">
        <f t="shared" si="69"/>
        <v>Block Details(Block Details)</v>
      </c>
      <c r="G86" s="16" t="str">
        <f>IF(E86&lt;&gt;"",VLOOKUP(E86,Lable!$A:$B,2,FALSE),"")</f>
        <v>Block Details</v>
      </c>
      <c r="H86" s="17"/>
      <c r="I86" s="16" t="str">
        <f t="shared" si="70"/>
        <v/>
      </c>
      <c r="J86" s="16" t="str">
        <f>IF(H86&lt;&gt;"", VLOOKUP(H86,Lable!$A:$D,2,FALSE),"")</f>
        <v/>
      </c>
      <c r="K86" s="52" t="s">
        <v>205</v>
      </c>
      <c r="L86" s="16" t="str">
        <f t="shared" si="71"/>
        <v>Taxpayers(Taxpayers)</v>
      </c>
      <c r="M86" s="16" t="str">
        <f>IF(K86&lt;&gt;"",VLOOKUP(K86,Lable!$A:$B,2,FALSE),"")</f>
        <v>Taxpayers</v>
      </c>
      <c r="N86" s="17"/>
      <c r="O86" s="48" t="s">
        <v>46</v>
      </c>
      <c r="P86" s="16" t="str">
        <f t="shared" si="72"/>
        <v>Search&lt;br&gt;(조회)</v>
      </c>
      <c r="Q86" s="16" t="str">
        <f>IF(O86&lt;&gt;"", VLOOKUP(O86, Lable!$A:$B, 2, FALSE), "")</f>
        <v>Search</v>
      </c>
      <c r="R86" s="17" t="s">
        <v>43</v>
      </c>
      <c r="S86" s="16"/>
      <c r="T86" s="16" t="s">
        <v>8</v>
      </c>
      <c r="U86" s="16"/>
      <c r="V86" s="17"/>
      <c r="W86" s="17"/>
      <c r="X86" s="17"/>
      <c r="Y86" s="17"/>
      <c r="Z86" s="15"/>
      <c r="AA86" s="15"/>
      <c r="AB86" s="15"/>
      <c r="AC86" s="15"/>
      <c r="AD86" s="15"/>
      <c r="AE86" s="15"/>
    </row>
    <row r="87" spans="1:31" s="23" customFormat="1" ht="18.600000000000001" customHeight="1">
      <c r="A87" s="19" t="s">
        <v>501</v>
      </c>
      <c r="B87" s="20" t="str">
        <f>VLOOKUP(A87,Lable!$G:$I,2,FALSE)</f>
        <v>등록된 블록</v>
      </c>
      <c r="C87" s="20" t="str">
        <f t="shared" si="68"/>
        <v>Registered Blocks(등록된 블록)</v>
      </c>
      <c r="D87" s="20" t="str">
        <f>IF(B87&lt;&gt;"", VLOOKUP(B87,Lable!$A:$D,2,FALSE), "" )</f>
        <v>Registered Blocks</v>
      </c>
      <c r="E87" s="9" t="s">
        <v>196</v>
      </c>
      <c r="F87" s="20" t="str">
        <f t="shared" si="69"/>
        <v>Block Details(Block Details)</v>
      </c>
      <c r="G87" s="20" t="str">
        <f>IF(E87&lt;&gt;"",VLOOKUP(E87,Lable!$A:$B,2,FALSE),"")</f>
        <v>Block Details</v>
      </c>
      <c r="H87" s="21"/>
      <c r="I87" s="20" t="str">
        <f t="shared" si="70"/>
        <v/>
      </c>
      <c r="J87" s="20" t="str">
        <f>IF(H87&lt;&gt;"", VLOOKUP(H87,Lable!$A:$D,2,FALSE),"")</f>
        <v/>
      </c>
      <c r="K87" s="53" t="s">
        <v>205</v>
      </c>
      <c r="L87" s="20" t="str">
        <f t="shared" si="71"/>
        <v>Taxpayers(Taxpayers)</v>
      </c>
      <c r="M87" s="20" t="str">
        <f>IF(K87&lt;&gt;"",VLOOKUP(K87,Lable!$A:$B,2,FALSE),"")</f>
        <v>Taxpayers</v>
      </c>
      <c r="N87" s="2" t="s">
        <v>13</v>
      </c>
      <c r="O87" s="57" t="s">
        <v>130</v>
      </c>
      <c r="P87" s="20" t="str">
        <f t="shared" si="72"/>
        <v>SN&lt;br&gt;(SN)</v>
      </c>
      <c r="Q87" s="20" t="str">
        <f>IF(O87&lt;&gt;"", VLOOKUP(O87, Lable!$A:$B, 2, FALSE), "")</f>
        <v>SN</v>
      </c>
      <c r="R87" s="21" t="s">
        <v>41</v>
      </c>
      <c r="S87" s="20"/>
      <c r="T87" s="20"/>
      <c r="U87" s="20"/>
      <c r="V87" s="21"/>
      <c r="W87" s="21"/>
      <c r="X87" s="21"/>
      <c r="Y87" s="21"/>
      <c r="Z87" s="19"/>
      <c r="AA87" s="19"/>
      <c r="AB87" s="19"/>
      <c r="AC87" s="19">
        <v>1</v>
      </c>
      <c r="AD87" s="19">
        <v>1</v>
      </c>
      <c r="AE87" s="19">
        <v>1</v>
      </c>
    </row>
    <row r="88" spans="1:31" s="23" customFormat="1" ht="18.600000000000001" customHeight="1">
      <c r="A88" s="19" t="s">
        <v>501</v>
      </c>
      <c r="B88" s="20" t="str">
        <f>VLOOKUP(A88,Lable!$G:$I,2,FALSE)</f>
        <v>등록된 블록</v>
      </c>
      <c r="C88" s="20" t="str">
        <f t="shared" si="68"/>
        <v>Registered Blocks(등록된 블록)</v>
      </c>
      <c r="D88" s="20" t="str">
        <f>IF(B88&lt;&gt;"", VLOOKUP(B88,Lable!$A:$D,2,FALSE), "" )</f>
        <v>Registered Blocks</v>
      </c>
      <c r="E88" s="9" t="s">
        <v>196</v>
      </c>
      <c r="F88" s="20" t="str">
        <f t="shared" si="69"/>
        <v>Block Details(Block Details)</v>
      </c>
      <c r="G88" s="20" t="str">
        <f>IF(E88&lt;&gt;"",VLOOKUP(E88,Lable!$A:$B,2,FALSE),"")</f>
        <v>Block Details</v>
      </c>
      <c r="H88" s="21"/>
      <c r="I88" s="20" t="str">
        <f t="shared" si="70"/>
        <v/>
      </c>
      <c r="J88" s="20" t="str">
        <f>IF(H88&lt;&gt;"", VLOOKUP(H88,Lable!$A:$D,2,FALSE),"")</f>
        <v/>
      </c>
      <c r="K88" s="53" t="s">
        <v>205</v>
      </c>
      <c r="L88" s="20" t="str">
        <f t="shared" si="71"/>
        <v>Taxpayers(Taxpayers)</v>
      </c>
      <c r="M88" s="20" t="str">
        <f>IF(K88&lt;&gt;"",VLOOKUP(K88,Lable!$A:$B,2,FALSE),"")</f>
        <v>Taxpayers</v>
      </c>
      <c r="N88" s="2" t="s">
        <v>13</v>
      </c>
      <c r="O88" s="57" t="s">
        <v>51</v>
      </c>
      <c r="P88" s="20" t="str">
        <f t="shared" si="72"/>
        <v>TIN&lt;br&gt;(TIN)</v>
      </c>
      <c r="Q88" s="20" t="str">
        <f>IF(O88&lt;&gt;"", VLOOKUP(O88, Lable!$A:$B, 2, FALSE), "")</f>
        <v>TIN</v>
      </c>
      <c r="R88" s="21" t="s">
        <v>41</v>
      </c>
      <c r="S88" s="20"/>
      <c r="T88" s="20"/>
      <c r="U88" s="20"/>
      <c r="V88" s="21"/>
      <c r="W88" s="21"/>
      <c r="X88" s="21"/>
      <c r="Y88" s="21"/>
      <c r="Z88" s="19"/>
      <c r="AA88" s="19"/>
      <c r="AB88" s="19"/>
      <c r="AC88" s="19"/>
      <c r="AD88" s="19"/>
      <c r="AE88" s="19"/>
    </row>
    <row r="89" spans="1:31" s="23" customFormat="1" ht="18.600000000000001" customHeight="1">
      <c r="A89" s="19" t="s">
        <v>501</v>
      </c>
      <c r="B89" s="20" t="str">
        <f>VLOOKUP(A89,Lable!$G:$I,2,FALSE)</f>
        <v>등록된 블록</v>
      </c>
      <c r="C89" s="20" t="str">
        <f t="shared" si="68"/>
        <v>Registered Blocks(등록된 블록)</v>
      </c>
      <c r="D89" s="20" t="str">
        <f>IF(B89&lt;&gt;"", VLOOKUP(B89,Lable!$A:$D,2,FALSE), "" )</f>
        <v>Registered Blocks</v>
      </c>
      <c r="E89" s="9" t="s">
        <v>196</v>
      </c>
      <c r="F89" s="20" t="str">
        <f t="shared" si="69"/>
        <v>Block Details(Block Details)</v>
      </c>
      <c r="G89" s="20" t="str">
        <f>IF(E89&lt;&gt;"",VLOOKUP(E89,Lable!$A:$B,2,FALSE),"")</f>
        <v>Block Details</v>
      </c>
      <c r="H89" s="21"/>
      <c r="I89" s="20" t="str">
        <f t="shared" si="70"/>
        <v/>
      </c>
      <c r="J89" s="20" t="str">
        <f>IF(H89&lt;&gt;"", VLOOKUP(H89,Lable!$A:$D,2,FALSE),"")</f>
        <v/>
      </c>
      <c r="K89" s="53" t="s">
        <v>205</v>
      </c>
      <c r="L89" s="20" t="str">
        <f t="shared" si="71"/>
        <v>Taxpayers(Taxpayers)</v>
      </c>
      <c r="M89" s="20" t="str">
        <f>IF(K89&lt;&gt;"",VLOOKUP(K89,Lable!$A:$B,2,FALSE),"")</f>
        <v>Taxpayers</v>
      </c>
      <c r="N89" s="2" t="s">
        <v>13</v>
      </c>
      <c r="O89" s="57" t="s">
        <v>47</v>
      </c>
      <c r="P89" s="20" t="str">
        <f t="shared" si="72"/>
        <v>Taxpayer Name&lt;br&gt;(Taxpayer Name)</v>
      </c>
      <c r="Q89" s="20" t="str">
        <f>IF(O89&lt;&gt;"", VLOOKUP(O89, Lable!$A:$B, 2, FALSE), "")</f>
        <v>Taxpayer Name</v>
      </c>
      <c r="R89" s="21" t="s">
        <v>41</v>
      </c>
      <c r="S89" s="20"/>
      <c r="T89" s="20"/>
      <c r="U89" s="20"/>
      <c r="V89" s="21"/>
      <c r="W89" s="21"/>
      <c r="X89" s="21"/>
      <c r="Y89" s="21"/>
      <c r="Z89" s="19"/>
      <c r="AA89" s="19"/>
      <c r="AB89" s="19"/>
      <c r="AC89" s="19"/>
      <c r="AD89" s="19"/>
      <c r="AE89" s="19"/>
    </row>
    <row r="90" spans="1:31" s="23" customFormat="1" ht="18.600000000000001" customHeight="1">
      <c r="A90" s="19" t="s">
        <v>501</v>
      </c>
      <c r="B90" s="20" t="str">
        <f>VLOOKUP(A90,Lable!$G:$I,2,FALSE)</f>
        <v>등록된 블록</v>
      </c>
      <c r="C90" s="20" t="str">
        <f t="shared" si="68"/>
        <v>Registered Blocks(등록된 블록)</v>
      </c>
      <c r="D90" s="20" t="str">
        <f>IF(B90&lt;&gt;"", VLOOKUP(B90,Lable!$A:$D,2,FALSE), "" )</f>
        <v>Registered Blocks</v>
      </c>
      <c r="E90" s="9" t="s">
        <v>196</v>
      </c>
      <c r="F90" s="20" t="str">
        <f t="shared" si="69"/>
        <v>Block Details(Block Details)</v>
      </c>
      <c r="G90" s="20" t="str">
        <f>IF(E90&lt;&gt;"",VLOOKUP(E90,Lable!$A:$B,2,FALSE),"")</f>
        <v>Block Details</v>
      </c>
      <c r="H90" s="21"/>
      <c r="I90" s="20" t="str">
        <f t="shared" si="70"/>
        <v/>
      </c>
      <c r="J90" s="20" t="str">
        <f>IF(H90&lt;&gt;"", VLOOKUP(H90,Lable!$A:$D,2,FALSE),"")</f>
        <v/>
      </c>
      <c r="K90" s="53" t="s">
        <v>205</v>
      </c>
      <c r="L90" s="20" t="str">
        <f t="shared" si="71"/>
        <v>Taxpayers(Taxpayers)</v>
      </c>
      <c r="M90" s="20" t="str">
        <f>IF(K90&lt;&gt;"",VLOOKUP(K90,Lable!$A:$B,2,FALSE),"")</f>
        <v>Taxpayers</v>
      </c>
      <c r="N90" s="2" t="s">
        <v>13</v>
      </c>
      <c r="O90" s="57" t="s">
        <v>159</v>
      </c>
      <c r="P90" s="20" t="str">
        <f t="shared" si="72"/>
        <v>Ward&lt;br&gt;(Ward)</v>
      </c>
      <c r="Q90" s="20" t="str">
        <f>IF(O90&lt;&gt;"", VLOOKUP(O90, Lable!$A:$B, 2, FALSE), "")</f>
        <v>Ward</v>
      </c>
      <c r="R90" s="21" t="s">
        <v>41</v>
      </c>
      <c r="S90" s="20"/>
      <c r="T90" s="20"/>
      <c r="U90" s="20"/>
      <c r="V90" s="21"/>
      <c r="W90" s="21"/>
      <c r="X90" s="21"/>
      <c r="Y90" s="21"/>
      <c r="Z90" s="19"/>
      <c r="AA90" s="19"/>
      <c r="AB90" s="19"/>
      <c r="AC90" s="19"/>
      <c r="AD90" s="19"/>
      <c r="AE90" s="19"/>
    </row>
    <row r="91" spans="1:31" s="23" customFormat="1" ht="18.600000000000001" customHeight="1">
      <c r="A91" s="19" t="s">
        <v>501</v>
      </c>
      <c r="B91" s="20" t="str">
        <f>VLOOKUP(A91,Lable!$G:$I,2,FALSE)</f>
        <v>등록된 블록</v>
      </c>
      <c r="C91" s="20" t="str">
        <f t="shared" si="68"/>
        <v>Registered Blocks(등록된 블록)</v>
      </c>
      <c r="D91" s="20" t="str">
        <f>IF(B91&lt;&gt;"", VLOOKUP(B91,Lable!$A:$D,2,FALSE), "" )</f>
        <v>Registered Blocks</v>
      </c>
      <c r="E91" s="9" t="s">
        <v>196</v>
      </c>
      <c r="F91" s="20" t="str">
        <f t="shared" si="69"/>
        <v>Block Details(Block Details)</v>
      </c>
      <c r="G91" s="20" t="str">
        <f>IF(E91&lt;&gt;"",VLOOKUP(E91,Lable!$A:$B,2,FALSE),"")</f>
        <v>Block Details</v>
      </c>
      <c r="H91" s="21"/>
      <c r="I91" s="20" t="str">
        <f t="shared" si="70"/>
        <v/>
      </c>
      <c r="J91" s="20" t="str">
        <f>IF(H91&lt;&gt;"", VLOOKUP(H91,Lable!$A:$D,2,FALSE),"")</f>
        <v/>
      </c>
      <c r="K91" s="53" t="s">
        <v>205</v>
      </c>
      <c r="L91" s="20" t="str">
        <f t="shared" si="71"/>
        <v>Taxpayers(Taxpayers)</v>
      </c>
      <c r="M91" s="20" t="str">
        <f>IF(K91&lt;&gt;"",VLOOKUP(K91,Lable!$A:$B,2,FALSE),"")</f>
        <v>Taxpayers</v>
      </c>
      <c r="N91" s="2" t="s">
        <v>13</v>
      </c>
      <c r="O91" s="57" t="s">
        <v>240</v>
      </c>
      <c r="P91" s="20" t="str">
        <f t="shared" si="72"/>
        <v>Taxpayer Status&lt;br&gt;(Taxpayer Status)</v>
      </c>
      <c r="Q91" s="20" t="str">
        <f>IF(O91&lt;&gt;"", VLOOKUP(O91, Lable!$A:$B, 2, FALSE), "")</f>
        <v>Taxpayer Status</v>
      </c>
      <c r="R91" s="21" t="s">
        <v>41</v>
      </c>
      <c r="S91" s="20"/>
      <c r="T91" s="20"/>
      <c r="U91" s="20"/>
      <c r="V91" s="21"/>
      <c r="W91" s="21"/>
      <c r="X91" s="21"/>
      <c r="Y91" s="21"/>
      <c r="Z91" s="19"/>
      <c r="AA91" s="19"/>
      <c r="AB91" s="19"/>
      <c r="AC91" s="19"/>
      <c r="AD91" s="19"/>
      <c r="AE91" s="19"/>
    </row>
    <row r="92" spans="1:31" s="23" customFormat="1" ht="18.600000000000001" customHeight="1">
      <c r="A92" s="19" t="s">
        <v>501</v>
      </c>
      <c r="B92" s="20" t="str">
        <f>VLOOKUP(A92,Lable!$G:$I,2,FALSE)</f>
        <v>등록된 블록</v>
      </c>
      <c r="C92" s="20" t="str">
        <f t="shared" si="68"/>
        <v>Registered Blocks(등록된 블록)</v>
      </c>
      <c r="D92" s="20" t="str">
        <f>IF(B92&lt;&gt;"", VLOOKUP(B92,Lable!$A:$D,2,FALSE), "" )</f>
        <v>Registered Blocks</v>
      </c>
      <c r="E92" s="9" t="s">
        <v>196</v>
      </c>
      <c r="F92" s="20" t="str">
        <f t="shared" si="69"/>
        <v>Block Details(Block Details)</v>
      </c>
      <c r="G92" s="20" t="str">
        <f>IF(E92&lt;&gt;"",VLOOKUP(E92,Lable!$A:$B,2,FALSE),"")</f>
        <v>Block Details</v>
      </c>
      <c r="H92" s="21"/>
      <c r="I92" s="20" t="str">
        <f t="shared" si="70"/>
        <v/>
      </c>
      <c r="J92" s="20" t="str">
        <f>IF(H92&lt;&gt;"", VLOOKUP(H92,Lable!$A:$D,2,FALSE),"")</f>
        <v/>
      </c>
      <c r="K92" s="53" t="s">
        <v>205</v>
      </c>
      <c r="L92" s="20" t="str">
        <f t="shared" si="71"/>
        <v>Taxpayers(Taxpayers)</v>
      </c>
      <c r="M92" s="20" t="str">
        <f>IF(K92&lt;&gt;"",VLOOKUP(K92,Lable!$A:$B,2,FALSE),"")</f>
        <v>Taxpayers</v>
      </c>
      <c r="N92" s="2" t="s">
        <v>13</v>
      </c>
      <c r="O92" s="57" t="s">
        <v>244</v>
      </c>
      <c r="P92" s="20" t="str">
        <f t="shared" si="72"/>
        <v>Branch Description&lt;br&gt;(Branch Description)</v>
      </c>
      <c r="Q92" s="20" t="str">
        <f>IF(O92&lt;&gt;"", VLOOKUP(O92, Lable!$A:$B, 2, FALSE), "")</f>
        <v>Branch Description</v>
      </c>
      <c r="R92" s="21" t="s">
        <v>41</v>
      </c>
      <c r="S92" s="20"/>
      <c r="T92" s="20"/>
      <c r="U92" s="20"/>
      <c r="V92" s="21"/>
      <c r="W92" s="21"/>
      <c r="X92" s="21"/>
      <c r="Y92" s="21"/>
      <c r="Z92" s="19"/>
      <c r="AA92" s="19"/>
      <c r="AB92" s="19"/>
      <c r="AC92" s="19"/>
      <c r="AD92" s="19"/>
      <c r="AE92" s="19"/>
    </row>
    <row r="93" spans="1:31" s="23" customFormat="1" ht="18.600000000000001" customHeight="1">
      <c r="A93" s="19" t="s">
        <v>501</v>
      </c>
      <c r="B93" s="20" t="str">
        <f>VLOOKUP(A93,Lable!$G:$I,2,FALSE)</f>
        <v>등록된 블록</v>
      </c>
      <c r="C93" s="20" t="str">
        <f t="shared" si="68"/>
        <v>Registered Blocks(등록된 블록)</v>
      </c>
      <c r="D93" s="20" t="str">
        <f>IF(B93&lt;&gt;"", VLOOKUP(B93,Lable!$A:$D,2,FALSE), "" )</f>
        <v>Registered Blocks</v>
      </c>
      <c r="E93" s="9" t="s">
        <v>196</v>
      </c>
      <c r="F93" s="20" t="str">
        <f t="shared" si="69"/>
        <v>Block Details(Block Details)</v>
      </c>
      <c r="G93" s="20" t="str">
        <f>IF(E93&lt;&gt;"",VLOOKUP(E93,Lable!$A:$B,2,FALSE),"")</f>
        <v>Block Details</v>
      </c>
      <c r="H93" s="21"/>
      <c r="I93" s="20" t="str">
        <f t="shared" si="70"/>
        <v/>
      </c>
      <c r="J93" s="20" t="str">
        <f>IF(H93&lt;&gt;"", VLOOKUP(H93,Lable!$A:$D,2,FALSE),"")</f>
        <v/>
      </c>
      <c r="K93" s="53" t="s">
        <v>205</v>
      </c>
      <c r="L93" s="20" t="str">
        <f t="shared" si="71"/>
        <v>Taxpayers(Taxpayers)</v>
      </c>
      <c r="M93" s="20" t="str">
        <f>IF(K93&lt;&gt;"",VLOOKUP(K93,Lable!$A:$B,2,FALSE),"")</f>
        <v>Taxpayers</v>
      </c>
      <c r="N93" s="2" t="s">
        <v>13</v>
      </c>
      <c r="O93" s="57" t="s">
        <v>241</v>
      </c>
      <c r="P93" s="20" t="str">
        <f t="shared" si="72"/>
        <v>Percentage&lt;br&gt;(Percentage)</v>
      </c>
      <c r="Q93" s="20" t="str">
        <f>IF(O93&lt;&gt;"", VLOOKUP(O93, Lable!$A:$B, 2, FALSE), "")</f>
        <v>Percentage</v>
      </c>
      <c r="R93" s="21" t="s">
        <v>41</v>
      </c>
      <c r="S93" s="20"/>
      <c r="T93" s="20"/>
      <c r="U93" s="20"/>
      <c r="V93" s="21"/>
      <c r="W93" s="21"/>
      <c r="X93" s="21"/>
      <c r="Y93" s="21"/>
      <c r="Z93" s="19"/>
      <c r="AA93" s="19"/>
      <c r="AB93" s="19"/>
      <c r="AC93" s="19"/>
      <c r="AD93" s="19"/>
      <c r="AE93" s="19"/>
    </row>
    <row r="94" spans="1:31" s="23" customFormat="1" ht="18.600000000000001" customHeight="1">
      <c r="A94" s="19" t="s">
        <v>501</v>
      </c>
      <c r="B94" s="20" t="str">
        <f>VLOOKUP(A94,Lable!$G:$I,2,FALSE)</f>
        <v>등록된 블록</v>
      </c>
      <c r="C94" s="20" t="str">
        <f t="shared" ref="C94:C96" si="73">IF(B94&lt;&gt;"",D94&amp;"("&amp;B94&amp;")","")</f>
        <v>Registered Blocks(등록된 블록)</v>
      </c>
      <c r="D94" s="20" t="str">
        <f>IF(B94&lt;&gt;"", VLOOKUP(B94,Lable!$A:$D,2,FALSE), "" )</f>
        <v>Registered Blocks</v>
      </c>
      <c r="E94" s="9" t="s">
        <v>196</v>
      </c>
      <c r="F94" s="20" t="str">
        <f t="shared" ref="F94:F96" si="74">IF(E94&lt;&gt;"",G94&amp;"("&amp;E94&amp;")","")</f>
        <v>Block Details(Block Details)</v>
      </c>
      <c r="G94" s="20" t="str">
        <f>IF(E94&lt;&gt;"",VLOOKUP(E94,Lable!$A:$B,2,FALSE),"")</f>
        <v>Block Details</v>
      </c>
      <c r="H94" s="21"/>
      <c r="I94" s="20" t="str">
        <f t="shared" ref="I94:I96" si="75">IF(H94&lt;&gt;"",J94&amp;"("&amp;H94&amp;")","")</f>
        <v/>
      </c>
      <c r="J94" s="20" t="str">
        <f>IF(H94&lt;&gt;"", VLOOKUP(H94,Lable!$A:$D,2,FALSE),"")</f>
        <v/>
      </c>
      <c r="K94" s="53" t="s">
        <v>205</v>
      </c>
      <c r="L94" s="20" t="str">
        <f t="shared" ref="L94:L96" si="76">IF(K94&lt;&gt;"",M94&amp;"("&amp;K94&amp;")","")</f>
        <v>Taxpayers(Taxpayers)</v>
      </c>
      <c r="M94" s="20" t="str">
        <f>IF(K94&lt;&gt;"",VLOOKUP(K94,Lable!$A:$B,2,FALSE),"")</f>
        <v>Taxpayers</v>
      </c>
      <c r="N94" s="2" t="s">
        <v>13</v>
      </c>
      <c r="O94" s="57" t="s">
        <v>242</v>
      </c>
      <c r="P94" s="20" t="str">
        <f t="shared" ref="P94:P96" si="77">IF(O94&lt;&gt;"",Q94&amp;"&lt;br&gt;("&amp;O94&amp;")","")</f>
        <v>Matching Status&lt;br&gt;(Matching Status)</v>
      </c>
      <c r="Q94" s="20" t="str">
        <f>IF(O94&lt;&gt;"", VLOOKUP(O94, Lable!$A:$B, 2, FALSE), "")</f>
        <v>Matching Status</v>
      </c>
      <c r="R94" s="21" t="s">
        <v>41</v>
      </c>
      <c r="S94" s="20"/>
      <c r="T94" s="20"/>
      <c r="U94" s="20"/>
      <c r="V94" s="21"/>
      <c r="W94" s="21"/>
      <c r="X94" s="21"/>
      <c r="Y94" s="21"/>
      <c r="Z94" s="19"/>
      <c r="AA94" s="19"/>
      <c r="AB94" s="19"/>
      <c r="AC94" s="19"/>
      <c r="AD94" s="19"/>
      <c r="AE94" s="19"/>
    </row>
    <row r="95" spans="1:31" s="23" customFormat="1" ht="18.600000000000001" customHeight="1">
      <c r="A95" s="19" t="s">
        <v>501</v>
      </c>
      <c r="B95" s="20" t="str">
        <f>VLOOKUP(A95,Lable!$G:$I,2,FALSE)</f>
        <v>등록된 블록</v>
      </c>
      <c r="C95" s="20" t="str">
        <f t="shared" si="73"/>
        <v>Registered Blocks(등록된 블록)</v>
      </c>
      <c r="D95" s="20" t="str">
        <f>IF(B95&lt;&gt;"", VLOOKUP(B95,Lable!$A:$D,2,FALSE), "" )</f>
        <v>Registered Blocks</v>
      </c>
      <c r="E95" s="9" t="s">
        <v>196</v>
      </c>
      <c r="F95" s="20" t="str">
        <f t="shared" si="74"/>
        <v>Block Details(Block Details)</v>
      </c>
      <c r="G95" s="20" t="str">
        <f>IF(E95&lt;&gt;"",VLOOKUP(E95,Lable!$A:$B,2,FALSE),"")</f>
        <v>Block Details</v>
      </c>
      <c r="H95" s="21"/>
      <c r="I95" s="20" t="str">
        <f t="shared" si="75"/>
        <v/>
      </c>
      <c r="J95" s="20" t="str">
        <f>IF(H95&lt;&gt;"", VLOOKUP(H95,Lable!$A:$D,2,FALSE),"")</f>
        <v/>
      </c>
      <c r="K95" s="53" t="s">
        <v>205</v>
      </c>
      <c r="L95" s="20" t="str">
        <f t="shared" si="76"/>
        <v>Taxpayers(Taxpayers)</v>
      </c>
      <c r="M95" s="20" t="str">
        <f>IF(K95&lt;&gt;"",VLOOKUP(K95,Lable!$A:$B,2,FALSE),"")</f>
        <v>Taxpayers</v>
      </c>
      <c r="N95" s="2" t="s">
        <v>13</v>
      </c>
      <c r="O95" s="57" t="s">
        <v>243</v>
      </c>
      <c r="P95" s="20" t="str">
        <f t="shared" si="77"/>
        <v>Reg Reason&lt;br&gt;(Reg Reason)</v>
      </c>
      <c r="Q95" s="20" t="str">
        <f>IF(O95&lt;&gt;"", VLOOKUP(O95, Lable!$A:$B, 2, FALSE), "")</f>
        <v>Reg Reason</v>
      </c>
      <c r="R95" s="21" t="s">
        <v>41</v>
      </c>
      <c r="S95" s="20"/>
      <c r="T95" s="20"/>
      <c r="U95" s="20"/>
      <c r="V95" s="21"/>
      <c r="W95" s="21"/>
      <c r="X95" s="21"/>
      <c r="Y95" s="21"/>
      <c r="Z95" s="19"/>
      <c r="AA95" s="19"/>
      <c r="AB95" s="19"/>
      <c r="AC95" s="19"/>
      <c r="AD95" s="19"/>
      <c r="AE95" s="19"/>
    </row>
    <row r="96" spans="1:31" s="23" customFormat="1" ht="18.600000000000001" customHeight="1">
      <c r="A96" s="19" t="s">
        <v>501</v>
      </c>
      <c r="B96" s="20" t="str">
        <f>VLOOKUP(A96,Lable!$G:$I,2,FALSE)</f>
        <v>등록된 블록</v>
      </c>
      <c r="C96" s="20" t="str">
        <f t="shared" si="73"/>
        <v>Registered Blocks(등록된 블록)</v>
      </c>
      <c r="D96" s="20" t="str">
        <f>IF(B96&lt;&gt;"", VLOOKUP(B96,Lable!$A:$D,2,FALSE), "" )</f>
        <v>Registered Blocks</v>
      </c>
      <c r="E96" s="9" t="s">
        <v>196</v>
      </c>
      <c r="F96" s="20" t="str">
        <f t="shared" si="74"/>
        <v>Block Details(Block Details)</v>
      </c>
      <c r="G96" s="20" t="str">
        <f>IF(E96&lt;&gt;"",VLOOKUP(E96,Lable!$A:$B,2,FALSE),"")</f>
        <v>Block Details</v>
      </c>
      <c r="H96" s="21"/>
      <c r="I96" s="20" t="str">
        <f t="shared" si="75"/>
        <v/>
      </c>
      <c r="J96" s="20" t="str">
        <f>IF(H96&lt;&gt;"", VLOOKUP(H96,Lable!$A:$D,2,FALSE),"")</f>
        <v/>
      </c>
      <c r="K96" s="53" t="s">
        <v>205</v>
      </c>
      <c r="L96" s="20" t="str">
        <f t="shared" si="76"/>
        <v>Taxpayers(Taxpayers)</v>
      </c>
      <c r="M96" s="20" t="str">
        <f>IF(K96&lt;&gt;"",VLOOKUP(K96,Lable!$A:$B,2,FALSE),"")</f>
        <v>Taxpayers</v>
      </c>
      <c r="N96" s="2" t="s">
        <v>13</v>
      </c>
      <c r="O96" s="57" t="s">
        <v>55</v>
      </c>
      <c r="P96" s="20" t="str">
        <f t="shared" si="77"/>
        <v>Actions&lt;br&gt;(Actions)</v>
      </c>
      <c r="Q96" s="20" t="str">
        <f>IF(O96&lt;&gt;"", VLOOKUP(O96, Lable!$A:$B, 2, FALSE), "")</f>
        <v>Actions</v>
      </c>
      <c r="R96" s="21" t="s">
        <v>41</v>
      </c>
      <c r="S96" s="20"/>
      <c r="T96" s="20"/>
      <c r="U96" s="20"/>
      <c r="V96" s="21"/>
      <c r="W96" s="21"/>
      <c r="X96" s="21"/>
      <c r="Y96" s="21"/>
      <c r="Z96" s="19"/>
      <c r="AA96" s="19"/>
      <c r="AB96" s="19"/>
      <c r="AC96" s="19"/>
      <c r="AD96" s="19"/>
      <c r="AE96" s="19"/>
    </row>
    <row r="97" spans="1:31" s="23" customFormat="1" ht="18.600000000000001" customHeight="1">
      <c r="A97" s="19" t="s">
        <v>501</v>
      </c>
      <c r="B97" s="20" t="str">
        <f>VLOOKUP(A97,Lable!$G:$I,2,FALSE)</f>
        <v>등록된 블록</v>
      </c>
      <c r="C97" s="20" t="str">
        <f t="shared" ref="C97:C110" si="78">IF(B97&lt;&gt;"",D97&amp;"("&amp;B97&amp;")","")</f>
        <v>Registered Blocks(등록된 블록)</v>
      </c>
      <c r="D97" s="20" t="str">
        <f>IF(B97&lt;&gt;"", VLOOKUP(B97,Lable!$A:$D,2,FALSE), "" )</f>
        <v>Registered Blocks</v>
      </c>
      <c r="E97" s="21" t="s">
        <v>196</v>
      </c>
      <c r="F97" s="20" t="str">
        <f t="shared" ref="F97:F110" si="79">IF(E97&lt;&gt;"",G97&amp;"("&amp;E97&amp;")","")</f>
        <v>Block Details(Block Details)</v>
      </c>
      <c r="G97" s="20" t="str">
        <f>IF(E97&lt;&gt;"",VLOOKUP(E97,Lable!$A:$B,2,FALSE),"")</f>
        <v>Block Details</v>
      </c>
      <c r="H97" s="21"/>
      <c r="I97" s="20" t="str">
        <f t="shared" ref="I97:I110" si="80">IF(H97&lt;&gt;"",J97&amp;"("&amp;H97&amp;")","")</f>
        <v/>
      </c>
      <c r="J97" s="20" t="str">
        <f>IF(H97&lt;&gt;"", VLOOKUP(H97,Lable!$A:$D,2,FALSE),"")</f>
        <v/>
      </c>
      <c r="K97" s="53" t="s">
        <v>206</v>
      </c>
      <c r="L97" s="20" t="str">
        <f t="shared" ref="L97:L110" si="81">IF(K97&lt;&gt;"",M97&amp;"("&amp;K97&amp;")","")</f>
        <v>UnMatched Taxpayers(UnMatched Taxpayers)</v>
      </c>
      <c r="M97" s="20" t="str">
        <f>IF(K97&lt;&gt;"",VLOOKUP(K97,Lable!$A:$B,2,FALSE),"")</f>
        <v>UnMatched Taxpayers</v>
      </c>
      <c r="N97" s="21"/>
      <c r="O97" s="49" t="s">
        <v>245</v>
      </c>
      <c r="P97" s="20" t="str">
        <f t="shared" ref="P97:P109" si="82">IF(O97&lt;&gt;"",Q97&amp;"&lt;br&gt;("&amp;O97&amp;")","")</f>
        <v>Search: (using keyword and filter)&lt;br&gt;(Search: (using keyword and filter))</v>
      </c>
      <c r="Q97" s="20" t="str">
        <f>IF(O97&lt;&gt;"", VLOOKUP(O97, Lable!$A:$B, 2, FALSE), "")</f>
        <v>Search: (using keyword and filter)</v>
      </c>
      <c r="R97" s="21" t="s">
        <v>41</v>
      </c>
      <c r="S97" s="20" t="s">
        <v>135</v>
      </c>
      <c r="T97" s="20"/>
      <c r="U97" s="20"/>
      <c r="V97" s="21"/>
      <c r="W97" s="21"/>
      <c r="X97" s="21"/>
      <c r="Y97" s="21"/>
      <c r="Z97" s="19"/>
      <c r="AA97" s="19"/>
      <c r="AB97" s="19"/>
      <c r="AC97" s="19"/>
      <c r="AD97" s="19"/>
      <c r="AE97" s="19"/>
    </row>
    <row r="98" spans="1:31" s="23" customFormat="1" ht="18.600000000000001" customHeight="1">
      <c r="A98" s="19" t="s">
        <v>501</v>
      </c>
      <c r="B98" s="20" t="str">
        <f>VLOOKUP(A98,Lable!$G:$I,2,FALSE)</f>
        <v>등록된 블록</v>
      </c>
      <c r="C98" s="20" t="str">
        <f t="shared" si="78"/>
        <v>Registered Blocks(등록된 블록)</v>
      </c>
      <c r="D98" s="20" t="str">
        <f>IF(B98&lt;&gt;"", VLOOKUP(B98,Lable!$A:$D,2,FALSE), "" )</f>
        <v>Registered Blocks</v>
      </c>
      <c r="E98" s="9" t="s">
        <v>196</v>
      </c>
      <c r="F98" s="20" t="str">
        <f t="shared" si="79"/>
        <v>Block Details(Block Details)</v>
      </c>
      <c r="G98" s="20" t="str">
        <f>IF(E98&lt;&gt;"",VLOOKUP(E98,Lable!$A:$B,2,FALSE),"")</f>
        <v>Block Details</v>
      </c>
      <c r="H98" s="21"/>
      <c r="I98" s="20" t="str">
        <f t="shared" si="80"/>
        <v/>
      </c>
      <c r="J98" s="20" t="str">
        <f>IF(H98&lt;&gt;"", VLOOKUP(H98,Lable!$A:$D,2,FALSE),"")</f>
        <v/>
      </c>
      <c r="K98" s="53" t="s">
        <v>206</v>
      </c>
      <c r="L98" s="20" t="str">
        <f t="shared" si="81"/>
        <v>UnMatched Taxpayers(UnMatched Taxpayers)</v>
      </c>
      <c r="M98" s="20" t="str">
        <f>IF(K98&lt;&gt;"",VLOOKUP(K98,Lable!$A:$B,2,FALSE),"")</f>
        <v>UnMatched Taxpayers</v>
      </c>
      <c r="N98" s="35" t="s">
        <v>22</v>
      </c>
      <c r="O98" s="46" t="s">
        <v>238</v>
      </c>
      <c r="P98" s="34" t="str">
        <f t="shared" si="82"/>
        <v>Search Taxpayer&lt;br&gt;(Search Taxpayer)</v>
      </c>
      <c r="Q98" s="34" t="str">
        <f>IF(O98&lt;&gt;"", VLOOKUP(O98, Lable!$A:$B, 2, FALSE), "")</f>
        <v>Search Taxpayer</v>
      </c>
      <c r="R98" s="35" t="s">
        <v>44</v>
      </c>
      <c r="S98" s="20"/>
      <c r="T98" s="20"/>
      <c r="U98" s="20"/>
      <c r="V98" s="21"/>
      <c r="W98" s="21"/>
      <c r="X98" s="21"/>
      <c r="Y98" s="21"/>
      <c r="Z98" s="19"/>
      <c r="AA98" s="19"/>
      <c r="AB98" s="19"/>
      <c r="AC98" s="19"/>
      <c r="AD98" s="19"/>
      <c r="AE98" s="19"/>
    </row>
    <row r="99" spans="1:31" s="23" customFormat="1" ht="18.600000000000001" customHeight="1">
      <c r="A99" s="19" t="s">
        <v>501</v>
      </c>
      <c r="B99" s="20" t="str">
        <f>VLOOKUP(A99,Lable!$G:$I,2,FALSE)</f>
        <v>등록된 블록</v>
      </c>
      <c r="C99" s="20" t="str">
        <f t="shared" si="78"/>
        <v>Registered Blocks(등록된 블록)</v>
      </c>
      <c r="D99" s="20" t="str">
        <f>IF(B99&lt;&gt;"", VLOOKUP(B99,Lable!$A:$D,2,FALSE), "" )</f>
        <v>Registered Blocks</v>
      </c>
      <c r="E99" s="9" t="s">
        <v>196</v>
      </c>
      <c r="F99" s="20" t="str">
        <f t="shared" si="79"/>
        <v>Block Details(Block Details)</v>
      </c>
      <c r="G99" s="20" t="str">
        <f>IF(E99&lt;&gt;"",VLOOKUP(E99,Lable!$A:$B,2,FALSE),"")</f>
        <v>Block Details</v>
      </c>
      <c r="H99" s="21"/>
      <c r="I99" s="20" t="str">
        <f t="shared" si="80"/>
        <v/>
      </c>
      <c r="J99" s="20" t="str">
        <f>IF(H99&lt;&gt;"", VLOOKUP(H99,Lable!$A:$D,2,FALSE),"")</f>
        <v/>
      </c>
      <c r="K99" s="53" t="s">
        <v>206</v>
      </c>
      <c r="L99" s="20" t="str">
        <f t="shared" si="81"/>
        <v>UnMatched Taxpayers(UnMatched Taxpayers)</v>
      </c>
      <c r="M99" s="20" t="str">
        <f>IF(K99&lt;&gt;"",VLOOKUP(K99,Lable!$A:$B,2,FALSE),"")</f>
        <v>UnMatched Taxpayers</v>
      </c>
      <c r="N99" s="35" t="s">
        <v>22</v>
      </c>
      <c r="O99" s="46"/>
      <c r="P99" s="34" t="str">
        <f t="shared" si="82"/>
        <v/>
      </c>
      <c r="Q99" s="34" t="str">
        <f>IF(O99&lt;&gt;"", VLOOKUP(O99, Lable!$A:$B, 2, FALSE), "")</f>
        <v/>
      </c>
      <c r="R99" s="35" t="s">
        <v>41</v>
      </c>
      <c r="S99" s="20" t="s">
        <v>135</v>
      </c>
      <c r="T99" s="20"/>
      <c r="U99" s="20"/>
      <c r="V99" s="21"/>
      <c r="W99" s="21"/>
      <c r="X99" s="21"/>
      <c r="Y99" s="21"/>
      <c r="Z99" s="19"/>
      <c r="AA99" s="19"/>
      <c r="AB99" s="19"/>
      <c r="AC99" s="19"/>
      <c r="AD99" s="19"/>
      <c r="AE99" s="19"/>
    </row>
    <row r="100" spans="1:31" s="18" customFormat="1" ht="18.600000000000001" customHeight="1">
      <c r="A100" s="15" t="s">
        <v>501</v>
      </c>
      <c r="B100" s="16" t="str">
        <f>VLOOKUP(A100,Lable!$G:$I,2,FALSE)</f>
        <v>등록된 블록</v>
      </c>
      <c r="C100" s="16" t="str">
        <f t="shared" si="78"/>
        <v>Registered Blocks(등록된 블록)</v>
      </c>
      <c r="D100" s="16" t="str">
        <f>IF(B100&lt;&gt;"", VLOOKUP(B100,Lable!$A:$D,2,FALSE), "" )</f>
        <v>Registered Blocks</v>
      </c>
      <c r="E100" s="17" t="s">
        <v>196</v>
      </c>
      <c r="F100" s="16" t="str">
        <f t="shared" si="79"/>
        <v>Block Details(Block Details)</v>
      </c>
      <c r="G100" s="16" t="str">
        <f>IF(E100&lt;&gt;"",VLOOKUP(E100,Lable!$A:$B,2,FALSE),"")</f>
        <v>Block Details</v>
      </c>
      <c r="H100" s="17"/>
      <c r="I100" s="16" t="str">
        <f t="shared" si="80"/>
        <v/>
      </c>
      <c r="J100" s="16" t="str">
        <f>IF(H100&lt;&gt;"", VLOOKUP(H100,Lable!$A:$D,2,FALSE),"")</f>
        <v/>
      </c>
      <c r="K100" s="53" t="s">
        <v>206</v>
      </c>
      <c r="L100" s="16" t="str">
        <f t="shared" si="81"/>
        <v>UnMatched Taxpayers(UnMatched Taxpayers)</v>
      </c>
      <c r="M100" s="16" t="str">
        <f>IF(K100&lt;&gt;"",VLOOKUP(K100,Lable!$A:$B,2,FALSE),"")</f>
        <v>UnMatched Taxpayers</v>
      </c>
      <c r="N100" s="17"/>
      <c r="O100" s="47" t="s">
        <v>80</v>
      </c>
      <c r="P100" s="16" t="str">
        <f t="shared" si="82"/>
        <v>Reset&lt;br&gt;(초기화)</v>
      </c>
      <c r="Q100" s="16" t="str">
        <f>IF(O100&lt;&gt;"", VLOOKUP(O100, Lable!$A:$B, 2, FALSE), "")</f>
        <v>Reset</v>
      </c>
      <c r="R100" s="17" t="s">
        <v>43</v>
      </c>
      <c r="S100" s="16" t="s">
        <v>52</v>
      </c>
      <c r="T100" s="15" t="s">
        <v>93</v>
      </c>
      <c r="U100" s="16"/>
      <c r="V100" s="17"/>
      <c r="W100" s="17"/>
      <c r="X100" s="17"/>
      <c r="Y100" s="17"/>
      <c r="Z100" s="15"/>
      <c r="AA100" s="15"/>
      <c r="AB100" s="15"/>
      <c r="AC100" s="15" t="s">
        <v>77</v>
      </c>
      <c r="AD100" s="15" t="s">
        <v>77</v>
      </c>
      <c r="AE100" s="15" t="s">
        <v>77</v>
      </c>
    </row>
    <row r="101" spans="1:31" s="18" customFormat="1" ht="18.600000000000001" customHeight="1">
      <c r="A101" s="15" t="s">
        <v>501</v>
      </c>
      <c r="B101" s="16" t="str">
        <f>VLOOKUP(A101,Lable!$G:$I,2,FALSE)</f>
        <v>등록된 블록</v>
      </c>
      <c r="C101" s="16" t="str">
        <f t="shared" si="78"/>
        <v>Registered Blocks(등록된 블록)</v>
      </c>
      <c r="D101" s="16" t="str">
        <f>IF(B101&lt;&gt;"", VLOOKUP(B101,Lable!$A:$D,2,FALSE), "" )</f>
        <v>Registered Blocks</v>
      </c>
      <c r="E101" s="17" t="s">
        <v>196</v>
      </c>
      <c r="F101" s="16" t="str">
        <f t="shared" si="79"/>
        <v>Block Details(Block Details)</v>
      </c>
      <c r="G101" s="16" t="str">
        <f>IF(E101&lt;&gt;"",VLOOKUP(E101,Lable!$A:$B,2,FALSE),"")</f>
        <v>Block Details</v>
      </c>
      <c r="H101" s="17"/>
      <c r="I101" s="16" t="str">
        <f t="shared" si="80"/>
        <v/>
      </c>
      <c r="J101" s="16" t="str">
        <f>IF(H101&lt;&gt;"", VLOOKUP(H101,Lable!$A:$D,2,FALSE),"")</f>
        <v/>
      </c>
      <c r="K101" s="53" t="s">
        <v>206</v>
      </c>
      <c r="L101" s="16" t="str">
        <f t="shared" si="81"/>
        <v>UnMatched Taxpayers(UnMatched Taxpayers)</v>
      </c>
      <c r="M101" s="16" t="str">
        <f>IF(K101&lt;&gt;"",VLOOKUP(K101,Lable!$A:$B,2,FALSE),"")</f>
        <v>UnMatched Taxpayers</v>
      </c>
      <c r="N101" s="17"/>
      <c r="O101" s="48" t="s">
        <v>46</v>
      </c>
      <c r="P101" s="16" t="str">
        <f t="shared" si="82"/>
        <v>Search&lt;br&gt;(조회)</v>
      </c>
      <c r="Q101" s="16" t="str">
        <f>IF(O101&lt;&gt;"", VLOOKUP(O101, Lable!$A:$B, 2, FALSE), "")</f>
        <v>Search</v>
      </c>
      <c r="R101" s="17" t="s">
        <v>43</v>
      </c>
      <c r="S101" s="16"/>
      <c r="T101" s="16" t="s">
        <v>8</v>
      </c>
      <c r="U101" s="16"/>
      <c r="V101" s="17"/>
      <c r="W101" s="17"/>
      <c r="X101" s="17"/>
      <c r="Y101" s="17"/>
      <c r="Z101" s="15"/>
      <c r="AA101" s="15"/>
      <c r="AB101" s="15"/>
      <c r="AC101" s="15"/>
      <c r="AD101" s="15"/>
      <c r="AE101" s="15"/>
    </row>
    <row r="102" spans="1:31" s="23" customFormat="1" ht="18.600000000000001" customHeight="1">
      <c r="A102" s="19" t="s">
        <v>501</v>
      </c>
      <c r="B102" s="20" t="str">
        <f>VLOOKUP(A102,Lable!$G:$I,2,FALSE)</f>
        <v>등록된 블록</v>
      </c>
      <c r="C102" s="20" t="str">
        <f t="shared" si="78"/>
        <v>Registered Blocks(등록된 블록)</v>
      </c>
      <c r="D102" s="20" t="str">
        <f>IF(B102&lt;&gt;"", VLOOKUP(B102,Lable!$A:$D,2,FALSE), "" )</f>
        <v>Registered Blocks</v>
      </c>
      <c r="E102" s="9" t="s">
        <v>196</v>
      </c>
      <c r="F102" s="20" t="str">
        <f t="shared" si="79"/>
        <v>Block Details(Block Details)</v>
      </c>
      <c r="G102" s="20" t="str">
        <f>IF(E102&lt;&gt;"",VLOOKUP(E102,Lable!$A:$B,2,FALSE),"")</f>
        <v>Block Details</v>
      </c>
      <c r="H102" s="21"/>
      <c r="I102" s="20" t="str">
        <f t="shared" si="80"/>
        <v/>
      </c>
      <c r="J102" s="20" t="str">
        <f>IF(H102&lt;&gt;"", VLOOKUP(H102,Lable!$A:$D,2,FALSE),"")</f>
        <v/>
      </c>
      <c r="K102" s="53" t="s">
        <v>206</v>
      </c>
      <c r="L102" s="20" t="str">
        <f t="shared" si="81"/>
        <v>UnMatched Taxpayers(UnMatched Taxpayers)</v>
      </c>
      <c r="M102" s="20" t="str">
        <f>IF(K102&lt;&gt;"",VLOOKUP(K102,Lable!$A:$B,2,FALSE),"")</f>
        <v>UnMatched Taxpayers</v>
      </c>
      <c r="N102" s="2" t="s">
        <v>13</v>
      </c>
      <c r="O102" s="57" t="s">
        <v>130</v>
      </c>
      <c r="P102" s="20" t="str">
        <f t="shared" si="82"/>
        <v>SN&lt;br&gt;(SN)</v>
      </c>
      <c r="Q102" s="20" t="str">
        <f>IF(O102&lt;&gt;"", VLOOKUP(O102, Lable!$A:$B, 2, FALSE), "")</f>
        <v>SN</v>
      </c>
      <c r="R102" s="21" t="s">
        <v>41</v>
      </c>
      <c r="S102" s="20"/>
      <c r="T102" s="20"/>
      <c r="U102" s="20"/>
      <c r="V102" s="21"/>
      <c r="W102" s="21"/>
      <c r="X102" s="21"/>
      <c r="Y102" s="21"/>
      <c r="Z102" s="19"/>
      <c r="AA102" s="19"/>
      <c r="AB102" s="19"/>
      <c r="AC102" s="19">
        <v>1</v>
      </c>
      <c r="AD102" s="19">
        <v>1</v>
      </c>
      <c r="AE102" s="19">
        <v>1</v>
      </c>
    </row>
    <row r="103" spans="1:31" s="23" customFormat="1" ht="18.600000000000001" customHeight="1">
      <c r="A103" s="19" t="s">
        <v>501</v>
      </c>
      <c r="B103" s="20" t="str">
        <f>VLOOKUP(A103,Lable!$G:$I,2,FALSE)</f>
        <v>등록된 블록</v>
      </c>
      <c r="C103" s="20" t="str">
        <f t="shared" si="78"/>
        <v>Registered Blocks(등록된 블록)</v>
      </c>
      <c r="D103" s="20" t="str">
        <f>IF(B103&lt;&gt;"", VLOOKUP(B103,Lable!$A:$D,2,FALSE), "" )</f>
        <v>Registered Blocks</v>
      </c>
      <c r="E103" s="9" t="s">
        <v>196</v>
      </c>
      <c r="F103" s="20" t="str">
        <f t="shared" si="79"/>
        <v>Block Details(Block Details)</v>
      </c>
      <c r="G103" s="20" t="str">
        <f>IF(E103&lt;&gt;"",VLOOKUP(E103,Lable!$A:$B,2,FALSE),"")</f>
        <v>Block Details</v>
      </c>
      <c r="H103" s="21"/>
      <c r="I103" s="20" t="str">
        <f t="shared" si="80"/>
        <v/>
      </c>
      <c r="J103" s="20" t="str">
        <f>IF(H103&lt;&gt;"", VLOOKUP(H103,Lable!$A:$D,2,FALSE),"")</f>
        <v/>
      </c>
      <c r="K103" s="53" t="s">
        <v>206</v>
      </c>
      <c r="L103" s="20" t="str">
        <f t="shared" si="81"/>
        <v>UnMatched Taxpayers(UnMatched Taxpayers)</v>
      </c>
      <c r="M103" s="20" t="str">
        <f>IF(K103&lt;&gt;"",VLOOKUP(K103,Lable!$A:$B,2,FALSE),"")</f>
        <v>UnMatched Taxpayers</v>
      </c>
      <c r="N103" s="2" t="s">
        <v>13</v>
      </c>
      <c r="O103" s="57" t="s">
        <v>51</v>
      </c>
      <c r="P103" s="20" t="str">
        <f t="shared" si="82"/>
        <v>TIN&lt;br&gt;(TIN)</v>
      </c>
      <c r="Q103" s="20" t="str">
        <f>IF(O103&lt;&gt;"", VLOOKUP(O103, Lable!$A:$B, 2, FALSE), "")</f>
        <v>TIN</v>
      </c>
      <c r="R103" s="21" t="s">
        <v>41</v>
      </c>
      <c r="S103" s="20"/>
      <c r="T103" s="20"/>
      <c r="U103" s="20"/>
      <c r="V103" s="21"/>
      <c r="W103" s="21"/>
      <c r="X103" s="21"/>
      <c r="Y103" s="21"/>
      <c r="Z103" s="19"/>
      <c r="AA103" s="19"/>
      <c r="AB103" s="19"/>
      <c r="AC103" s="19"/>
      <c r="AD103" s="19"/>
      <c r="AE103" s="19"/>
    </row>
    <row r="104" spans="1:31" s="23" customFormat="1" ht="18.600000000000001" customHeight="1">
      <c r="A104" s="19" t="s">
        <v>501</v>
      </c>
      <c r="B104" s="20" t="str">
        <f>VLOOKUP(A104,Lable!$G:$I,2,FALSE)</f>
        <v>등록된 블록</v>
      </c>
      <c r="C104" s="20" t="str">
        <f t="shared" si="78"/>
        <v>Registered Blocks(등록된 블록)</v>
      </c>
      <c r="D104" s="20" t="str">
        <f>IF(B104&lt;&gt;"", VLOOKUP(B104,Lable!$A:$D,2,FALSE), "" )</f>
        <v>Registered Blocks</v>
      </c>
      <c r="E104" s="9" t="s">
        <v>196</v>
      </c>
      <c r="F104" s="20" t="str">
        <f t="shared" si="79"/>
        <v>Block Details(Block Details)</v>
      </c>
      <c r="G104" s="20" t="str">
        <f>IF(E104&lt;&gt;"",VLOOKUP(E104,Lable!$A:$B,2,FALSE),"")</f>
        <v>Block Details</v>
      </c>
      <c r="H104" s="21"/>
      <c r="I104" s="20" t="str">
        <f t="shared" si="80"/>
        <v/>
      </c>
      <c r="J104" s="20" t="str">
        <f>IF(H104&lt;&gt;"", VLOOKUP(H104,Lable!$A:$D,2,FALSE),"")</f>
        <v/>
      </c>
      <c r="K104" s="53" t="s">
        <v>206</v>
      </c>
      <c r="L104" s="20" t="str">
        <f t="shared" si="81"/>
        <v>UnMatched Taxpayers(UnMatched Taxpayers)</v>
      </c>
      <c r="M104" s="20" t="str">
        <f>IF(K104&lt;&gt;"",VLOOKUP(K104,Lable!$A:$B,2,FALSE),"")</f>
        <v>UnMatched Taxpayers</v>
      </c>
      <c r="N104" s="2" t="s">
        <v>13</v>
      </c>
      <c r="O104" s="57" t="s">
        <v>47</v>
      </c>
      <c r="P104" s="20" t="str">
        <f t="shared" si="82"/>
        <v>Taxpayer Name&lt;br&gt;(Taxpayer Name)</v>
      </c>
      <c r="Q104" s="20" t="str">
        <f>IF(O104&lt;&gt;"", VLOOKUP(O104, Lable!$A:$B, 2, FALSE), "")</f>
        <v>Taxpayer Name</v>
      </c>
      <c r="R104" s="21" t="s">
        <v>41</v>
      </c>
      <c r="S104" s="20"/>
      <c r="T104" s="20"/>
      <c r="U104" s="20"/>
      <c r="V104" s="21"/>
      <c r="W104" s="21"/>
      <c r="X104" s="21"/>
      <c r="Y104" s="21"/>
      <c r="Z104" s="19"/>
      <c r="AA104" s="19"/>
      <c r="AB104" s="19"/>
      <c r="AC104" s="19"/>
      <c r="AD104" s="19"/>
      <c r="AE104" s="19"/>
    </row>
    <row r="105" spans="1:31" s="23" customFormat="1" ht="18.600000000000001" customHeight="1">
      <c r="A105" s="19" t="s">
        <v>501</v>
      </c>
      <c r="B105" s="20" t="str">
        <f>VLOOKUP(A105,Lable!$G:$I,2,FALSE)</f>
        <v>등록된 블록</v>
      </c>
      <c r="C105" s="20" t="str">
        <f t="shared" si="78"/>
        <v>Registered Blocks(등록된 블록)</v>
      </c>
      <c r="D105" s="20" t="str">
        <f>IF(B105&lt;&gt;"", VLOOKUP(B105,Lable!$A:$D,2,FALSE), "" )</f>
        <v>Registered Blocks</v>
      </c>
      <c r="E105" s="9" t="s">
        <v>196</v>
      </c>
      <c r="F105" s="20" t="str">
        <f t="shared" si="79"/>
        <v>Block Details(Block Details)</v>
      </c>
      <c r="G105" s="20" t="str">
        <f>IF(E105&lt;&gt;"",VLOOKUP(E105,Lable!$A:$B,2,FALSE),"")</f>
        <v>Block Details</v>
      </c>
      <c r="H105" s="21"/>
      <c r="I105" s="20" t="str">
        <f t="shared" si="80"/>
        <v/>
      </c>
      <c r="J105" s="20" t="str">
        <f>IF(H105&lt;&gt;"", VLOOKUP(H105,Lable!$A:$D,2,FALSE),"")</f>
        <v/>
      </c>
      <c r="K105" s="53" t="s">
        <v>206</v>
      </c>
      <c r="L105" s="20" t="str">
        <f t="shared" si="81"/>
        <v>UnMatched Taxpayers(UnMatched Taxpayers)</v>
      </c>
      <c r="M105" s="20" t="str">
        <f>IF(K105&lt;&gt;"",VLOOKUP(K105,Lable!$A:$B,2,FALSE),"")</f>
        <v>UnMatched Taxpayers</v>
      </c>
      <c r="N105" s="2" t="s">
        <v>13</v>
      </c>
      <c r="O105" s="57" t="s">
        <v>159</v>
      </c>
      <c r="P105" s="20" t="str">
        <f t="shared" si="82"/>
        <v>Ward&lt;br&gt;(Ward)</v>
      </c>
      <c r="Q105" s="20" t="str">
        <f>IF(O105&lt;&gt;"", VLOOKUP(O105, Lable!$A:$B, 2, FALSE), "")</f>
        <v>Ward</v>
      </c>
      <c r="R105" s="21" t="s">
        <v>41</v>
      </c>
      <c r="S105" s="20"/>
      <c r="T105" s="20"/>
      <c r="U105" s="20"/>
      <c r="V105" s="21"/>
      <c r="W105" s="21"/>
      <c r="X105" s="21"/>
      <c r="Y105" s="21"/>
      <c r="Z105" s="19"/>
      <c r="AA105" s="19"/>
      <c r="AB105" s="19"/>
      <c r="AC105" s="19"/>
      <c r="AD105" s="19"/>
      <c r="AE105" s="19"/>
    </row>
    <row r="106" spans="1:31" s="23" customFormat="1" ht="18.600000000000001" customHeight="1">
      <c r="A106" s="19" t="s">
        <v>501</v>
      </c>
      <c r="B106" s="20" t="str">
        <f>VLOOKUP(A106,Lable!$G:$I,2,FALSE)</f>
        <v>등록된 블록</v>
      </c>
      <c r="C106" s="20" t="str">
        <f t="shared" si="78"/>
        <v>Registered Blocks(등록된 블록)</v>
      </c>
      <c r="D106" s="20" t="str">
        <f>IF(B106&lt;&gt;"", VLOOKUP(B106,Lable!$A:$D,2,FALSE), "" )</f>
        <v>Registered Blocks</v>
      </c>
      <c r="E106" s="9" t="s">
        <v>196</v>
      </c>
      <c r="F106" s="20" t="str">
        <f t="shared" si="79"/>
        <v>Block Details(Block Details)</v>
      </c>
      <c r="G106" s="20" t="str">
        <f>IF(E106&lt;&gt;"",VLOOKUP(E106,Lable!$A:$B,2,FALSE),"")</f>
        <v>Block Details</v>
      </c>
      <c r="H106" s="21"/>
      <c r="I106" s="20" t="str">
        <f t="shared" si="80"/>
        <v/>
      </c>
      <c r="J106" s="20" t="str">
        <f>IF(H106&lt;&gt;"", VLOOKUP(H106,Lable!$A:$D,2,FALSE),"")</f>
        <v/>
      </c>
      <c r="K106" s="53" t="s">
        <v>206</v>
      </c>
      <c r="L106" s="20" t="str">
        <f t="shared" si="81"/>
        <v>UnMatched Taxpayers(UnMatched Taxpayers)</v>
      </c>
      <c r="M106" s="20" t="str">
        <f>IF(K106&lt;&gt;"",VLOOKUP(K106,Lable!$A:$B,2,FALSE),"")</f>
        <v>UnMatched Taxpayers</v>
      </c>
      <c r="N106" s="2" t="s">
        <v>13</v>
      </c>
      <c r="O106" s="57" t="s">
        <v>240</v>
      </c>
      <c r="P106" s="20" t="str">
        <f t="shared" si="82"/>
        <v>Taxpayer Status&lt;br&gt;(Taxpayer Status)</v>
      </c>
      <c r="Q106" s="20" t="str">
        <f>IF(O106&lt;&gt;"", VLOOKUP(O106, Lable!$A:$B, 2, FALSE), "")</f>
        <v>Taxpayer Status</v>
      </c>
      <c r="R106" s="21" t="s">
        <v>41</v>
      </c>
      <c r="S106" s="20"/>
      <c r="T106" s="20"/>
      <c r="U106" s="20"/>
      <c r="V106" s="21"/>
      <c r="W106" s="21"/>
      <c r="X106" s="21"/>
      <c r="Y106" s="21"/>
      <c r="Z106" s="19"/>
      <c r="AA106" s="19"/>
      <c r="AB106" s="19"/>
      <c r="AC106" s="19"/>
      <c r="AD106" s="19"/>
      <c r="AE106" s="19"/>
    </row>
    <row r="107" spans="1:31" s="23" customFormat="1" ht="18.600000000000001" customHeight="1">
      <c r="A107" s="19" t="s">
        <v>501</v>
      </c>
      <c r="B107" s="20" t="str">
        <f>VLOOKUP(A107,Lable!$G:$I,2,FALSE)</f>
        <v>등록된 블록</v>
      </c>
      <c r="C107" s="20" t="str">
        <f t="shared" si="78"/>
        <v>Registered Blocks(등록된 블록)</v>
      </c>
      <c r="D107" s="20" t="str">
        <f>IF(B107&lt;&gt;"", VLOOKUP(B107,Lable!$A:$D,2,FALSE), "" )</f>
        <v>Registered Blocks</v>
      </c>
      <c r="E107" s="9" t="s">
        <v>196</v>
      </c>
      <c r="F107" s="20" t="str">
        <f t="shared" si="79"/>
        <v>Block Details(Block Details)</v>
      </c>
      <c r="G107" s="20" t="str">
        <f>IF(E107&lt;&gt;"",VLOOKUP(E107,Lable!$A:$B,2,FALSE),"")</f>
        <v>Block Details</v>
      </c>
      <c r="H107" s="21"/>
      <c r="I107" s="20" t="str">
        <f t="shared" si="80"/>
        <v/>
      </c>
      <c r="J107" s="20" t="str">
        <f>IF(H107&lt;&gt;"", VLOOKUP(H107,Lable!$A:$D,2,FALSE),"")</f>
        <v/>
      </c>
      <c r="K107" s="53" t="s">
        <v>206</v>
      </c>
      <c r="L107" s="20" t="str">
        <f t="shared" si="81"/>
        <v>UnMatched Taxpayers(UnMatched Taxpayers)</v>
      </c>
      <c r="M107" s="20" t="str">
        <f>IF(K107&lt;&gt;"",VLOOKUP(K107,Lable!$A:$B,2,FALSE),"")</f>
        <v>UnMatched Taxpayers</v>
      </c>
      <c r="N107" s="2" t="s">
        <v>13</v>
      </c>
      <c r="O107" s="57" t="s">
        <v>241</v>
      </c>
      <c r="P107" s="20" t="str">
        <f t="shared" si="82"/>
        <v>Percentage&lt;br&gt;(Percentage)</v>
      </c>
      <c r="Q107" s="20" t="str">
        <f>IF(O107&lt;&gt;"", VLOOKUP(O107, Lable!$A:$B, 2, FALSE), "")</f>
        <v>Percentage</v>
      </c>
      <c r="R107" s="21" t="s">
        <v>41</v>
      </c>
      <c r="S107" s="20"/>
      <c r="T107" s="20"/>
      <c r="U107" s="20"/>
      <c r="V107" s="21"/>
      <c r="W107" s="21"/>
      <c r="X107" s="21"/>
      <c r="Y107" s="21"/>
      <c r="Z107" s="19"/>
      <c r="AA107" s="19"/>
      <c r="AB107" s="19"/>
      <c r="AC107" s="19"/>
      <c r="AD107" s="19"/>
      <c r="AE107" s="19"/>
    </row>
    <row r="108" spans="1:31" s="23" customFormat="1" ht="18.600000000000001" customHeight="1">
      <c r="A108" s="19" t="s">
        <v>501</v>
      </c>
      <c r="B108" s="20" t="str">
        <f>VLOOKUP(A108,Lable!$G:$I,2,FALSE)</f>
        <v>등록된 블록</v>
      </c>
      <c r="C108" s="20" t="str">
        <f t="shared" si="78"/>
        <v>Registered Blocks(등록된 블록)</v>
      </c>
      <c r="D108" s="20" t="str">
        <f>IF(B108&lt;&gt;"", VLOOKUP(B108,Lable!$A:$D,2,FALSE), "" )</f>
        <v>Registered Blocks</v>
      </c>
      <c r="E108" s="9" t="s">
        <v>196</v>
      </c>
      <c r="F108" s="20" t="str">
        <f t="shared" si="79"/>
        <v>Block Details(Block Details)</v>
      </c>
      <c r="G108" s="20" t="str">
        <f>IF(E108&lt;&gt;"",VLOOKUP(E108,Lable!$A:$B,2,FALSE),"")</f>
        <v>Block Details</v>
      </c>
      <c r="H108" s="21"/>
      <c r="I108" s="20" t="str">
        <f t="shared" si="80"/>
        <v/>
      </c>
      <c r="J108" s="20" t="str">
        <f>IF(H108&lt;&gt;"", VLOOKUP(H108,Lable!$A:$D,2,FALSE),"")</f>
        <v/>
      </c>
      <c r="K108" s="53" t="s">
        <v>206</v>
      </c>
      <c r="L108" s="20" t="str">
        <f t="shared" si="81"/>
        <v>UnMatched Taxpayers(UnMatched Taxpayers)</v>
      </c>
      <c r="M108" s="20" t="str">
        <f>IF(K108&lt;&gt;"",VLOOKUP(K108,Lable!$A:$B,2,FALSE),"")</f>
        <v>UnMatched Taxpayers</v>
      </c>
      <c r="N108" s="2" t="s">
        <v>13</v>
      </c>
      <c r="O108" s="57" t="s">
        <v>242</v>
      </c>
      <c r="P108" s="20" t="str">
        <f t="shared" si="82"/>
        <v>Matching Status&lt;br&gt;(Matching Status)</v>
      </c>
      <c r="Q108" s="20" t="str">
        <f>IF(O108&lt;&gt;"", VLOOKUP(O108, Lable!$A:$B, 2, FALSE), "")</f>
        <v>Matching Status</v>
      </c>
      <c r="R108" s="21" t="s">
        <v>41</v>
      </c>
      <c r="S108" s="20"/>
      <c r="T108" s="20"/>
      <c r="U108" s="20"/>
      <c r="V108" s="21"/>
      <c r="W108" s="21"/>
      <c r="X108" s="21"/>
      <c r="Y108" s="21"/>
      <c r="Z108" s="19"/>
      <c r="AA108" s="19"/>
      <c r="AB108" s="19"/>
      <c r="AC108" s="19"/>
      <c r="AD108" s="19"/>
      <c r="AE108" s="19"/>
    </row>
    <row r="109" spans="1:31" s="23" customFormat="1" ht="18.600000000000001" customHeight="1">
      <c r="A109" s="19" t="s">
        <v>501</v>
      </c>
      <c r="B109" s="20" t="str">
        <f>VLOOKUP(A109,Lable!$G:$I,2,FALSE)</f>
        <v>등록된 블록</v>
      </c>
      <c r="C109" s="20" t="str">
        <f t="shared" si="78"/>
        <v>Registered Blocks(등록된 블록)</v>
      </c>
      <c r="D109" s="20" t="str">
        <f>IF(B109&lt;&gt;"", VLOOKUP(B109,Lable!$A:$D,2,FALSE), "" )</f>
        <v>Registered Blocks</v>
      </c>
      <c r="E109" s="9" t="s">
        <v>196</v>
      </c>
      <c r="F109" s="20" t="str">
        <f t="shared" si="79"/>
        <v>Block Details(Block Details)</v>
      </c>
      <c r="G109" s="20" t="str">
        <f>IF(E109&lt;&gt;"",VLOOKUP(E109,Lable!$A:$B,2,FALSE),"")</f>
        <v>Block Details</v>
      </c>
      <c r="H109" s="21"/>
      <c r="I109" s="20" t="str">
        <f t="shared" si="80"/>
        <v/>
      </c>
      <c r="J109" s="20" t="str">
        <f>IF(H109&lt;&gt;"", VLOOKUP(H109,Lable!$A:$D,2,FALSE),"")</f>
        <v/>
      </c>
      <c r="K109" s="53" t="s">
        <v>206</v>
      </c>
      <c r="L109" s="20" t="str">
        <f t="shared" si="81"/>
        <v>UnMatched Taxpayers(UnMatched Taxpayers)</v>
      </c>
      <c r="M109" s="20" t="str">
        <f>IF(K109&lt;&gt;"",VLOOKUP(K109,Lable!$A:$B,2,FALSE),"")</f>
        <v>UnMatched Taxpayers</v>
      </c>
      <c r="N109" s="2" t="s">
        <v>13</v>
      </c>
      <c r="O109" s="57" t="s">
        <v>55</v>
      </c>
      <c r="P109" s="20" t="str">
        <f t="shared" si="82"/>
        <v>Actions&lt;br&gt;(Actions)</v>
      </c>
      <c r="Q109" s="20" t="str">
        <f>IF(O109&lt;&gt;"", VLOOKUP(O109, Lable!$A:$B, 2, FALSE), "")</f>
        <v>Actions</v>
      </c>
      <c r="R109" s="21" t="s">
        <v>41</v>
      </c>
      <c r="S109" s="20"/>
      <c r="T109" s="20"/>
      <c r="U109" s="20"/>
      <c r="V109" s="21"/>
      <c r="W109" s="21"/>
      <c r="X109" s="21"/>
      <c r="Y109" s="21"/>
      <c r="Z109" s="19"/>
      <c r="AA109" s="19"/>
      <c r="AB109" s="19"/>
      <c r="AC109" s="19"/>
      <c r="AD109" s="19"/>
      <c r="AE109" s="19"/>
    </row>
    <row r="110" spans="1:31" s="23" customFormat="1" ht="18.600000000000001" customHeight="1">
      <c r="A110" s="19" t="s">
        <v>501</v>
      </c>
      <c r="B110" s="20" t="str">
        <f>VLOOKUP(A110,Lable!$G:$I,2,FALSE)</f>
        <v>등록된 블록</v>
      </c>
      <c r="C110" s="20" t="str">
        <f t="shared" si="78"/>
        <v>Registered Blocks(등록된 블록)</v>
      </c>
      <c r="D110" s="20" t="str">
        <f>IF(B110&lt;&gt;"", VLOOKUP(B110,Lable!$A:$D,2,FALSE), "" )</f>
        <v>Registered Blocks</v>
      </c>
      <c r="E110" s="9" t="s">
        <v>196</v>
      </c>
      <c r="F110" s="20" t="str">
        <f t="shared" si="79"/>
        <v>Block Details(Block Details)</v>
      </c>
      <c r="G110" s="20" t="str">
        <f>IF(E110&lt;&gt;"",VLOOKUP(E110,Lable!$A:$B,2,FALSE),"")</f>
        <v>Block Details</v>
      </c>
      <c r="H110" s="21"/>
      <c r="I110" s="20" t="str">
        <f t="shared" si="80"/>
        <v/>
      </c>
      <c r="J110" s="20" t="str">
        <f>IF(H110&lt;&gt;"", VLOOKUP(H110,Lable!$A:$D,2,FALSE),"")</f>
        <v/>
      </c>
      <c r="K110" s="53" t="s">
        <v>207</v>
      </c>
      <c r="L110" s="20" t="str">
        <f t="shared" si="81"/>
        <v>UnMatched Business Address(UnMatched Business Address)</v>
      </c>
      <c r="M110" s="20" t="str">
        <f>IF(K110&lt;&gt;"",VLOOKUP(K110,Lable!$A:$B,2,FALSE),"")</f>
        <v>UnMatched Business Address</v>
      </c>
      <c r="N110" s="21"/>
      <c r="O110" s="49" t="s">
        <v>252</v>
      </c>
      <c r="P110" s="20" t="str">
        <f t="shared" ref="P110" si="83">IF(O110&lt;&gt;"",Q110&amp;"&lt;br&gt;("&amp;O110&amp;")","")</f>
        <v>Search | Un-Matched Business Address&lt;br&gt;(Search | Un-Matched Business Address)</v>
      </c>
      <c r="Q110" s="20" t="str">
        <f>IF(O110&lt;&gt;"", VLOOKUP(O110, Lable!$A:$B, 2, FALSE), "")</f>
        <v>Search | Un-Matched Business Address</v>
      </c>
      <c r="R110" s="21" t="s">
        <v>41</v>
      </c>
      <c r="S110" s="20" t="s">
        <v>135</v>
      </c>
      <c r="T110" s="20"/>
      <c r="U110" s="20"/>
      <c r="V110" s="21"/>
      <c r="W110" s="21"/>
      <c r="X110" s="21"/>
      <c r="Y110" s="21"/>
      <c r="Z110" s="19"/>
      <c r="AA110" s="19"/>
      <c r="AB110" s="19"/>
      <c r="AC110" s="19"/>
      <c r="AD110" s="19"/>
      <c r="AE110" s="19"/>
    </row>
    <row r="111" spans="1:31" s="23" customFormat="1" ht="18.600000000000001" customHeight="1">
      <c r="A111" s="19" t="s">
        <v>501</v>
      </c>
      <c r="B111" s="20" t="str">
        <f>VLOOKUP(A111,Lable!$G:$I,2,FALSE)</f>
        <v>등록된 블록</v>
      </c>
      <c r="C111" s="20" t="str">
        <f t="shared" ref="C111:C122" si="84">IF(B111&lt;&gt;"",D111&amp;"("&amp;B111&amp;")","")</f>
        <v>Registered Blocks(등록된 블록)</v>
      </c>
      <c r="D111" s="20" t="str">
        <f>IF(B111&lt;&gt;"", VLOOKUP(B111,Lable!$A:$D,2,FALSE), "" )</f>
        <v>Registered Blocks</v>
      </c>
      <c r="E111" s="9" t="s">
        <v>196</v>
      </c>
      <c r="F111" s="20" t="str">
        <f t="shared" ref="F111:F122" si="85">IF(E111&lt;&gt;"",G111&amp;"("&amp;E111&amp;")","")</f>
        <v>Block Details(Block Details)</v>
      </c>
      <c r="G111" s="20" t="str">
        <f>IF(E111&lt;&gt;"",VLOOKUP(E111,Lable!$A:$B,2,FALSE),"")</f>
        <v>Block Details</v>
      </c>
      <c r="H111" s="21"/>
      <c r="I111" s="20" t="str">
        <f t="shared" ref="I111:I122" si="86">IF(H111&lt;&gt;"",J111&amp;"("&amp;H111&amp;")","")</f>
        <v/>
      </c>
      <c r="J111" s="20" t="str">
        <f>IF(H111&lt;&gt;"", VLOOKUP(H111,Lable!$A:$D,2,FALSE),"")</f>
        <v/>
      </c>
      <c r="K111" s="53" t="s">
        <v>207</v>
      </c>
      <c r="L111" s="20" t="str">
        <f t="shared" ref="L111:L122" si="87">IF(K111&lt;&gt;"",M111&amp;"("&amp;K111&amp;")","")</f>
        <v>UnMatched Business Address(UnMatched Business Address)</v>
      </c>
      <c r="M111" s="20" t="str">
        <f>IF(K111&lt;&gt;"",VLOOKUP(K111,Lable!$A:$B,2,FALSE),"")</f>
        <v>UnMatched Business Address</v>
      </c>
      <c r="N111" s="35" t="s">
        <v>22</v>
      </c>
      <c r="O111" s="46" t="s">
        <v>238</v>
      </c>
      <c r="P111" s="34" t="str">
        <f t="shared" ref="P111:P122" si="88">IF(O111&lt;&gt;"",Q111&amp;"&lt;br&gt;("&amp;O111&amp;")","")</f>
        <v>Search Taxpayer&lt;br&gt;(Search Taxpayer)</v>
      </c>
      <c r="Q111" s="34" t="str">
        <f>IF(O111&lt;&gt;"", VLOOKUP(O111, Lable!$A:$B, 2, FALSE), "")</f>
        <v>Search Taxpayer</v>
      </c>
      <c r="R111" s="35" t="s">
        <v>44</v>
      </c>
      <c r="S111" s="20"/>
      <c r="T111" s="20"/>
      <c r="U111" s="20"/>
      <c r="V111" s="21"/>
      <c r="W111" s="21"/>
      <c r="X111" s="21"/>
      <c r="Y111" s="21"/>
      <c r="Z111" s="19"/>
      <c r="AA111" s="19"/>
      <c r="AB111" s="19"/>
      <c r="AC111" s="19"/>
      <c r="AD111" s="19"/>
      <c r="AE111" s="19"/>
    </row>
    <row r="112" spans="1:31" s="23" customFormat="1" ht="18.600000000000001" customHeight="1">
      <c r="A112" s="19" t="s">
        <v>501</v>
      </c>
      <c r="B112" s="20" t="str">
        <f>VLOOKUP(A112,Lable!$G:$I,2,FALSE)</f>
        <v>등록된 블록</v>
      </c>
      <c r="C112" s="20" t="str">
        <f t="shared" si="84"/>
        <v>Registered Blocks(등록된 블록)</v>
      </c>
      <c r="D112" s="20" t="str">
        <f>IF(B112&lt;&gt;"", VLOOKUP(B112,Lable!$A:$D,2,FALSE), "" )</f>
        <v>Registered Blocks</v>
      </c>
      <c r="E112" s="9" t="s">
        <v>196</v>
      </c>
      <c r="F112" s="20" t="str">
        <f t="shared" si="85"/>
        <v>Block Details(Block Details)</v>
      </c>
      <c r="G112" s="20" t="str">
        <f>IF(E112&lt;&gt;"",VLOOKUP(E112,Lable!$A:$B,2,FALSE),"")</f>
        <v>Block Details</v>
      </c>
      <c r="H112" s="21"/>
      <c r="I112" s="20" t="str">
        <f t="shared" si="86"/>
        <v/>
      </c>
      <c r="J112" s="20" t="str">
        <f>IF(H112&lt;&gt;"", VLOOKUP(H112,Lable!$A:$D,2,FALSE),"")</f>
        <v/>
      </c>
      <c r="K112" s="53" t="s">
        <v>207</v>
      </c>
      <c r="L112" s="20" t="str">
        <f t="shared" si="87"/>
        <v>UnMatched Business Address(UnMatched Business Address)</v>
      </c>
      <c r="M112" s="20" t="str">
        <f>IF(K112&lt;&gt;"",VLOOKUP(K112,Lable!$A:$B,2,FALSE),"")</f>
        <v>UnMatched Business Address</v>
      </c>
      <c r="N112" s="35" t="s">
        <v>22</v>
      </c>
      <c r="O112" s="46"/>
      <c r="P112" s="34" t="str">
        <f t="shared" si="88"/>
        <v/>
      </c>
      <c r="Q112" s="34" t="str">
        <f>IF(O112&lt;&gt;"", VLOOKUP(O112, Lable!$A:$B, 2, FALSE), "")</f>
        <v/>
      </c>
      <c r="R112" s="35" t="s">
        <v>41</v>
      </c>
      <c r="S112" s="20" t="s">
        <v>135</v>
      </c>
      <c r="T112" s="20"/>
      <c r="U112" s="20"/>
      <c r="V112" s="21"/>
      <c r="W112" s="21"/>
      <c r="X112" s="21"/>
      <c r="Y112" s="21"/>
      <c r="Z112" s="19"/>
      <c r="AA112" s="19"/>
      <c r="AB112" s="19"/>
      <c r="AC112" s="19"/>
      <c r="AD112" s="19"/>
      <c r="AE112" s="19"/>
    </row>
    <row r="113" spans="1:31" s="18" customFormat="1" ht="18.600000000000001" customHeight="1">
      <c r="A113" s="15" t="s">
        <v>501</v>
      </c>
      <c r="B113" s="16" t="str">
        <f>VLOOKUP(A113,Lable!$G:$I,2,FALSE)</f>
        <v>등록된 블록</v>
      </c>
      <c r="C113" s="16" t="str">
        <f t="shared" si="84"/>
        <v>Registered Blocks(등록된 블록)</v>
      </c>
      <c r="D113" s="16" t="str">
        <f>IF(B113&lt;&gt;"", VLOOKUP(B113,Lable!$A:$D,2,FALSE), "" )</f>
        <v>Registered Blocks</v>
      </c>
      <c r="E113" s="17" t="s">
        <v>196</v>
      </c>
      <c r="F113" s="16" t="str">
        <f t="shared" si="85"/>
        <v>Block Details(Block Details)</v>
      </c>
      <c r="G113" s="16" t="str">
        <f>IF(E113&lt;&gt;"",VLOOKUP(E113,Lable!$A:$B,2,FALSE),"")</f>
        <v>Block Details</v>
      </c>
      <c r="H113" s="17"/>
      <c r="I113" s="16" t="str">
        <f t="shared" si="86"/>
        <v/>
      </c>
      <c r="J113" s="16" t="str">
        <f>IF(H113&lt;&gt;"", VLOOKUP(H113,Lable!$A:$D,2,FALSE),"")</f>
        <v/>
      </c>
      <c r="K113" s="53" t="s">
        <v>207</v>
      </c>
      <c r="L113" s="16" t="str">
        <f t="shared" si="87"/>
        <v>UnMatched Business Address(UnMatched Business Address)</v>
      </c>
      <c r="M113" s="16" t="str">
        <f>IF(K113&lt;&gt;"",VLOOKUP(K113,Lable!$A:$B,2,FALSE),"")</f>
        <v>UnMatched Business Address</v>
      </c>
      <c r="N113" s="17"/>
      <c r="O113" s="47" t="s">
        <v>80</v>
      </c>
      <c r="P113" s="16" t="str">
        <f t="shared" si="88"/>
        <v>Reset&lt;br&gt;(초기화)</v>
      </c>
      <c r="Q113" s="16" t="str">
        <f>IF(O113&lt;&gt;"", VLOOKUP(O113, Lable!$A:$B, 2, FALSE), "")</f>
        <v>Reset</v>
      </c>
      <c r="R113" s="17" t="s">
        <v>43</v>
      </c>
      <c r="S113" s="16" t="s">
        <v>52</v>
      </c>
      <c r="T113" s="15" t="s">
        <v>93</v>
      </c>
      <c r="U113" s="16"/>
      <c r="V113" s="17"/>
      <c r="W113" s="17"/>
      <c r="X113" s="17"/>
      <c r="Y113" s="17"/>
      <c r="Z113" s="15"/>
      <c r="AA113" s="15"/>
      <c r="AB113" s="15"/>
      <c r="AC113" s="15" t="s">
        <v>77</v>
      </c>
      <c r="AD113" s="15" t="s">
        <v>77</v>
      </c>
      <c r="AE113" s="15" t="s">
        <v>77</v>
      </c>
    </row>
    <row r="114" spans="1:31" s="18" customFormat="1" ht="18.600000000000001" customHeight="1">
      <c r="A114" s="15" t="s">
        <v>501</v>
      </c>
      <c r="B114" s="16" t="str">
        <f>VLOOKUP(A114,Lable!$G:$I,2,FALSE)</f>
        <v>등록된 블록</v>
      </c>
      <c r="C114" s="16" t="str">
        <f t="shared" si="84"/>
        <v>Registered Blocks(등록된 블록)</v>
      </c>
      <c r="D114" s="16" t="str">
        <f>IF(B114&lt;&gt;"", VLOOKUP(B114,Lable!$A:$D,2,FALSE), "" )</f>
        <v>Registered Blocks</v>
      </c>
      <c r="E114" s="17" t="s">
        <v>196</v>
      </c>
      <c r="F114" s="16" t="str">
        <f t="shared" si="85"/>
        <v>Block Details(Block Details)</v>
      </c>
      <c r="G114" s="16" t="str">
        <f>IF(E114&lt;&gt;"",VLOOKUP(E114,Lable!$A:$B,2,FALSE),"")</f>
        <v>Block Details</v>
      </c>
      <c r="H114" s="17"/>
      <c r="I114" s="16" t="str">
        <f t="shared" si="86"/>
        <v/>
      </c>
      <c r="J114" s="16" t="str">
        <f>IF(H114&lt;&gt;"", VLOOKUP(H114,Lable!$A:$D,2,FALSE),"")</f>
        <v/>
      </c>
      <c r="K114" s="53" t="s">
        <v>207</v>
      </c>
      <c r="L114" s="16" t="str">
        <f t="shared" si="87"/>
        <v>UnMatched Business Address(UnMatched Business Address)</v>
      </c>
      <c r="M114" s="16" t="str">
        <f>IF(K114&lt;&gt;"",VLOOKUP(K114,Lable!$A:$B,2,FALSE),"")</f>
        <v>UnMatched Business Address</v>
      </c>
      <c r="N114" s="17"/>
      <c r="O114" s="48" t="s">
        <v>46</v>
      </c>
      <c r="P114" s="16" t="str">
        <f t="shared" si="88"/>
        <v>Search&lt;br&gt;(조회)</v>
      </c>
      <c r="Q114" s="16" t="str">
        <f>IF(O114&lt;&gt;"", VLOOKUP(O114, Lable!$A:$B, 2, FALSE), "")</f>
        <v>Search</v>
      </c>
      <c r="R114" s="17" t="s">
        <v>43</v>
      </c>
      <c r="S114" s="16"/>
      <c r="T114" s="16" t="s">
        <v>8</v>
      </c>
      <c r="U114" s="16"/>
      <c r="V114" s="17"/>
      <c r="W114" s="17"/>
      <c r="X114" s="17"/>
      <c r="Y114" s="17"/>
      <c r="Z114" s="15"/>
      <c r="AA114" s="15"/>
      <c r="AB114" s="15"/>
      <c r="AC114" s="15"/>
      <c r="AD114" s="15"/>
      <c r="AE114" s="15"/>
    </row>
    <row r="115" spans="1:31" s="23" customFormat="1" ht="18.600000000000001" customHeight="1">
      <c r="A115" s="19" t="s">
        <v>501</v>
      </c>
      <c r="B115" s="20" t="str">
        <f>VLOOKUP(A115,Lable!$G:$I,2,FALSE)</f>
        <v>등록된 블록</v>
      </c>
      <c r="C115" s="20" t="str">
        <f t="shared" si="84"/>
        <v>Registered Blocks(등록된 블록)</v>
      </c>
      <c r="D115" s="20" t="str">
        <f>IF(B115&lt;&gt;"", VLOOKUP(B115,Lable!$A:$D,2,FALSE), "" )</f>
        <v>Registered Blocks</v>
      </c>
      <c r="E115" s="9" t="s">
        <v>196</v>
      </c>
      <c r="F115" s="20" t="str">
        <f t="shared" si="85"/>
        <v>Block Details(Block Details)</v>
      </c>
      <c r="G115" s="20" t="str">
        <f>IF(E115&lt;&gt;"",VLOOKUP(E115,Lable!$A:$B,2,FALSE),"")</f>
        <v>Block Details</v>
      </c>
      <c r="H115" s="21"/>
      <c r="I115" s="20" t="str">
        <f t="shared" si="86"/>
        <v/>
      </c>
      <c r="J115" s="20" t="str">
        <f>IF(H115&lt;&gt;"", VLOOKUP(H115,Lable!$A:$D,2,FALSE),"")</f>
        <v/>
      </c>
      <c r="K115" s="53" t="s">
        <v>207</v>
      </c>
      <c r="L115" s="20" t="str">
        <f t="shared" si="87"/>
        <v>UnMatched Business Address(UnMatched Business Address)</v>
      </c>
      <c r="M115" s="20" t="str">
        <f>IF(K115&lt;&gt;"",VLOOKUP(K115,Lable!$A:$B,2,FALSE),"")</f>
        <v>UnMatched Business Address</v>
      </c>
      <c r="N115" s="2" t="s">
        <v>13</v>
      </c>
      <c r="O115" s="57" t="s">
        <v>130</v>
      </c>
      <c r="P115" s="20" t="str">
        <f t="shared" si="88"/>
        <v>SN&lt;br&gt;(SN)</v>
      </c>
      <c r="Q115" s="20" t="str">
        <f>IF(O115&lt;&gt;"", VLOOKUP(O115, Lable!$A:$B, 2, FALSE), "")</f>
        <v>SN</v>
      </c>
      <c r="R115" s="21" t="s">
        <v>41</v>
      </c>
      <c r="S115" s="20"/>
      <c r="T115" s="20"/>
      <c r="U115" s="20"/>
      <c r="V115" s="21"/>
      <c r="W115" s="21"/>
      <c r="X115" s="21"/>
      <c r="Y115" s="21"/>
      <c r="Z115" s="19"/>
      <c r="AA115" s="19"/>
      <c r="AB115" s="19"/>
      <c r="AC115" s="19">
        <v>1</v>
      </c>
      <c r="AD115" s="19">
        <v>1</v>
      </c>
      <c r="AE115" s="19">
        <v>1</v>
      </c>
    </row>
    <row r="116" spans="1:31" s="23" customFormat="1" ht="18.600000000000001" customHeight="1">
      <c r="A116" s="19" t="s">
        <v>501</v>
      </c>
      <c r="B116" s="20" t="str">
        <f>VLOOKUP(A116,Lable!$G:$I,2,FALSE)</f>
        <v>등록된 블록</v>
      </c>
      <c r="C116" s="20" t="str">
        <f t="shared" si="84"/>
        <v>Registered Blocks(등록된 블록)</v>
      </c>
      <c r="D116" s="20" t="str">
        <f>IF(B116&lt;&gt;"", VLOOKUP(B116,Lable!$A:$D,2,FALSE), "" )</f>
        <v>Registered Blocks</v>
      </c>
      <c r="E116" s="9" t="s">
        <v>196</v>
      </c>
      <c r="F116" s="20" t="str">
        <f t="shared" si="85"/>
        <v>Block Details(Block Details)</v>
      </c>
      <c r="G116" s="20" t="str">
        <f>IF(E116&lt;&gt;"",VLOOKUP(E116,Lable!$A:$B,2,FALSE),"")</f>
        <v>Block Details</v>
      </c>
      <c r="H116" s="21"/>
      <c r="I116" s="20" t="str">
        <f t="shared" si="86"/>
        <v/>
      </c>
      <c r="J116" s="20" t="str">
        <f>IF(H116&lt;&gt;"", VLOOKUP(H116,Lable!$A:$D,2,FALSE),"")</f>
        <v/>
      </c>
      <c r="K116" s="53" t="s">
        <v>207</v>
      </c>
      <c r="L116" s="20" t="str">
        <f t="shared" si="87"/>
        <v>UnMatched Business Address(UnMatched Business Address)</v>
      </c>
      <c r="M116" s="20" t="str">
        <f>IF(K116&lt;&gt;"",VLOOKUP(K116,Lable!$A:$B,2,FALSE),"")</f>
        <v>UnMatched Business Address</v>
      </c>
      <c r="N116" s="2" t="s">
        <v>13</v>
      </c>
      <c r="O116" s="57" t="s">
        <v>246</v>
      </c>
      <c r="P116" s="20" t="str">
        <f t="shared" si="88"/>
        <v>Business Name&lt;br&gt;(Business Name)</v>
      </c>
      <c r="Q116" s="20" t="str">
        <f>IF(O116&lt;&gt;"", VLOOKUP(O116, Lable!$A:$B, 2, FALSE), "")</f>
        <v>Business Name</v>
      </c>
      <c r="R116" s="21" t="s">
        <v>41</v>
      </c>
      <c r="S116" s="20"/>
      <c r="T116" s="20"/>
      <c r="U116" s="20"/>
      <c r="V116" s="21"/>
      <c r="W116" s="21"/>
      <c r="X116" s="21"/>
      <c r="Y116" s="21"/>
      <c r="Z116" s="19"/>
      <c r="AA116" s="19"/>
      <c r="AB116" s="19"/>
      <c r="AC116" s="19"/>
      <c r="AD116" s="19"/>
      <c r="AE116" s="19"/>
    </row>
    <row r="117" spans="1:31" s="23" customFormat="1" ht="18.600000000000001" customHeight="1">
      <c r="A117" s="19" t="s">
        <v>501</v>
      </c>
      <c r="B117" s="20" t="str">
        <f>VLOOKUP(A117,Lable!$G:$I,2,FALSE)</f>
        <v>등록된 블록</v>
      </c>
      <c r="C117" s="20" t="str">
        <f t="shared" si="84"/>
        <v>Registered Blocks(등록된 블록)</v>
      </c>
      <c r="D117" s="20" t="str">
        <f>IF(B117&lt;&gt;"", VLOOKUP(B117,Lable!$A:$D,2,FALSE), "" )</f>
        <v>Registered Blocks</v>
      </c>
      <c r="E117" s="9" t="s">
        <v>196</v>
      </c>
      <c r="F117" s="20" t="str">
        <f t="shared" si="85"/>
        <v>Block Details(Block Details)</v>
      </c>
      <c r="G117" s="20" t="str">
        <f>IF(E117&lt;&gt;"",VLOOKUP(E117,Lable!$A:$B,2,FALSE),"")</f>
        <v>Block Details</v>
      </c>
      <c r="H117" s="21"/>
      <c r="I117" s="20" t="str">
        <f t="shared" si="86"/>
        <v/>
      </c>
      <c r="J117" s="20" t="str">
        <f>IF(H117&lt;&gt;"", VLOOKUP(H117,Lable!$A:$D,2,FALSE),"")</f>
        <v/>
      </c>
      <c r="K117" s="53" t="s">
        <v>207</v>
      </c>
      <c r="L117" s="20" t="str">
        <f t="shared" si="87"/>
        <v>UnMatched Business Address(UnMatched Business Address)</v>
      </c>
      <c r="M117" s="20" t="str">
        <f>IF(K117&lt;&gt;"",VLOOKUP(K117,Lable!$A:$B,2,FALSE),"")</f>
        <v>UnMatched Business Address</v>
      </c>
      <c r="N117" s="2" t="s">
        <v>13</v>
      </c>
      <c r="O117" s="57" t="s">
        <v>159</v>
      </c>
      <c r="P117" s="20" t="str">
        <f t="shared" si="88"/>
        <v>Ward&lt;br&gt;(Ward)</v>
      </c>
      <c r="Q117" s="20" t="str">
        <f>IF(O117&lt;&gt;"", VLOOKUP(O117, Lable!$A:$B, 2, FALSE), "")</f>
        <v>Ward</v>
      </c>
      <c r="R117" s="21" t="s">
        <v>41</v>
      </c>
      <c r="S117" s="20"/>
      <c r="T117" s="20"/>
      <c r="U117" s="20"/>
      <c r="V117" s="21"/>
      <c r="W117" s="21"/>
      <c r="X117" s="21"/>
      <c r="Y117" s="21"/>
      <c r="Z117" s="19"/>
      <c r="AA117" s="19"/>
      <c r="AB117" s="19"/>
      <c r="AC117" s="19"/>
      <c r="AD117" s="19"/>
      <c r="AE117" s="19"/>
    </row>
    <row r="118" spans="1:31" s="23" customFormat="1" ht="18.600000000000001" customHeight="1">
      <c r="A118" s="19" t="s">
        <v>501</v>
      </c>
      <c r="B118" s="20" t="str">
        <f>VLOOKUP(A118,Lable!$G:$I,2,FALSE)</f>
        <v>등록된 블록</v>
      </c>
      <c r="C118" s="20" t="str">
        <f t="shared" si="84"/>
        <v>Registered Blocks(등록된 블록)</v>
      </c>
      <c r="D118" s="20" t="str">
        <f>IF(B118&lt;&gt;"", VLOOKUP(B118,Lable!$A:$D,2,FALSE), "" )</f>
        <v>Registered Blocks</v>
      </c>
      <c r="E118" s="9" t="s">
        <v>196</v>
      </c>
      <c r="F118" s="20" t="str">
        <f t="shared" si="85"/>
        <v>Block Details(Block Details)</v>
      </c>
      <c r="G118" s="20" t="str">
        <f>IF(E118&lt;&gt;"",VLOOKUP(E118,Lable!$A:$B,2,FALSE),"")</f>
        <v>Block Details</v>
      </c>
      <c r="H118" s="21"/>
      <c r="I118" s="20" t="str">
        <f t="shared" si="86"/>
        <v/>
      </c>
      <c r="J118" s="20" t="str">
        <f>IF(H118&lt;&gt;"", VLOOKUP(H118,Lable!$A:$D,2,FALSE),"")</f>
        <v/>
      </c>
      <c r="K118" s="53" t="s">
        <v>207</v>
      </c>
      <c r="L118" s="20" t="str">
        <f t="shared" si="87"/>
        <v>UnMatched Business Address(UnMatched Business Address)</v>
      </c>
      <c r="M118" s="20" t="str">
        <f>IF(K118&lt;&gt;"",VLOOKUP(K118,Lable!$A:$B,2,FALSE),"")</f>
        <v>UnMatched Business Address</v>
      </c>
      <c r="N118" s="2" t="s">
        <v>13</v>
      </c>
      <c r="O118" s="57" t="s">
        <v>160</v>
      </c>
      <c r="P118" s="20" t="str">
        <f t="shared" si="88"/>
        <v>Street&lt;br&gt;(Street)</v>
      </c>
      <c r="Q118" s="20" t="str">
        <f>IF(O118&lt;&gt;"", VLOOKUP(O118, Lable!$A:$B, 2, FALSE), "")</f>
        <v>Street</v>
      </c>
      <c r="R118" s="21" t="s">
        <v>41</v>
      </c>
      <c r="S118" s="20"/>
      <c r="T118" s="20"/>
      <c r="U118" s="20"/>
      <c r="V118" s="21"/>
      <c r="W118" s="21"/>
      <c r="X118" s="21"/>
      <c r="Y118" s="21"/>
      <c r="Z118" s="19"/>
      <c r="AA118" s="19"/>
      <c r="AB118" s="19"/>
      <c r="AC118" s="19"/>
      <c r="AD118" s="19"/>
      <c r="AE118" s="19"/>
    </row>
    <row r="119" spans="1:31" s="23" customFormat="1" ht="18.600000000000001" customHeight="1">
      <c r="A119" s="19" t="s">
        <v>501</v>
      </c>
      <c r="B119" s="20" t="str">
        <f>VLOOKUP(A119,Lable!$G:$I,2,FALSE)</f>
        <v>등록된 블록</v>
      </c>
      <c r="C119" s="20" t="str">
        <f t="shared" si="84"/>
        <v>Registered Blocks(등록된 블록)</v>
      </c>
      <c r="D119" s="20" t="str">
        <f>IF(B119&lt;&gt;"", VLOOKUP(B119,Lable!$A:$D,2,FALSE), "" )</f>
        <v>Registered Blocks</v>
      </c>
      <c r="E119" s="9" t="s">
        <v>196</v>
      </c>
      <c r="F119" s="20" t="str">
        <f t="shared" si="85"/>
        <v>Block Details(Block Details)</v>
      </c>
      <c r="G119" s="20" t="str">
        <f>IF(E119&lt;&gt;"",VLOOKUP(E119,Lable!$A:$B,2,FALSE),"")</f>
        <v>Block Details</v>
      </c>
      <c r="H119" s="21"/>
      <c r="I119" s="20" t="str">
        <f t="shared" si="86"/>
        <v/>
      </c>
      <c r="J119" s="20" t="str">
        <f>IF(H119&lt;&gt;"", VLOOKUP(H119,Lable!$A:$D,2,FALSE),"")</f>
        <v/>
      </c>
      <c r="K119" s="53" t="s">
        <v>207</v>
      </c>
      <c r="L119" s="20" t="str">
        <f t="shared" si="87"/>
        <v>UnMatched Business Address(UnMatched Business Address)</v>
      </c>
      <c r="M119" s="20" t="str">
        <f>IF(K119&lt;&gt;"",VLOOKUP(K119,Lable!$A:$B,2,FALSE),"")</f>
        <v>UnMatched Business Address</v>
      </c>
      <c r="N119" s="2" t="s">
        <v>13</v>
      </c>
      <c r="O119" s="57" t="s">
        <v>247</v>
      </c>
      <c r="P119" s="20" t="str">
        <f t="shared" si="88"/>
        <v>Road&lt;br&gt;(Road)</v>
      </c>
      <c r="Q119" s="20" t="str">
        <f>IF(O119&lt;&gt;"", VLOOKUP(O119, Lable!$A:$B, 2, FALSE), "")</f>
        <v>Road</v>
      </c>
      <c r="R119" s="21" t="s">
        <v>41</v>
      </c>
      <c r="S119" s="20"/>
      <c r="T119" s="20"/>
      <c r="U119" s="20"/>
      <c r="V119" s="21"/>
      <c r="W119" s="21"/>
      <c r="X119" s="21"/>
      <c r="Y119" s="21"/>
      <c r="Z119" s="19"/>
      <c r="AA119" s="19"/>
      <c r="AB119" s="19"/>
      <c r="AC119" s="19"/>
      <c r="AD119" s="19"/>
      <c r="AE119" s="19"/>
    </row>
    <row r="120" spans="1:31" s="23" customFormat="1" ht="18.600000000000001" customHeight="1">
      <c r="A120" s="19" t="s">
        <v>501</v>
      </c>
      <c r="B120" s="20" t="str">
        <f>VLOOKUP(A120,Lable!$G:$I,2,FALSE)</f>
        <v>등록된 블록</v>
      </c>
      <c r="C120" s="20" t="str">
        <f t="shared" si="84"/>
        <v>Registered Blocks(등록된 블록)</v>
      </c>
      <c r="D120" s="20" t="str">
        <f>IF(B120&lt;&gt;"", VLOOKUP(B120,Lable!$A:$D,2,FALSE), "" )</f>
        <v>Registered Blocks</v>
      </c>
      <c r="E120" s="9" t="s">
        <v>196</v>
      </c>
      <c r="F120" s="20" t="str">
        <f t="shared" si="85"/>
        <v>Block Details(Block Details)</v>
      </c>
      <c r="G120" s="20" t="str">
        <f>IF(E120&lt;&gt;"",VLOOKUP(E120,Lable!$A:$B,2,FALSE),"")</f>
        <v>Block Details</v>
      </c>
      <c r="H120" s="21"/>
      <c r="I120" s="20" t="str">
        <f t="shared" si="86"/>
        <v/>
      </c>
      <c r="J120" s="20" t="str">
        <f>IF(H120&lt;&gt;"", VLOOKUP(H120,Lable!$A:$D,2,FALSE),"")</f>
        <v/>
      </c>
      <c r="K120" s="53" t="s">
        <v>207</v>
      </c>
      <c r="L120" s="20" t="str">
        <f t="shared" si="87"/>
        <v>UnMatched Business Address(UnMatched Business Address)</v>
      </c>
      <c r="M120" s="20" t="str">
        <f>IF(K120&lt;&gt;"",VLOOKUP(K120,Lable!$A:$B,2,FALSE),"")</f>
        <v>UnMatched Business Address</v>
      </c>
      <c r="N120" s="2" t="s">
        <v>13</v>
      </c>
      <c r="O120" s="57" t="s">
        <v>248</v>
      </c>
      <c r="P120" s="20" t="str">
        <f t="shared" si="88"/>
        <v>Busines Type&lt;br&gt;(Busines Type)</v>
      </c>
      <c r="Q120" s="20" t="str">
        <f>IF(O120&lt;&gt;"", VLOOKUP(O120, Lable!$A:$B, 2, FALSE), "")</f>
        <v>Busines Type</v>
      </c>
      <c r="R120" s="21" t="s">
        <v>41</v>
      </c>
      <c r="S120" s="20"/>
      <c r="T120" s="20"/>
      <c r="U120" s="20"/>
      <c r="V120" s="21"/>
      <c r="W120" s="21"/>
      <c r="X120" s="21"/>
      <c r="Y120" s="21"/>
      <c r="Z120" s="19"/>
      <c r="AA120" s="19"/>
      <c r="AB120" s="19"/>
      <c r="AC120" s="19"/>
      <c r="AD120" s="19"/>
      <c r="AE120" s="19"/>
    </row>
    <row r="121" spans="1:31" s="23" customFormat="1" ht="18.600000000000001" customHeight="1">
      <c r="A121" s="19" t="s">
        <v>501</v>
      </c>
      <c r="B121" s="20" t="str">
        <f>VLOOKUP(A121,Lable!$G:$I,2,FALSE)</f>
        <v>등록된 블록</v>
      </c>
      <c r="C121" s="20" t="str">
        <f t="shared" si="84"/>
        <v>Registered Blocks(등록된 블록)</v>
      </c>
      <c r="D121" s="20" t="str">
        <f>IF(B121&lt;&gt;"", VLOOKUP(B121,Lable!$A:$D,2,FALSE), "" )</f>
        <v>Registered Blocks</v>
      </c>
      <c r="E121" s="9" t="s">
        <v>196</v>
      </c>
      <c r="F121" s="20" t="str">
        <f t="shared" si="85"/>
        <v>Block Details(Block Details)</v>
      </c>
      <c r="G121" s="20" t="str">
        <f>IF(E121&lt;&gt;"",VLOOKUP(E121,Lable!$A:$B,2,FALSE),"")</f>
        <v>Block Details</v>
      </c>
      <c r="H121" s="21"/>
      <c r="I121" s="20" t="str">
        <f t="shared" si="86"/>
        <v/>
      </c>
      <c r="J121" s="20" t="str">
        <f>IF(H121&lt;&gt;"", VLOOKUP(H121,Lable!$A:$D,2,FALSE),"")</f>
        <v/>
      </c>
      <c r="K121" s="53" t="s">
        <v>207</v>
      </c>
      <c r="L121" s="20" t="str">
        <f t="shared" si="87"/>
        <v>UnMatched Business Address(UnMatched Business Address)</v>
      </c>
      <c r="M121" s="20" t="str">
        <f>IF(K121&lt;&gt;"",VLOOKUP(K121,Lable!$A:$B,2,FALSE),"")</f>
        <v>UnMatched Business Address</v>
      </c>
      <c r="N121" s="2" t="s">
        <v>13</v>
      </c>
      <c r="O121" s="57" t="s">
        <v>249</v>
      </c>
      <c r="P121" s="20" t="str">
        <f t="shared" si="88"/>
        <v>Council&lt;br&gt;(Council)</v>
      </c>
      <c r="Q121" s="20" t="str">
        <f>IF(O121&lt;&gt;"", VLOOKUP(O121, Lable!$A:$B, 2, FALSE), "")</f>
        <v>Council</v>
      </c>
      <c r="R121" s="21" t="s">
        <v>41</v>
      </c>
      <c r="S121" s="20"/>
      <c r="T121" s="20"/>
      <c r="U121" s="20"/>
      <c r="V121" s="21"/>
      <c r="W121" s="21"/>
      <c r="X121" s="21"/>
      <c r="Y121" s="21"/>
      <c r="Z121" s="19"/>
      <c r="AA121" s="19"/>
      <c r="AB121" s="19"/>
      <c r="AC121" s="19"/>
      <c r="AD121" s="19"/>
      <c r="AE121" s="19"/>
    </row>
    <row r="122" spans="1:31" s="23" customFormat="1" ht="18.600000000000001" customHeight="1">
      <c r="A122" s="19" t="s">
        <v>501</v>
      </c>
      <c r="B122" s="20" t="str">
        <f>VLOOKUP(A122,Lable!$G:$I,2,FALSE)</f>
        <v>등록된 블록</v>
      </c>
      <c r="C122" s="20" t="str">
        <f t="shared" si="84"/>
        <v>Registered Blocks(등록된 블록)</v>
      </c>
      <c r="D122" s="20" t="str">
        <f>IF(B122&lt;&gt;"", VLOOKUP(B122,Lable!$A:$D,2,FALSE), "" )</f>
        <v>Registered Blocks</v>
      </c>
      <c r="E122" s="9" t="s">
        <v>196</v>
      </c>
      <c r="F122" s="20" t="str">
        <f t="shared" si="85"/>
        <v>Block Details(Block Details)</v>
      </c>
      <c r="G122" s="20" t="str">
        <f>IF(E122&lt;&gt;"",VLOOKUP(E122,Lable!$A:$B,2,FALSE),"")</f>
        <v>Block Details</v>
      </c>
      <c r="H122" s="21"/>
      <c r="I122" s="20" t="str">
        <f t="shared" si="86"/>
        <v/>
      </c>
      <c r="J122" s="20" t="str">
        <f>IF(H122&lt;&gt;"", VLOOKUP(H122,Lable!$A:$D,2,FALSE),"")</f>
        <v/>
      </c>
      <c r="K122" s="53" t="s">
        <v>207</v>
      </c>
      <c r="L122" s="20" t="str">
        <f t="shared" si="87"/>
        <v>UnMatched Business Address(UnMatched Business Address)</v>
      </c>
      <c r="M122" s="20" t="str">
        <f>IF(K122&lt;&gt;"",VLOOKUP(K122,Lable!$A:$B,2,FALSE),"")</f>
        <v>UnMatched Business Address</v>
      </c>
      <c r="N122" s="2" t="s">
        <v>13</v>
      </c>
      <c r="O122" s="57" t="s">
        <v>250</v>
      </c>
      <c r="P122" s="20" t="str">
        <f t="shared" si="88"/>
        <v>Owner&lt;br&gt;(Owner)</v>
      </c>
      <c r="Q122" s="20" t="str">
        <f>IF(O122&lt;&gt;"", VLOOKUP(O122, Lable!$A:$B, 2, FALSE), "")</f>
        <v>Owner</v>
      </c>
      <c r="R122" s="21" t="s">
        <v>41</v>
      </c>
      <c r="S122" s="20"/>
      <c r="T122" s="20"/>
      <c r="U122" s="20"/>
      <c r="V122" s="21"/>
      <c r="W122" s="21"/>
      <c r="X122" s="21"/>
      <c r="Y122" s="21"/>
      <c r="Z122" s="19"/>
      <c r="AA122" s="19"/>
      <c r="AB122" s="19"/>
      <c r="AC122" s="19"/>
      <c r="AD122" s="19"/>
      <c r="AE122" s="19"/>
    </row>
    <row r="123" spans="1:31" s="23" customFormat="1" ht="18.600000000000001" customHeight="1">
      <c r="A123" s="19" t="s">
        <v>501</v>
      </c>
      <c r="B123" s="20" t="str">
        <f>VLOOKUP(A123,Lable!$G:$I,2,FALSE)</f>
        <v>등록된 블록</v>
      </c>
      <c r="C123" s="20" t="str">
        <f t="shared" ref="C123:C125" si="89">IF(B123&lt;&gt;"",D123&amp;"("&amp;B123&amp;")","")</f>
        <v>Registered Blocks(등록된 블록)</v>
      </c>
      <c r="D123" s="20" t="str">
        <f>IF(B123&lt;&gt;"", VLOOKUP(B123,Lable!$A:$D,2,FALSE), "" )</f>
        <v>Registered Blocks</v>
      </c>
      <c r="E123" s="9" t="s">
        <v>196</v>
      </c>
      <c r="F123" s="20" t="str">
        <f t="shared" ref="F123:F125" si="90">IF(E123&lt;&gt;"",G123&amp;"("&amp;E123&amp;")","")</f>
        <v>Block Details(Block Details)</v>
      </c>
      <c r="G123" s="20" t="str">
        <f>IF(E123&lt;&gt;"",VLOOKUP(E123,Lable!$A:$B,2,FALSE),"")</f>
        <v>Block Details</v>
      </c>
      <c r="H123" s="21"/>
      <c r="I123" s="20" t="str">
        <f t="shared" ref="I123:I125" si="91">IF(H123&lt;&gt;"",J123&amp;"("&amp;H123&amp;")","")</f>
        <v/>
      </c>
      <c r="J123" s="20" t="str">
        <f>IF(H123&lt;&gt;"", VLOOKUP(H123,Lable!$A:$D,2,FALSE),"")</f>
        <v/>
      </c>
      <c r="K123" s="53" t="s">
        <v>207</v>
      </c>
      <c r="L123" s="20" t="str">
        <f t="shared" ref="L123:L125" si="92">IF(K123&lt;&gt;"",M123&amp;"("&amp;K123&amp;")","")</f>
        <v>UnMatched Business Address(UnMatched Business Address)</v>
      </c>
      <c r="M123" s="20" t="str">
        <f>IF(K123&lt;&gt;"",VLOOKUP(K123,Lable!$A:$B,2,FALSE),"")</f>
        <v>UnMatched Business Address</v>
      </c>
      <c r="N123" s="2" t="s">
        <v>13</v>
      </c>
      <c r="O123" s="57" t="s">
        <v>51</v>
      </c>
      <c r="P123" s="20" t="str">
        <f t="shared" ref="P123:P125" si="93">IF(O123&lt;&gt;"",Q123&amp;"&lt;br&gt;("&amp;O123&amp;")","")</f>
        <v>TIN&lt;br&gt;(TIN)</v>
      </c>
      <c r="Q123" s="20" t="str">
        <f>IF(O123&lt;&gt;"", VLOOKUP(O123, Lable!$A:$B, 2, FALSE), "")</f>
        <v>TIN</v>
      </c>
      <c r="R123" s="21" t="s">
        <v>41</v>
      </c>
      <c r="S123" s="20"/>
      <c r="T123" s="20"/>
      <c r="U123" s="20"/>
      <c r="V123" s="21"/>
      <c r="W123" s="21"/>
      <c r="X123" s="21"/>
      <c r="Y123" s="21"/>
      <c r="Z123" s="19"/>
      <c r="AA123" s="19"/>
      <c r="AB123" s="19"/>
      <c r="AC123" s="19"/>
      <c r="AD123" s="19"/>
      <c r="AE123" s="19"/>
    </row>
    <row r="124" spans="1:31" s="23" customFormat="1" ht="18.600000000000001" customHeight="1">
      <c r="A124" s="19" t="s">
        <v>501</v>
      </c>
      <c r="B124" s="20" t="str">
        <f>VLOOKUP(A124,Lable!$G:$I,2,FALSE)</f>
        <v>등록된 블록</v>
      </c>
      <c r="C124" s="20" t="str">
        <f t="shared" si="89"/>
        <v>Registered Blocks(등록된 블록)</v>
      </c>
      <c r="D124" s="20" t="str">
        <f>IF(B124&lt;&gt;"", VLOOKUP(B124,Lable!$A:$D,2,FALSE), "" )</f>
        <v>Registered Blocks</v>
      </c>
      <c r="E124" s="9" t="s">
        <v>196</v>
      </c>
      <c r="F124" s="20" t="str">
        <f t="shared" si="90"/>
        <v>Block Details(Block Details)</v>
      </c>
      <c r="G124" s="20" t="str">
        <f>IF(E124&lt;&gt;"",VLOOKUP(E124,Lable!$A:$B,2,FALSE),"")</f>
        <v>Block Details</v>
      </c>
      <c r="H124" s="21"/>
      <c r="I124" s="20" t="str">
        <f t="shared" si="91"/>
        <v/>
      </c>
      <c r="J124" s="20" t="str">
        <f>IF(H124&lt;&gt;"", VLOOKUP(H124,Lable!$A:$D,2,FALSE),"")</f>
        <v/>
      </c>
      <c r="K124" s="53" t="s">
        <v>207</v>
      </c>
      <c r="L124" s="20" t="str">
        <f t="shared" si="92"/>
        <v>UnMatched Business Address(UnMatched Business Address)</v>
      </c>
      <c r="M124" s="20" t="str">
        <f>IF(K124&lt;&gt;"",VLOOKUP(K124,Lable!$A:$B,2,FALSE),"")</f>
        <v>UnMatched Business Address</v>
      </c>
      <c r="N124" s="2" t="s">
        <v>13</v>
      </c>
      <c r="O124" s="57" t="s">
        <v>251</v>
      </c>
      <c r="P124" s="20" t="str">
        <f t="shared" si="93"/>
        <v>NIN&lt;br&gt;(NIN)</v>
      </c>
      <c r="Q124" s="20" t="str">
        <f>IF(O124&lt;&gt;"", VLOOKUP(O124, Lable!$A:$B, 2, FALSE), "")</f>
        <v>NIN</v>
      </c>
      <c r="R124" s="21" t="s">
        <v>41</v>
      </c>
      <c r="S124" s="20"/>
      <c r="T124" s="20"/>
      <c r="U124" s="20"/>
      <c r="V124" s="21"/>
      <c r="W124" s="21"/>
      <c r="X124" s="21"/>
      <c r="Y124" s="21"/>
      <c r="Z124" s="19"/>
      <c r="AA124" s="19"/>
      <c r="AB124" s="19"/>
      <c r="AC124" s="19"/>
      <c r="AD124" s="19"/>
      <c r="AE124" s="19"/>
    </row>
    <row r="125" spans="1:31" s="23" customFormat="1" ht="18.600000000000001" customHeight="1">
      <c r="A125" s="19" t="s">
        <v>501</v>
      </c>
      <c r="B125" s="20" t="str">
        <f>VLOOKUP(A125,Lable!$G:$I,2,FALSE)</f>
        <v>등록된 블록</v>
      </c>
      <c r="C125" s="20" t="str">
        <f t="shared" si="89"/>
        <v>Registered Blocks(등록된 블록)</v>
      </c>
      <c r="D125" s="20" t="str">
        <f>IF(B125&lt;&gt;"", VLOOKUP(B125,Lable!$A:$D,2,FALSE), "" )</f>
        <v>Registered Blocks</v>
      </c>
      <c r="E125" s="9" t="s">
        <v>196</v>
      </c>
      <c r="F125" s="20" t="str">
        <f t="shared" si="90"/>
        <v>Block Details(Block Details)</v>
      </c>
      <c r="G125" s="20" t="str">
        <f>IF(E125&lt;&gt;"",VLOOKUP(E125,Lable!$A:$B,2,FALSE),"")</f>
        <v>Block Details</v>
      </c>
      <c r="H125" s="21"/>
      <c r="I125" s="20" t="str">
        <f t="shared" si="91"/>
        <v/>
      </c>
      <c r="J125" s="20" t="str">
        <f>IF(H125&lt;&gt;"", VLOOKUP(H125,Lable!$A:$D,2,FALSE),"")</f>
        <v/>
      </c>
      <c r="K125" s="53" t="s">
        <v>207</v>
      </c>
      <c r="L125" s="20" t="str">
        <f t="shared" si="92"/>
        <v>UnMatched Business Address(UnMatched Business Address)</v>
      </c>
      <c r="M125" s="20" t="str">
        <f>IF(K125&lt;&gt;"",VLOOKUP(K125,Lable!$A:$B,2,FALSE),"")</f>
        <v>UnMatched Business Address</v>
      </c>
      <c r="N125" s="2" t="s">
        <v>13</v>
      </c>
      <c r="O125" s="57" t="s">
        <v>55</v>
      </c>
      <c r="P125" s="20" t="str">
        <f t="shared" si="93"/>
        <v>Actions&lt;br&gt;(Actions)</v>
      </c>
      <c r="Q125" s="20" t="str">
        <f>IF(O125&lt;&gt;"", VLOOKUP(O125, Lable!$A:$B, 2, FALSE), "")</f>
        <v>Actions</v>
      </c>
      <c r="R125" s="21" t="s">
        <v>41</v>
      </c>
      <c r="S125" s="20"/>
      <c r="T125" s="20"/>
      <c r="U125" s="20"/>
      <c r="V125" s="21"/>
      <c r="W125" s="21"/>
      <c r="X125" s="21"/>
      <c r="Y125" s="21"/>
      <c r="Z125" s="19"/>
      <c r="AA125" s="19"/>
      <c r="AB125" s="19"/>
      <c r="AC125" s="19"/>
      <c r="AD125" s="19"/>
      <c r="AE125" s="19"/>
    </row>
    <row r="126" spans="1:31" s="23" customFormat="1" ht="18.600000000000001" customHeight="1">
      <c r="A126" s="19" t="s">
        <v>501</v>
      </c>
      <c r="B126" s="20" t="str">
        <f>VLOOKUP(A126,Lable!$G:$I,2,FALSE)</f>
        <v>등록된 블록</v>
      </c>
      <c r="C126" s="20" t="str">
        <f t="shared" ref="C126" si="94">IF(B126&lt;&gt;"",D126&amp;"("&amp;B126&amp;")","")</f>
        <v>Registered Blocks(등록된 블록)</v>
      </c>
      <c r="D126" s="20" t="str">
        <f>IF(B126&lt;&gt;"", VLOOKUP(B126,Lable!$A:$D,2,FALSE), "" )</f>
        <v>Registered Blocks</v>
      </c>
      <c r="E126" s="21" t="s">
        <v>196</v>
      </c>
      <c r="F126" s="20" t="str">
        <f t="shared" ref="F126" si="95">IF(E126&lt;&gt;"",G126&amp;"("&amp;E126&amp;")","")</f>
        <v>Block Details(Block Details)</v>
      </c>
      <c r="G126" s="20" t="str">
        <f>IF(E126&lt;&gt;"",VLOOKUP(E126,Lable!$A:$B,2,FALSE),"")</f>
        <v>Block Details</v>
      </c>
      <c r="H126" s="21"/>
      <c r="I126" s="20" t="str">
        <f t="shared" ref="I126" si="96">IF(H126&lt;&gt;"",J126&amp;"("&amp;H126&amp;")","")</f>
        <v/>
      </c>
      <c r="J126" s="20" t="str">
        <f>IF(H126&lt;&gt;"", VLOOKUP(H126,Lable!$A:$D,2,FALSE),"")</f>
        <v/>
      </c>
      <c r="K126" s="53"/>
      <c r="L126" s="20"/>
      <c r="M126" s="20"/>
      <c r="N126" s="21"/>
      <c r="O126" s="19"/>
      <c r="P126" s="20" t="str">
        <f t="shared" ref="P126" si="97">IF(O126&lt;&gt;"",Q126&amp;"&lt;br&gt;("&amp;O126&amp;")","")</f>
        <v/>
      </c>
      <c r="Q126" s="20" t="str">
        <f>IF(O126&lt;&gt;"", VLOOKUP(O126, Lable!$A:$B, 2, FALSE), "")</f>
        <v/>
      </c>
      <c r="R126" s="21" t="s">
        <v>41</v>
      </c>
      <c r="S126" s="56" t="s">
        <v>60</v>
      </c>
      <c r="T126" s="20"/>
      <c r="U126" s="20"/>
      <c r="V126" s="21"/>
      <c r="W126" s="21"/>
      <c r="X126" s="21"/>
      <c r="Y126" s="21"/>
      <c r="Z126" s="19"/>
      <c r="AA126" s="19"/>
      <c r="AB126" s="19"/>
      <c r="AC126" s="19"/>
      <c r="AD126" s="19"/>
      <c r="AE126" s="19"/>
    </row>
    <row r="127" spans="1:31" s="14" customFormat="1" ht="18.600000000000001" customHeight="1">
      <c r="A127" s="61" t="s">
        <v>503</v>
      </c>
      <c r="B127" s="8" t="str">
        <f>VLOOKUP(A127,Lable!$G:$I,2,FALSE)</f>
        <v>[BAMBALAGA] 블록에 와드 할당</v>
      </c>
      <c r="C127" s="8" t="str">
        <f t="shared" ref="C127:C129" si="98">IF(B127&lt;&gt;"",D127&amp;"("&amp;B127&amp;")","")</f>
        <v>Assign Wards to [BAMBALAGA] Block([BAMBALAGA] 블록에 와드 할당)</v>
      </c>
      <c r="D127" s="8" t="str">
        <f>IF(B127&lt;&gt;"", VLOOKUP(B127,Lable!$A:$D,2,FALSE), "" )</f>
        <v>Assign Wards to [BAMBALAGA] Block</v>
      </c>
      <c r="E127" s="9"/>
      <c r="F127" s="8" t="str">
        <f t="shared" ref="F127:F129" si="99">IF(E127&lt;&gt;"",G127&amp;"("&amp;E127&amp;")","")</f>
        <v/>
      </c>
      <c r="G127" s="8" t="str">
        <f>IF(E127&lt;&gt;"",VLOOKUP(E127,Lable!$A:$B,2,FALSE),"")</f>
        <v/>
      </c>
      <c r="H127" s="9"/>
      <c r="I127" s="8" t="str">
        <f t="shared" ref="I127:I129" si="100">IF(H127&lt;&gt;"",J127&amp;"("&amp;H127&amp;")","")</f>
        <v/>
      </c>
      <c r="J127" s="8" t="str">
        <f>IF(H127&lt;&gt;"", VLOOKUP(H127,Lable!$A:$D,2,FALSE),"")</f>
        <v/>
      </c>
      <c r="K127" s="54"/>
      <c r="L127" s="8"/>
      <c r="M127" s="8"/>
      <c r="N127" s="9" t="s">
        <v>266</v>
      </c>
      <c r="O127" s="39" t="s">
        <v>264</v>
      </c>
      <c r="P127" s="8" t="str">
        <f t="shared" ref="P127:P128" si="101">IF(O127&lt;&gt;"",Q127&amp;"&lt;br&gt;("&amp;O127&amp;")","")</f>
        <v>Wards&lt;br&gt;(Wards)</v>
      </c>
      <c r="Q127" s="8" t="str">
        <f>IF(O127&lt;&gt;"", VLOOKUP(O127, Lable!$A:$B, 2, FALSE), "")</f>
        <v>Wards</v>
      </c>
      <c r="R127" s="9" t="s">
        <v>45</v>
      </c>
      <c r="S127" s="60"/>
      <c r="T127" s="8"/>
      <c r="U127" s="8"/>
      <c r="V127" s="9"/>
      <c r="W127" s="9"/>
      <c r="X127" s="9"/>
      <c r="Y127" s="9"/>
      <c r="Z127" s="39" t="s">
        <v>267</v>
      </c>
      <c r="AA127" s="39" t="s">
        <v>267</v>
      </c>
      <c r="AB127" s="39" t="s">
        <v>267</v>
      </c>
      <c r="AC127" s="39" t="s">
        <v>267</v>
      </c>
      <c r="AD127" s="39" t="s">
        <v>267</v>
      </c>
      <c r="AE127" s="39" t="s">
        <v>267</v>
      </c>
    </row>
    <row r="128" spans="1:31" s="18" customFormat="1" ht="18.600000000000001" customHeight="1">
      <c r="A128" s="62" t="s">
        <v>503</v>
      </c>
      <c r="B128" s="16" t="str">
        <f>VLOOKUP(A128,Lable!$G:$I,2,FALSE)</f>
        <v>[BAMBALAGA] 블록에 와드 할당</v>
      </c>
      <c r="C128" s="16" t="str">
        <f t="shared" ref="C128" si="102">IF(B128&lt;&gt;"",D128&amp;"("&amp;B128&amp;")","")</f>
        <v>Assign Wards to [BAMBALAGA] Block([BAMBALAGA] 블록에 와드 할당)</v>
      </c>
      <c r="D128" s="16" t="str">
        <f>IF(B128&lt;&gt;"", VLOOKUP(B128,Lable!$A:$D,2,FALSE), "" )</f>
        <v>Assign Wards to [BAMBALAGA] Block</v>
      </c>
      <c r="E128" s="17"/>
      <c r="F128" s="16" t="str">
        <f t="shared" ref="F128" si="103">IF(E128&lt;&gt;"",G128&amp;"("&amp;E128&amp;")","")</f>
        <v/>
      </c>
      <c r="G128" s="16" t="str">
        <f>IF(E128&lt;&gt;"",VLOOKUP(E128,Lable!$A:$B,2,FALSE),"")</f>
        <v/>
      </c>
      <c r="H128" s="17"/>
      <c r="I128" s="16" t="str">
        <f t="shared" ref="I128" si="104">IF(H128&lt;&gt;"",J128&amp;"("&amp;H128&amp;")","")</f>
        <v/>
      </c>
      <c r="J128" s="16" t="str">
        <f>IF(H128&lt;&gt;"", VLOOKUP(H128,Lable!$A:$D,2,FALSE),"")</f>
        <v/>
      </c>
      <c r="K128" s="52"/>
      <c r="L128" s="16"/>
      <c r="M128" s="16"/>
      <c r="N128" s="17"/>
      <c r="O128" s="15" t="s">
        <v>76</v>
      </c>
      <c r="P128" s="16" t="str">
        <f t="shared" si="101"/>
        <v>Cancel&lt;br&gt;(취소)</v>
      </c>
      <c r="Q128" s="16" t="str">
        <f>IF(O128&lt;&gt;"", VLOOKUP(O128, Lable!$A:$B, 2, FALSE), "")</f>
        <v>Cancel</v>
      </c>
      <c r="R128" s="17" t="s">
        <v>43</v>
      </c>
      <c r="S128" s="31" t="s">
        <v>69</v>
      </c>
      <c r="T128" s="16"/>
      <c r="U128" s="16"/>
      <c r="V128" s="17"/>
      <c r="W128" s="17"/>
      <c r="X128" s="17"/>
      <c r="Y128" s="17"/>
      <c r="Z128" s="15"/>
      <c r="AA128" s="15"/>
      <c r="AB128" s="15"/>
      <c r="AC128" s="15" t="s">
        <v>268</v>
      </c>
      <c r="AD128" s="15" t="s">
        <v>268</v>
      </c>
      <c r="AE128" s="15" t="s">
        <v>268</v>
      </c>
    </row>
    <row r="129" spans="1:31" s="18" customFormat="1" ht="18.600000000000001" customHeight="1">
      <c r="A129" s="62" t="s">
        <v>503</v>
      </c>
      <c r="B129" s="16" t="str">
        <f>VLOOKUP(A129,Lable!$G:$I,2,FALSE)</f>
        <v>[BAMBALAGA] 블록에 와드 할당</v>
      </c>
      <c r="C129" s="16" t="str">
        <f t="shared" si="98"/>
        <v>Assign Wards to [BAMBALAGA] Block([BAMBALAGA] 블록에 와드 할당)</v>
      </c>
      <c r="D129" s="16" t="str">
        <f>IF(B129&lt;&gt;"", VLOOKUP(B129,Lable!$A:$D,2,FALSE), "" )</f>
        <v>Assign Wards to [BAMBALAGA] Block</v>
      </c>
      <c r="E129" s="17"/>
      <c r="F129" s="16" t="str">
        <f t="shared" si="99"/>
        <v/>
      </c>
      <c r="G129" s="16" t="str">
        <f>IF(E129&lt;&gt;"",VLOOKUP(E129,Lable!$A:$B,2,FALSE),"")</f>
        <v/>
      </c>
      <c r="H129" s="17"/>
      <c r="I129" s="16" t="str">
        <f t="shared" si="100"/>
        <v/>
      </c>
      <c r="J129" s="16" t="str">
        <f>IF(H129&lt;&gt;"", VLOOKUP(H129,Lable!$A:$D,2,FALSE),"")</f>
        <v/>
      </c>
      <c r="K129" s="52"/>
      <c r="L129" s="16"/>
      <c r="M129" s="16"/>
      <c r="N129" s="17"/>
      <c r="O129" s="15" t="s">
        <v>72</v>
      </c>
      <c r="P129" s="16" t="str">
        <f t="shared" ref="P129" si="105">IF(O129&lt;&gt;"",Q129&amp;"&lt;br&gt;("&amp;O129&amp;")","")</f>
        <v>Save&lt;br&gt;(저장)</v>
      </c>
      <c r="Q129" s="16" t="str">
        <f>IF(O129&lt;&gt;"", VLOOKUP(O129, Lable!$A:$B, 2, FALSE), "")</f>
        <v>Save</v>
      </c>
      <c r="R129" s="17" t="s">
        <v>43</v>
      </c>
      <c r="S129" s="31" t="s">
        <v>69</v>
      </c>
      <c r="T129" s="16"/>
      <c r="U129" s="16"/>
      <c r="V129" s="17"/>
      <c r="W129" s="17"/>
      <c r="X129" s="17"/>
      <c r="Y129" s="17"/>
      <c r="Z129" s="15"/>
      <c r="AA129" s="15"/>
      <c r="AB129" s="15"/>
      <c r="AC129" s="15"/>
      <c r="AD129" s="15"/>
      <c r="AE129" s="15"/>
    </row>
    <row r="130" spans="1:31" s="36" customFormat="1" ht="17.45" customHeight="1">
      <c r="A130" s="33" t="s">
        <v>504</v>
      </c>
      <c r="B130" s="34" t="str">
        <f>VLOOKUP(A130,Lable!$G:$I,2,FALSE)</f>
        <v>등록된 하위 블록</v>
      </c>
      <c r="C130" s="34" t="str">
        <f>IF(B130&lt;&gt;"",D130&amp;"("&amp;B130&amp;")","")</f>
        <v>Registered Sub Blocks(등록된 하위 블록)</v>
      </c>
      <c r="D130" s="34" t="str">
        <f>IF(B130&lt;&gt;"", VLOOKUP(B130,Lable!$A:$D,2,FALSE), "" )</f>
        <v>Registered Sub Blocks</v>
      </c>
      <c r="E130" s="35"/>
      <c r="F130" s="34" t="str">
        <f t="shared" ref="F130:F139" si="106">IF(E130&lt;&gt;"",G130&amp;"("&amp;E130&amp;")","")</f>
        <v/>
      </c>
      <c r="G130" s="34" t="str">
        <f>IF(E130&lt;&gt;"",VLOOKUP(E130,Lable!$A:$B,2,FALSE),"")</f>
        <v/>
      </c>
      <c r="H130" s="35"/>
      <c r="I130" s="34" t="str">
        <f t="shared" ref="I130:I139" si="107">IF(H130&lt;&gt;"",J130&amp;"("&amp;H130&amp;")","")</f>
        <v/>
      </c>
      <c r="J130" s="34" t="str">
        <f>IF(H130&lt;&gt;"", VLOOKUP(H130,Lable!$A:$D,2,FALSE),"")</f>
        <v/>
      </c>
      <c r="K130" s="51"/>
      <c r="L130" s="34" t="str">
        <f t="shared" ref="L130:L139" si="108">IF(K130&lt;&gt;"",M130&amp;"("&amp;K130&amp;")","")</f>
        <v/>
      </c>
      <c r="M130" s="34" t="str">
        <f>IF(K130&lt;&gt;"",VLOOKUP(K130,Lable!$A:$B,2,FALSE),"")</f>
        <v/>
      </c>
      <c r="N130" s="35" t="s">
        <v>22</v>
      </c>
      <c r="O130" s="46" t="s">
        <v>134</v>
      </c>
      <c r="P130" s="34" t="str">
        <f t="shared" ref="P130:P139" si="109">IF(O130&lt;&gt;"",Q130&amp;"&lt;br&gt;("&amp;O130&amp;")","")</f>
        <v>Select Block&lt;br&gt;(Select Block)</v>
      </c>
      <c r="Q130" s="34" t="str">
        <f>IF(O130&lt;&gt;"", VLOOKUP(O130, Lable!$A:$B, 2, FALSE), "")</f>
        <v>Select Block</v>
      </c>
      <c r="R130" s="35" t="s">
        <v>45</v>
      </c>
      <c r="S130" s="34"/>
      <c r="T130" s="34"/>
      <c r="U130" s="34"/>
      <c r="V130" s="35"/>
      <c r="W130" s="35"/>
      <c r="X130" s="35"/>
      <c r="Y130" s="35"/>
      <c r="Z130" s="33"/>
      <c r="AA130" s="33"/>
      <c r="AB130" s="33"/>
      <c r="AC130" s="37"/>
      <c r="AD130" s="37"/>
      <c r="AE130" s="37"/>
    </row>
    <row r="131" spans="1:31" s="36" customFormat="1" ht="17.45" customHeight="1">
      <c r="A131" s="33" t="s">
        <v>504</v>
      </c>
      <c r="B131" s="34" t="str">
        <f>VLOOKUP(A131,Lable!$G:$I,2,FALSE)</f>
        <v>등록된 하위 블록</v>
      </c>
      <c r="C131" s="34" t="str">
        <f>IF(B131&lt;&gt;"",D131&amp;"("&amp;B131&amp;")","")</f>
        <v>Registered Sub Blocks(등록된 하위 블록)</v>
      </c>
      <c r="D131" s="34" t="str">
        <f>IF(B131&lt;&gt;"", VLOOKUP(B131,Lable!$A:$D,2,FALSE), "" )</f>
        <v>Registered Sub Blocks</v>
      </c>
      <c r="E131" s="35"/>
      <c r="F131" s="34" t="str">
        <f t="shared" ref="F131" si="110">IF(E131&lt;&gt;"",G131&amp;"("&amp;E131&amp;")","")</f>
        <v/>
      </c>
      <c r="G131" s="34" t="str">
        <f>IF(E131&lt;&gt;"",VLOOKUP(E131,Lable!$A:$B,2,FALSE),"")</f>
        <v/>
      </c>
      <c r="H131" s="35"/>
      <c r="I131" s="34" t="str">
        <f t="shared" ref="I131" si="111">IF(H131&lt;&gt;"",J131&amp;"("&amp;H131&amp;")","")</f>
        <v/>
      </c>
      <c r="J131" s="34" t="str">
        <f>IF(H131&lt;&gt;"", VLOOKUP(H131,Lable!$A:$D,2,FALSE),"")</f>
        <v/>
      </c>
      <c r="K131" s="51"/>
      <c r="L131" s="34" t="str">
        <f t="shared" ref="L131" si="112">IF(K131&lt;&gt;"",M131&amp;"("&amp;K131&amp;")","")</f>
        <v/>
      </c>
      <c r="M131" s="34" t="str">
        <f>IF(K131&lt;&gt;"",VLOOKUP(K131,Lable!$A:$B,2,FALSE),"")</f>
        <v/>
      </c>
      <c r="N131" s="35" t="s">
        <v>22</v>
      </c>
      <c r="O131" s="46" t="s">
        <v>132</v>
      </c>
      <c r="P131" s="34" t="str">
        <f t="shared" ref="P131" si="113">IF(O131&lt;&gt;"",Q131&amp;"&lt;br&gt;("&amp;O131&amp;")","")</f>
        <v>Sub Block Name&lt;br&gt;(Sub Block Name)</v>
      </c>
      <c r="Q131" s="34" t="str">
        <f>IF(O131&lt;&gt;"", VLOOKUP(O131, Lable!$A:$B, 2, FALSE), "")</f>
        <v>Sub Block Name</v>
      </c>
      <c r="R131" s="35" t="s">
        <v>44</v>
      </c>
      <c r="S131" s="34"/>
      <c r="T131" s="34"/>
      <c r="U131" s="34"/>
      <c r="V131" s="35"/>
      <c r="W131" s="35"/>
      <c r="X131" s="35"/>
      <c r="Y131" s="35"/>
      <c r="Z131" s="33"/>
      <c r="AA131" s="33"/>
      <c r="AB131" s="33"/>
      <c r="AC131" s="37"/>
      <c r="AD131" s="37"/>
      <c r="AE131" s="37"/>
    </row>
    <row r="132" spans="1:31" s="18" customFormat="1" ht="18.600000000000001" customHeight="1">
      <c r="A132" s="15" t="s">
        <v>504</v>
      </c>
      <c r="B132" s="16" t="str">
        <f>VLOOKUP(A132,Lable!$G:$I,2,FALSE)</f>
        <v>등록된 하위 블록</v>
      </c>
      <c r="C132" s="16" t="str">
        <f t="shared" ref="C132:C139" si="114">IF(B132&lt;&gt;"",D132&amp;"("&amp;B132&amp;")","")</f>
        <v>Registered Sub Blocks(등록된 하위 블록)</v>
      </c>
      <c r="D132" s="16" t="str">
        <f>IF(B132&lt;&gt;"", VLOOKUP(B132,Lable!$A:$D,2,FALSE), "" )</f>
        <v>Registered Sub Blocks</v>
      </c>
      <c r="E132" s="17"/>
      <c r="F132" s="16" t="str">
        <f t="shared" si="106"/>
        <v/>
      </c>
      <c r="G132" s="16" t="str">
        <f>IF(E132&lt;&gt;"",VLOOKUP(E132,Lable!$A:$B,2,FALSE),"")</f>
        <v/>
      </c>
      <c r="H132" s="17"/>
      <c r="I132" s="16" t="str">
        <f t="shared" si="107"/>
        <v/>
      </c>
      <c r="J132" s="16" t="str">
        <f>IF(H132&lt;&gt;"", VLOOKUP(H132,Lable!$A:$D,2,FALSE),"")</f>
        <v/>
      </c>
      <c r="K132" s="52"/>
      <c r="L132" s="16" t="str">
        <f t="shared" si="108"/>
        <v/>
      </c>
      <c r="M132" s="16" t="str">
        <f>IF(K132&lt;&gt;"",VLOOKUP(K132,Lable!$A:$B,2,FALSE),"")</f>
        <v/>
      </c>
      <c r="N132" s="17"/>
      <c r="O132" s="47" t="s">
        <v>80</v>
      </c>
      <c r="P132" s="16" t="str">
        <f t="shared" si="109"/>
        <v>Reset&lt;br&gt;(초기화)</v>
      </c>
      <c r="Q132" s="16" t="str">
        <f>IF(O132&lt;&gt;"", VLOOKUP(O132, Lable!$A:$B, 2, FALSE), "")</f>
        <v>Reset</v>
      </c>
      <c r="R132" s="17" t="s">
        <v>43</v>
      </c>
      <c r="S132" s="16" t="s">
        <v>52</v>
      </c>
      <c r="T132" s="15" t="s">
        <v>93</v>
      </c>
      <c r="U132" s="16"/>
      <c r="V132" s="17"/>
      <c r="W132" s="17"/>
      <c r="X132" s="17"/>
      <c r="Y132" s="17"/>
      <c r="Z132" s="15"/>
      <c r="AA132" s="15"/>
      <c r="AB132" s="15"/>
      <c r="AC132" s="15" t="s">
        <v>77</v>
      </c>
      <c r="AD132" s="15" t="s">
        <v>77</v>
      </c>
      <c r="AE132" s="15" t="s">
        <v>77</v>
      </c>
    </row>
    <row r="133" spans="1:31" s="18" customFormat="1" ht="18.600000000000001" customHeight="1">
      <c r="A133" s="15" t="s">
        <v>504</v>
      </c>
      <c r="B133" s="16" t="str">
        <f>VLOOKUP(A133,Lable!$G:$I,2,FALSE)</f>
        <v>등록된 하위 블록</v>
      </c>
      <c r="C133" s="16" t="str">
        <f t="shared" si="114"/>
        <v>Registered Sub Blocks(등록된 하위 블록)</v>
      </c>
      <c r="D133" s="16" t="str">
        <f>IF(B133&lt;&gt;"", VLOOKUP(B133,Lable!$A:$D,2,FALSE), "" )</f>
        <v>Registered Sub Blocks</v>
      </c>
      <c r="E133" s="17"/>
      <c r="F133" s="16" t="str">
        <f t="shared" si="106"/>
        <v/>
      </c>
      <c r="G133" s="16" t="str">
        <f>IF(E133&lt;&gt;"",VLOOKUP(E133,Lable!$A:$B,2,FALSE),"")</f>
        <v/>
      </c>
      <c r="H133" s="17"/>
      <c r="I133" s="16" t="str">
        <f t="shared" si="107"/>
        <v/>
      </c>
      <c r="J133" s="16" t="str">
        <f>IF(H133&lt;&gt;"", VLOOKUP(H133,Lable!$A:$D,2,FALSE),"")</f>
        <v/>
      </c>
      <c r="K133" s="52"/>
      <c r="L133" s="16" t="str">
        <f t="shared" si="108"/>
        <v/>
      </c>
      <c r="M133" s="16" t="str">
        <f>IF(K133&lt;&gt;"",VLOOKUP(K133,Lable!$A:$B,2,FALSE),"")</f>
        <v/>
      </c>
      <c r="N133" s="17"/>
      <c r="O133" s="48" t="s">
        <v>46</v>
      </c>
      <c r="P133" s="16" t="str">
        <f t="shared" si="109"/>
        <v>Search&lt;br&gt;(조회)</v>
      </c>
      <c r="Q133" s="16" t="str">
        <f>IF(O133&lt;&gt;"", VLOOKUP(O133, Lable!$A:$B, 2, FALSE), "")</f>
        <v>Search</v>
      </c>
      <c r="R133" s="17" t="s">
        <v>43</v>
      </c>
      <c r="S133" s="16"/>
      <c r="T133" s="16" t="s">
        <v>8</v>
      </c>
      <c r="U133" s="16"/>
      <c r="V133" s="17"/>
      <c r="W133" s="17"/>
      <c r="X133" s="17"/>
      <c r="Y133" s="17"/>
      <c r="Z133" s="15"/>
      <c r="AA133" s="15"/>
      <c r="AB133" s="15"/>
      <c r="AC133" s="15"/>
      <c r="AD133" s="15"/>
      <c r="AE133" s="15"/>
    </row>
    <row r="134" spans="1:31" s="10" customFormat="1" ht="17.45" customHeight="1">
      <c r="A134" s="4" t="s">
        <v>504</v>
      </c>
      <c r="B134" s="1" t="str">
        <f>VLOOKUP(A134,Lable!$G:$I,2,FALSE)</f>
        <v>등록된 하위 블록</v>
      </c>
      <c r="C134" s="1" t="str">
        <f t="shared" si="114"/>
        <v>Registered Sub Blocks(등록된 하위 블록)</v>
      </c>
      <c r="D134" s="1" t="str">
        <f>IF(B134&lt;&gt;"", VLOOKUP(B134,Lable!$A:$D,2,FALSE), "" )</f>
        <v>Registered Sub Blocks</v>
      </c>
      <c r="E134" s="9"/>
      <c r="F134" s="1" t="str">
        <f t="shared" si="106"/>
        <v/>
      </c>
      <c r="G134" s="1" t="str">
        <f>IF(E134&lt;&gt;"",VLOOKUP(E134,Lable!$A:$B,2,FALSE),"")</f>
        <v/>
      </c>
      <c r="H134" s="9"/>
      <c r="I134" s="1" t="str">
        <f t="shared" si="107"/>
        <v/>
      </c>
      <c r="J134" s="1" t="str">
        <f>IF(H134&lt;&gt;"", VLOOKUP(H134,Lable!$A:$D,2,FALSE),"")</f>
        <v/>
      </c>
      <c r="K134" s="54"/>
      <c r="L134" s="1" t="str">
        <f t="shared" si="108"/>
        <v/>
      </c>
      <c r="M134" s="1" t="str">
        <f>IF(K134&lt;&gt;"",VLOOKUP(K134,Lable!$A:$B,2,FALSE),"")</f>
        <v/>
      </c>
      <c r="N134" s="2" t="s">
        <v>13</v>
      </c>
      <c r="O134" s="57" t="s">
        <v>130</v>
      </c>
      <c r="P134" s="1" t="str">
        <f t="shared" si="109"/>
        <v>SN&lt;br&gt;(SN)</v>
      </c>
      <c r="Q134" s="1" t="str">
        <f>IF(O134&lt;&gt;"", VLOOKUP(O134, Lable!$A:$B, 2, FALSE), "")</f>
        <v>SN</v>
      </c>
      <c r="R134" s="2" t="s">
        <v>41</v>
      </c>
      <c r="S134" s="1"/>
      <c r="T134" s="1"/>
      <c r="U134" s="1"/>
      <c r="V134" s="2"/>
      <c r="W134" s="2"/>
      <c r="X134" s="2"/>
      <c r="Y134" s="2"/>
      <c r="Z134" s="4"/>
      <c r="AA134" s="4"/>
      <c r="AB134" s="4"/>
      <c r="AC134" s="3" t="s">
        <v>176</v>
      </c>
      <c r="AD134" s="3" t="s">
        <v>176</v>
      </c>
      <c r="AE134" s="3" t="s">
        <v>176</v>
      </c>
    </row>
    <row r="135" spans="1:31" s="10" customFormat="1" ht="17.45" customHeight="1">
      <c r="A135" s="4" t="s">
        <v>504</v>
      </c>
      <c r="B135" s="1" t="str">
        <f>VLOOKUP(A135,Lable!$G:$I,2,FALSE)</f>
        <v>등록된 하위 블록</v>
      </c>
      <c r="C135" s="1" t="str">
        <f t="shared" si="114"/>
        <v>Registered Sub Blocks(등록된 하위 블록)</v>
      </c>
      <c r="D135" s="1" t="str">
        <f>IF(B135&lt;&gt;"", VLOOKUP(B135,Lable!$A:$D,2,FALSE), "" )</f>
        <v>Registered Sub Blocks</v>
      </c>
      <c r="E135" s="9"/>
      <c r="F135" s="1" t="str">
        <f t="shared" si="106"/>
        <v/>
      </c>
      <c r="G135" s="1" t="str">
        <f>IF(E135&lt;&gt;"",VLOOKUP(E135,Lable!$A:$B,2,FALSE),"")</f>
        <v/>
      </c>
      <c r="H135" s="9"/>
      <c r="I135" s="1" t="str">
        <f t="shared" si="107"/>
        <v/>
      </c>
      <c r="J135" s="1" t="str">
        <f>IF(H135&lt;&gt;"", VLOOKUP(H135,Lable!$A:$D,2,FALSE),"")</f>
        <v/>
      </c>
      <c r="K135" s="54"/>
      <c r="L135" s="1" t="str">
        <f t="shared" si="108"/>
        <v/>
      </c>
      <c r="M135" s="1" t="str">
        <f>IF(K135&lt;&gt;"",VLOOKUP(K135,Lable!$A:$B,2,FALSE),"")</f>
        <v/>
      </c>
      <c r="N135" s="2" t="s">
        <v>13</v>
      </c>
      <c r="O135" s="57" t="s">
        <v>132</v>
      </c>
      <c r="P135" s="1" t="str">
        <f t="shared" si="109"/>
        <v>Sub Block Name&lt;br&gt;(Sub Block Name)</v>
      </c>
      <c r="Q135" s="1" t="str">
        <f>IF(O135&lt;&gt;"", VLOOKUP(O135, Lable!$A:$B, 2, FALSE), "")</f>
        <v>Sub Block Name</v>
      </c>
      <c r="R135" s="2" t="s">
        <v>41</v>
      </c>
      <c r="S135" s="1"/>
      <c r="T135" s="1"/>
      <c r="U135" s="1"/>
      <c r="V135" s="2"/>
      <c r="W135" s="2"/>
      <c r="X135" s="2"/>
      <c r="Y135" s="2"/>
      <c r="Z135" s="4"/>
      <c r="AA135" s="4"/>
      <c r="AB135" s="4"/>
      <c r="AC135" s="3" t="s">
        <v>177</v>
      </c>
      <c r="AD135" s="3" t="s">
        <v>177</v>
      </c>
      <c r="AE135" s="3" t="s">
        <v>177</v>
      </c>
    </row>
    <row r="136" spans="1:31" s="10" customFormat="1" ht="18.600000000000001" customHeight="1">
      <c r="A136" s="4" t="s">
        <v>504</v>
      </c>
      <c r="B136" s="1" t="str">
        <f>VLOOKUP(A136,Lable!$G:$I,2,FALSE)</f>
        <v>등록된 하위 블록</v>
      </c>
      <c r="C136" s="1" t="str">
        <f t="shared" si="114"/>
        <v>Registered Sub Blocks(등록된 하위 블록)</v>
      </c>
      <c r="D136" s="1" t="str">
        <f>IF(B136&lt;&gt;"", VLOOKUP(B136,Lable!$A:$D,2,FALSE), "" )</f>
        <v>Registered Sub Blocks</v>
      </c>
      <c r="E136" s="9"/>
      <c r="F136" s="1" t="str">
        <f t="shared" si="106"/>
        <v/>
      </c>
      <c r="G136" s="1" t="str">
        <f>IF(E136&lt;&gt;"",VLOOKUP(E136,Lable!$A:$B,2,FALSE),"")</f>
        <v/>
      </c>
      <c r="H136" s="9"/>
      <c r="I136" s="1" t="str">
        <f t="shared" si="107"/>
        <v/>
      </c>
      <c r="J136" s="1" t="str">
        <f>IF(H136&lt;&gt;"", VLOOKUP(H136,Lable!$A:$D,2,FALSE),"")</f>
        <v/>
      </c>
      <c r="K136" s="54"/>
      <c r="L136" s="1" t="str">
        <f t="shared" si="108"/>
        <v/>
      </c>
      <c r="M136" s="1" t="str">
        <f>IF(K136&lt;&gt;"",VLOOKUP(K136,Lable!$A:$B,2,FALSE),"")</f>
        <v/>
      </c>
      <c r="N136" s="2" t="s">
        <v>13</v>
      </c>
      <c r="O136" s="57" t="s">
        <v>128</v>
      </c>
      <c r="P136" s="1" t="str">
        <f t="shared" si="109"/>
        <v>Registered&lt;br&gt;(Registered)</v>
      </c>
      <c r="Q136" s="1" t="str">
        <f>IF(O136&lt;&gt;"", VLOOKUP(O136, Lable!$A:$B, 2, FALSE), "")</f>
        <v>Registered</v>
      </c>
      <c r="R136" s="2" t="s">
        <v>41</v>
      </c>
      <c r="S136" s="1"/>
      <c r="T136" s="1"/>
      <c r="U136" s="1"/>
      <c r="V136" s="2"/>
      <c r="W136" s="2"/>
      <c r="X136" s="2"/>
      <c r="Y136" s="2"/>
      <c r="Z136" s="4"/>
      <c r="AA136" s="4"/>
      <c r="AB136" s="4"/>
      <c r="AC136" s="4" t="s">
        <v>178</v>
      </c>
      <c r="AD136" s="4" t="s">
        <v>178</v>
      </c>
      <c r="AE136" s="4" t="s">
        <v>178</v>
      </c>
    </row>
    <row r="137" spans="1:31" s="10" customFormat="1" ht="18.600000000000001" customHeight="1">
      <c r="A137" s="4" t="s">
        <v>504</v>
      </c>
      <c r="B137" s="1" t="str">
        <f>VLOOKUP(A137,Lable!$G:$I,2,FALSE)</f>
        <v>등록된 하위 블록</v>
      </c>
      <c r="C137" s="1" t="str">
        <f t="shared" si="114"/>
        <v>Registered Sub Blocks(등록된 하위 블록)</v>
      </c>
      <c r="D137" s="1" t="str">
        <f>IF(B137&lt;&gt;"", VLOOKUP(B137,Lable!$A:$D,2,FALSE), "" )</f>
        <v>Registered Sub Blocks</v>
      </c>
      <c r="E137" s="9"/>
      <c r="F137" s="1" t="str">
        <f t="shared" si="106"/>
        <v/>
      </c>
      <c r="G137" s="1" t="str">
        <f>IF(E137&lt;&gt;"",VLOOKUP(E137,Lable!$A:$B,2,FALSE),"")</f>
        <v/>
      </c>
      <c r="H137" s="9"/>
      <c r="I137" s="1" t="str">
        <f t="shared" si="107"/>
        <v/>
      </c>
      <c r="J137" s="1" t="str">
        <f>IF(H137&lt;&gt;"", VLOOKUP(H137,Lable!$A:$D,2,FALSE),"")</f>
        <v/>
      </c>
      <c r="K137" s="54"/>
      <c r="L137" s="1" t="str">
        <f t="shared" si="108"/>
        <v/>
      </c>
      <c r="M137" s="1" t="str">
        <f>IF(K137&lt;&gt;"",VLOOKUP(K137,Lable!$A:$B,2,FALSE),"")</f>
        <v/>
      </c>
      <c r="N137" s="2" t="s">
        <v>13</v>
      </c>
      <c r="O137" s="57" t="s">
        <v>129</v>
      </c>
      <c r="P137" s="1" t="str">
        <f t="shared" si="109"/>
        <v>Registered By&lt;br&gt;(Registered By)</v>
      </c>
      <c r="Q137" s="1" t="str">
        <f>IF(O137&lt;&gt;"", VLOOKUP(O137, Lable!$A:$B, 2, FALSE), "")</f>
        <v>Registered By</v>
      </c>
      <c r="R137" s="2" t="s">
        <v>41</v>
      </c>
      <c r="S137" s="1"/>
      <c r="T137" s="1"/>
      <c r="U137" s="1"/>
      <c r="V137" s="2"/>
      <c r="W137" s="2"/>
      <c r="X137" s="2"/>
      <c r="Y137" s="2"/>
      <c r="Z137" s="4"/>
      <c r="AA137" s="4"/>
      <c r="AB137" s="4"/>
      <c r="AC137" s="4" t="s">
        <v>179</v>
      </c>
      <c r="AD137" s="4" t="s">
        <v>179</v>
      </c>
      <c r="AE137" s="4" t="s">
        <v>179</v>
      </c>
    </row>
    <row r="138" spans="1:31" s="10" customFormat="1" ht="18.600000000000001" customHeight="1">
      <c r="A138" s="4" t="s">
        <v>504</v>
      </c>
      <c r="B138" s="1" t="str">
        <f>VLOOKUP(A138,Lable!$G:$I,2,FALSE)</f>
        <v>등록된 하위 블록</v>
      </c>
      <c r="C138" s="1" t="str">
        <f t="shared" si="114"/>
        <v>Registered Sub Blocks(등록된 하위 블록)</v>
      </c>
      <c r="D138" s="1" t="str">
        <f>IF(B138&lt;&gt;"", VLOOKUP(B138,Lable!$A:$D,2,FALSE), "" )</f>
        <v>Registered Sub Blocks</v>
      </c>
      <c r="E138" s="9"/>
      <c r="F138" s="1" t="str">
        <f t="shared" si="106"/>
        <v/>
      </c>
      <c r="G138" s="1" t="str">
        <f>IF(E138&lt;&gt;"",VLOOKUP(E138,Lable!$A:$B,2,FALSE),"")</f>
        <v/>
      </c>
      <c r="H138" s="9"/>
      <c r="I138" s="1" t="str">
        <f t="shared" si="107"/>
        <v/>
      </c>
      <c r="J138" s="1" t="str">
        <f>IF(H138&lt;&gt;"", VLOOKUP(H138,Lable!$A:$D,2,FALSE),"")</f>
        <v/>
      </c>
      <c r="K138" s="54"/>
      <c r="L138" s="1" t="str">
        <f t="shared" si="108"/>
        <v/>
      </c>
      <c r="M138" s="1" t="str">
        <f>IF(K138&lt;&gt;"",VLOOKUP(K138,Lable!$A:$B,2,FALSE),"")</f>
        <v/>
      </c>
      <c r="N138" s="2" t="s">
        <v>13</v>
      </c>
      <c r="O138" s="57" t="s">
        <v>133</v>
      </c>
      <c r="P138" s="1" t="str">
        <f t="shared" si="109"/>
        <v>Updated By&lt;br&gt;(Updated By)</v>
      </c>
      <c r="Q138" s="1" t="str">
        <f>IF(O138&lt;&gt;"", VLOOKUP(O138, Lable!$A:$B, 2, FALSE), "")</f>
        <v>Updated By</v>
      </c>
      <c r="R138" s="2" t="s">
        <v>41</v>
      </c>
      <c r="S138" s="1"/>
      <c r="T138" s="1"/>
      <c r="U138" s="1"/>
      <c r="V138" s="2"/>
      <c r="W138" s="2"/>
      <c r="X138" s="2"/>
      <c r="Y138" s="2"/>
      <c r="Z138" s="4"/>
      <c r="AA138" s="4"/>
      <c r="AB138" s="4"/>
      <c r="AC138" s="4" t="s">
        <v>181</v>
      </c>
      <c r="AD138" s="4" t="s">
        <v>181</v>
      </c>
      <c r="AE138" s="4" t="s">
        <v>181</v>
      </c>
    </row>
    <row r="139" spans="1:31" s="10" customFormat="1" ht="18.600000000000001" customHeight="1">
      <c r="A139" s="4" t="s">
        <v>504</v>
      </c>
      <c r="B139" s="1" t="str">
        <f>VLOOKUP(A139,Lable!$G:$I,2,FALSE)</f>
        <v>등록된 하위 블록</v>
      </c>
      <c r="C139" s="1" t="str">
        <f t="shared" si="114"/>
        <v>Registered Sub Blocks(등록된 하위 블록)</v>
      </c>
      <c r="D139" s="1" t="str">
        <f>IF(B139&lt;&gt;"", VLOOKUP(B139,Lable!$A:$D,2,FALSE), "" )</f>
        <v>Registered Sub Blocks</v>
      </c>
      <c r="E139" s="9"/>
      <c r="F139" s="1" t="str">
        <f t="shared" si="106"/>
        <v/>
      </c>
      <c r="G139" s="1" t="str">
        <f>IF(E139&lt;&gt;"",VLOOKUP(E139,Lable!$A:$B,2,FALSE),"")</f>
        <v/>
      </c>
      <c r="H139" s="9"/>
      <c r="I139" s="1" t="str">
        <f t="shared" si="107"/>
        <v/>
      </c>
      <c r="J139" s="1" t="str">
        <f>IF(H139&lt;&gt;"", VLOOKUP(H139,Lable!$A:$D,2,FALSE),"")</f>
        <v/>
      </c>
      <c r="K139" s="54"/>
      <c r="L139" s="1" t="str">
        <f t="shared" si="108"/>
        <v/>
      </c>
      <c r="M139" s="1" t="str">
        <f>IF(K139&lt;&gt;"",VLOOKUP(K139,Lable!$A:$B,2,FALSE),"")</f>
        <v/>
      </c>
      <c r="N139" s="2" t="s">
        <v>13</v>
      </c>
      <c r="O139" s="57" t="s">
        <v>23</v>
      </c>
      <c r="P139" s="1" t="str">
        <f t="shared" si="109"/>
        <v>Status&lt;br&gt;(Status)</v>
      </c>
      <c r="Q139" s="1" t="str">
        <f>IF(O139&lt;&gt;"", VLOOKUP(O139, Lable!$A:$B, 2, FALSE), "")</f>
        <v>Status</v>
      </c>
      <c r="R139" s="2" t="s">
        <v>41</v>
      </c>
      <c r="S139" s="1"/>
      <c r="T139" s="1"/>
      <c r="U139" s="1"/>
      <c r="V139" s="2"/>
      <c r="W139" s="2"/>
      <c r="X139" s="2"/>
      <c r="Y139" s="2"/>
      <c r="Z139" s="4"/>
      <c r="AA139" s="4"/>
      <c r="AB139" s="4"/>
      <c r="AC139" s="4" t="s">
        <v>180</v>
      </c>
      <c r="AD139" s="4" t="s">
        <v>180</v>
      </c>
      <c r="AE139" s="4" t="s">
        <v>180</v>
      </c>
    </row>
    <row r="140" spans="1:31" s="36" customFormat="1" ht="17.45" customHeight="1">
      <c r="A140" s="33" t="s">
        <v>505</v>
      </c>
      <c r="B140" s="34" t="str">
        <f>VLOOKUP(A140,Lable!$G:$I,2,FALSE)</f>
        <v>블록 팀 리더</v>
      </c>
      <c r="C140" s="34" t="str">
        <f>IF(B140&lt;&gt;"",D140&amp;"("&amp;B140&amp;")","")</f>
        <v>Block Team Leader(블록 팀 리더)</v>
      </c>
      <c r="D140" s="34" t="str">
        <f>IF(B140&lt;&gt;"", VLOOKUP(B140,Lable!$A:$D,2,FALSE), "" )</f>
        <v>Block Team Leader</v>
      </c>
      <c r="E140" s="35"/>
      <c r="F140" s="34" t="str">
        <f t="shared" ref="F140" si="115">IF(E140&lt;&gt;"",G140&amp;"("&amp;E140&amp;")","")</f>
        <v/>
      </c>
      <c r="G140" s="34" t="str">
        <f>IF(E140&lt;&gt;"",VLOOKUP(E140,Lable!$A:$B,2,FALSE),"")</f>
        <v/>
      </c>
      <c r="H140" s="35"/>
      <c r="I140" s="34" t="str">
        <f t="shared" ref="I140" si="116">IF(H140&lt;&gt;"",J140&amp;"("&amp;H140&amp;")","")</f>
        <v/>
      </c>
      <c r="J140" s="34" t="str">
        <f>IF(H140&lt;&gt;"", VLOOKUP(H140,Lable!$A:$D,2,FALSE),"")</f>
        <v/>
      </c>
      <c r="K140" s="51"/>
      <c r="L140" s="34" t="str">
        <f t="shared" ref="L140" si="117">IF(K140&lt;&gt;"",M140&amp;"("&amp;K140&amp;")","")</f>
        <v/>
      </c>
      <c r="M140" s="34" t="str">
        <f>IF(K140&lt;&gt;"",VLOOKUP(K140,Lable!$A:$B,2,FALSE),"")</f>
        <v/>
      </c>
      <c r="N140" s="35"/>
      <c r="O140" s="46"/>
      <c r="P140" s="34" t="str">
        <f t="shared" ref="P140" si="118">IF(O140&lt;&gt;"",Q140&amp;"&lt;br&gt;("&amp;O140&amp;")","")</f>
        <v/>
      </c>
      <c r="Q140" s="34" t="str">
        <f>IF(O140&lt;&gt;"", VLOOKUP(O140, Lable!$A:$B, 2, FALSE), "")</f>
        <v/>
      </c>
      <c r="R140" s="35" t="s">
        <v>41</v>
      </c>
      <c r="S140" s="34" t="s">
        <v>135</v>
      </c>
      <c r="T140" s="34"/>
      <c r="U140" s="34"/>
      <c r="V140" s="35"/>
      <c r="W140" s="35"/>
      <c r="X140" s="35"/>
      <c r="Y140" s="35"/>
      <c r="Z140" s="33"/>
      <c r="AA140" s="33"/>
      <c r="AB140" s="33"/>
      <c r="AC140" s="37"/>
      <c r="AD140" s="37"/>
      <c r="AE140" s="37"/>
    </row>
    <row r="141" spans="1:31" s="36" customFormat="1" ht="17.45" customHeight="1">
      <c r="A141" s="33" t="s">
        <v>506</v>
      </c>
      <c r="B141" s="34" t="str">
        <f>VLOOKUP(A141,Lable!$G:$I,2,FALSE)</f>
        <v>실사 계획 수립</v>
      </c>
      <c r="C141" s="34" t="str">
        <f>IF(B141&lt;&gt;"",D141&amp;"("&amp;B141&amp;")","")</f>
        <v>Physical Survey Plan(실사 계획 수립)</v>
      </c>
      <c r="D141" s="34" t="str">
        <f>IF(B141&lt;&gt;"", VLOOKUP(B141,Lable!$A:$D,2,FALSE), "" )</f>
        <v>Physical Survey Plan</v>
      </c>
      <c r="E141" s="35"/>
      <c r="F141" s="34" t="str">
        <f t="shared" ref="F141" si="119">IF(E141&lt;&gt;"",G141&amp;"("&amp;E141&amp;")","")</f>
        <v/>
      </c>
      <c r="G141" s="34" t="str">
        <f>IF(E141&lt;&gt;"",VLOOKUP(E141,Lable!$A:$B,2,FALSE),"")</f>
        <v/>
      </c>
      <c r="H141" s="35"/>
      <c r="I141" s="34" t="str">
        <f t="shared" ref="I141" si="120">IF(H141&lt;&gt;"",J141&amp;"("&amp;H141&amp;")","")</f>
        <v/>
      </c>
      <c r="J141" s="34" t="str">
        <f>IF(H141&lt;&gt;"", VLOOKUP(H141,Lable!$A:$D,2,FALSE),"")</f>
        <v/>
      </c>
      <c r="K141" s="51"/>
      <c r="L141" s="34" t="str">
        <f t="shared" ref="L141" si="121">IF(K141&lt;&gt;"",M141&amp;"("&amp;K141&amp;")","")</f>
        <v/>
      </c>
      <c r="M141" s="34" t="str">
        <f>IF(K141&lt;&gt;"",VLOOKUP(K141,Lable!$A:$B,2,FALSE),"")</f>
        <v/>
      </c>
      <c r="N141" s="35" t="s">
        <v>22</v>
      </c>
      <c r="O141" s="46" t="s">
        <v>136</v>
      </c>
      <c r="P141" s="34" t="str">
        <f t="shared" ref="P141" si="122">IF(O141&lt;&gt;"",Q141&amp;"&lt;br&gt;("&amp;O141&amp;")","")</f>
        <v>Status&lt;br&gt;(Status)</v>
      </c>
      <c r="Q141" s="34" t="str">
        <f>IF(O141&lt;&gt;"", VLOOKUP(O141, Lable!$A:$B, 2, FALSE), "")</f>
        <v>Status</v>
      </c>
      <c r="R141" s="35" t="s">
        <v>45</v>
      </c>
      <c r="S141" s="34"/>
      <c r="T141" s="34"/>
      <c r="U141" s="34"/>
      <c r="V141" s="35"/>
      <c r="W141" s="35"/>
      <c r="X141" s="35"/>
      <c r="Y141" s="35"/>
      <c r="Z141" s="33"/>
      <c r="AA141" s="33"/>
      <c r="AB141" s="33"/>
      <c r="AC141" s="37"/>
      <c r="AD141" s="37"/>
      <c r="AE141" s="37"/>
    </row>
    <row r="142" spans="1:31" s="36" customFormat="1" ht="17.45" customHeight="1">
      <c r="A142" s="33" t="s">
        <v>506</v>
      </c>
      <c r="B142" s="34" t="str">
        <f>VLOOKUP(A142,Lable!$G:$I,2,FALSE)</f>
        <v>실사 계획 수립</v>
      </c>
      <c r="C142" s="34" t="str">
        <f>IF(B142&lt;&gt;"",D142&amp;"("&amp;B142&amp;")","")</f>
        <v>Physical Survey Plan(실사 계획 수립)</v>
      </c>
      <c r="D142" s="34" t="str">
        <f>IF(B142&lt;&gt;"", VLOOKUP(B142,Lable!$A:$D,2,FALSE), "" )</f>
        <v>Physical Survey Plan</v>
      </c>
      <c r="E142" s="35"/>
      <c r="F142" s="34" t="str">
        <f t="shared" ref="F142:F158" si="123">IF(E142&lt;&gt;"",G142&amp;"("&amp;E142&amp;")","")</f>
        <v/>
      </c>
      <c r="G142" s="34" t="str">
        <f>IF(E142&lt;&gt;"",VLOOKUP(E142,Lable!$A:$B,2,FALSE),"")</f>
        <v/>
      </c>
      <c r="H142" s="35"/>
      <c r="I142" s="34" t="str">
        <f t="shared" ref="I142:I158" si="124">IF(H142&lt;&gt;"",J142&amp;"("&amp;H142&amp;")","")</f>
        <v/>
      </c>
      <c r="J142" s="34" t="str">
        <f>IF(H142&lt;&gt;"", VLOOKUP(H142,Lable!$A:$D,2,FALSE),"")</f>
        <v/>
      </c>
      <c r="K142" s="51"/>
      <c r="L142" s="34" t="str">
        <f t="shared" ref="L142:L158" si="125">IF(K142&lt;&gt;"",M142&amp;"("&amp;K142&amp;")","")</f>
        <v/>
      </c>
      <c r="M142" s="34" t="str">
        <f>IF(K142&lt;&gt;"",VLOOKUP(K142,Lable!$A:$B,2,FALSE),"")</f>
        <v/>
      </c>
      <c r="N142" s="35" t="s">
        <v>22</v>
      </c>
      <c r="O142" s="46"/>
      <c r="P142" s="34" t="str">
        <f t="shared" ref="P142:P158" si="126">IF(O142&lt;&gt;"",Q142&amp;"&lt;br&gt;("&amp;O142&amp;")","")</f>
        <v/>
      </c>
      <c r="Q142" s="34" t="str">
        <f>IF(O142&lt;&gt;"", VLOOKUP(O142, Lable!$A:$B, 2, FALSE), "")</f>
        <v/>
      </c>
      <c r="R142" s="35" t="s">
        <v>41</v>
      </c>
      <c r="S142" s="34" t="s">
        <v>60</v>
      </c>
      <c r="T142" s="34"/>
      <c r="U142" s="34"/>
      <c r="V142" s="35"/>
      <c r="W142" s="35"/>
      <c r="X142" s="35"/>
      <c r="Y142" s="35"/>
      <c r="Z142" s="33"/>
      <c r="AA142" s="33"/>
      <c r="AB142" s="33"/>
      <c r="AC142" s="37"/>
      <c r="AD142" s="37"/>
      <c r="AE142" s="37"/>
    </row>
    <row r="143" spans="1:31" s="18" customFormat="1" ht="18.600000000000001" customHeight="1">
      <c r="A143" s="15" t="s">
        <v>506</v>
      </c>
      <c r="B143" s="16" t="str">
        <f>VLOOKUP(A143,Lable!$G:$I,2,FALSE)</f>
        <v>실사 계획 수립</v>
      </c>
      <c r="C143" s="16" t="str">
        <f t="shared" ref="C143:C158" si="127">IF(B143&lt;&gt;"",D143&amp;"("&amp;B143&amp;")","")</f>
        <v>Physical Survey Plan(실사 계획 수립)</v>
      </c>
      <c r="D143" s="16" t="str">
        <f>IF(B143&lt;&gt;"", VLOOKUP(B143,Lable!$A:$D,2,FALSE), "" )</f>
        <v>Physical Survey Plan</v>
      </c>
      <c r="E143" s="17"/>
      <c r="F143" s="16" t="str">
        <f t="shared" si="123"/>
        <v/>
      </c>
      <c r="G143" s="16" t="str">
        <f>IF(E143&lt;&gt;"",VLOOKUP(E143,Lable!$A:$B,2,FALSE),"")</f>
        <v/>
      </c>
      <c r="H143" s="17"/>
      <c r="I143" s="16" t="str">
        <f t="shared" si="124"/>
        <v/>
      </c>
      <c r="J143" s="16" t="str">
        <f>IF(H143&lt;&gt;"", VLOOKUP(H143,Lable!$A:$D,2,FALSE),"")</f>
        <v/>
      </c>
      <c r="K143" s="52"/>
      <c r="L143" s="16" t="str">
        <f t="shared" si="125"/>
        <v/>
      </c>
      <c r="M143" s="16" t="str">
        <f>IF(K143&lt;&gt;"",VLOOKUP(K143,Lable!$A:$B,2,FALSE),"")</f>
        <v/>
      </c>
      <c r="N143" s="17"/>
      <c r="O143" s="47" t="s">
        <v>80</v>
      </c>
      <c r="P143" s="16" t="str">
        <f t="shared" si="126"/>
        <v>Reset&lt;br&gt;(초기화)</v>
      </c>
      <c r="Q143" s="16" t="str">
        <f>IF(O143&lt;&gt;"", VLOOKUP(O143, Lable!$A:$B, 2, FALSE), "")</f>
        <v>Reset</v>
      </c>
      <c r="R143" s="17" t="s">
        <v>43</v>
      </c>
      <c r="S143" s="16" t="s">
        <v>52</v>
      </c>
      <c r="T143" s="15" t="s">
        <v>93</v>
      </c>
      <c r="U143" s="16"/>
      <c r="V143" s="17"/>
      <c r="W143" s="17"/>
      <c r="X143" s="17"/>
      <c r="Y143" s="17"/>
      <c r="Z143" s="15"/>
      <c r="AA143" s="15"/>
      <c r="AB143" s="15"/>
      <c r="AC143" s="15" t="s">
        <v>77</v>
      </c>
      <c r="AD143" s="15" t="s">
        <v>77</v>
      </c>
      <c r="AE143" s="15" t="s">
        <v>77</v>
      </c>
    </row>
    <row r="144" spans="1:31" s="18" customFormat="1" ht="18.600000000000001" customHeight="1">
      <c r="A144" s="15" t="s">
        <v>506</v>
      </c>
      <c r="B144" s="16" t="str">
        <f>VLOOKUP(A144,Lable!$G:$I,2,FALSE)</f>
        <v>실사 계획 수립</v>
      </c>
      <c r="C144" s="16" t="str">
        <f t="shared" si="127"/>
        <v>Physical Survey Plan(실사 계획 수립)</v>
      </c>
      <c r="D144" s="16" t="str">
        <f>IF(B144&lt;&gt;"", VLOOKUP(B144,Lable!$A:$D,2,FALSE), "" )</f>
        <v>Physical Survey Plan</v>
      </c>
      <c r="E144" s="17"/>
      <c r="F144" s="16" t="str">
        <f t="shared" si="123"/>
        <v/>
      </c>
      <c r="G144" s="16" t="str">
        <f>IF(E144&lt;&gt;"",VLOOKUP(E144,Lable!$A:$B,2,FALSE),"")</f>
        <v/>
      </c>
      <c r="H144" s="17"/>
      <c r="I144" s="16" t="str">
        <f t="shared" si="124"/>
        <v/>
      </c>
      <c r="J144" s="16" t="str">
        <f>IF(H144&lt;&gt;"", VLOOKUP(H144,Lable!$A:$D,2,FALSE),"")</f>
        <v/>
      </c>
      <c r="K144" s="52"/>
      <c r="L144" s="16" t="str">
        <f t="shared" si="125"/>
        <v/>
      </c>
      <c r="M144" s="16" t="str">
        <f>IF(K144&lt;&gt;"",VLOOKUP(K144,Lable!$A:$B,2,FALSE),"")</f>
        <v/>
      </c>
      <c r="N144" s="17"/>
      <c r="O144" s="48" t="s">
        <v>138</v>
      </c>
      <c r="P144" s="16" t="str">
        <f t="shared" si="126"/>
        <v>New Amedment Request&lt;br&gt;(New Amedment Request)</v>
      </c>
      <c r="Q144" s="16" t="str">
        <f>IF(O144&lt;&gt;"", VLOOKUP(O144, Lable!$A:$B, 2, FALSE), "")</f>
        <v>New Amedment Request</v>
      </c>
      <c r="R144" s="17" t="s">
        <v>43</v>
      </c>
      <c r="S144" s="16" t="s">
        <v>69</v>
      </c>
      <c r="T144" s="16"/>
      <c r="U144" s="16"/>
      <c r="V144" s="17"/>
      <c r="W144" s="17"/>
      <c r="X144" s="17"/>
      <c r="Y144" s="17"/>
      <c r="Z144" s="15"/>
      <c r="AA144" s="15"/>
      <c r="AB144" s="15"/>
      <c r="AC144" s="15"/>
      <c r="AD144" s="15"/>
      <c r="AE144" s="15"/>
    </row>
    <row r="145" spans="1:31" s="18" customFormat="1" ht="18.600000000000001" customHeight="1">
      <c r="A145" s="15" t="s">
        <v>506</v>
      </c>
      <c r="B145" s="16" t="str">
        <f>VLOOKUP(A145,Lable!$G:$I,2,FALSE)</f>
        <v>실사 계획 수립</v>
      </c>
      <c r="C145" s="16" t="str">
        <f t="shared" si="127"/>
        <v>Physical Survey Plan(실사 계획 수립)</v>
      </c>
      <c r="D145" s="16" t="str">
        <f>IF(B145&lt;&gt;"", VLOOKUP(B145,Lable!$A:$D,2,FALSE), "" )</f>
        <v>Physical Survey Plan</v>
      </c>
      <c r="E145" s="17"/>
      <c r="F145" s="16" t="str">
        <f t="shared" si="123"/>
        <v/>
      </c>
      <c r="G145" s="16" t="str">
        <f>IF(E145&lt;&gt;"",VLOOKUP(E145,Lable!$A:$B,2,FALSE),"")</f>
        <v/>
      </c>
      <c r="H145" s="17"/>
      <c r="I145" s="16" t="str">
        <f t="shared" si="124"/>
        <v/>
      </c>
      <c r="J145" s="16" t="str">
        <f>IF(H145&lt;&gt;"", VLOOKUP(H145,Lable!$A:$D,2,FALSE),"")</f>
        <v/>
      </c>
      <c r="K145" s="52"/>
      <c r="L145" s="16" t="str">
        <f t="shared" si="125"/>
        <v/>
      </c>
      <c r="M145" s="16" t="str">
        <f>IF(K145&lt;&gt;"",VLOOKUP(K145,Lable!$A:$B,2,FALSE),"")</f>
        <v/>
      </c>
      <c r="N145" s="17"/>
      <c r="O145" s="48" t="s">
        <v>46</v>
      </c>
      <c r="P145" s="16" t="str">
        <f t="shared" si="126"/>
        <v>Search&lt;br&gt;(조회)</v>
      </c>
      <c r="Q145" s="16" t="str">
        <f>IF(O145&lt;&gt;"", VLOOKUP(O145, Lable!$A:$B, 2, FALSE), "")</f>
        <v>Search</v>
      </c>
      <c r="R145" s="17" t="s">
        <v>43</v>
      </c>
      <c r="S145" s="16"/>
      <c r="T145" s="16" t="s">
        <v>8</v>
      </c>
      <c r="U145" s="16"/>
      <c r="V145" s="17"/>
      <c r="W145" s="17"/>
      <c r="X145" s="17"/>
      <c r="Y145" s="17"/>
      <c r="Z145" s="15"/>
      <c r="AA145" s="15"/>
      <c r="AB145" s="15"/>
      <c r="AC145" s="15"/>
      <c r="AD145" s="15"/>
      <c r="AE145" s="15"/>
    </row>
    <row r="146" spans="1:31" s="10" customFormat="1" ht="17.45" customHeight="1">
      <c r="A146" s="4" t="s">
        <v>506</v>
      </c>
      <c r="B146" s="1" t="str">
        <f>VLOOKUP(A146,Lable!$G:$I,2,FALSE)</f>
        <v>실사 계획 수립</v>
      </c>
      <c r="C146" s="1" t="str">
        <f t="shared" si="127"/>
        <v>Physical Survey Plan(실사 계획 수립)</v>
      </c>
      <c r="D146" s="1" t="str">
        <f>IF(B146&lt;&gt;"", VLOOKUP(B146,Lable!$A:$D,2,FALSE), "" )</f>
        <v>Physical Survey Plan</v>
      </c>
      <c r="E146" s="9"/>
      <c r="F146" s="1" t="str">
        <f t="shared" si="123"/>
        <v/>
      </c>
      <c r="G146" s="1" t="str">
        <f>IF(E146&lt;&gt;"",VLOOKUP(E146,Lable!$A:$B,2,FALSE),"")</f>
        <v/>
      </c>
      <c r="H146" s="9"/>
      <c r="I146" s="1" t="str">
        <f t="shared" si="124"/>
        <v/>
      </c>
      <c r="J146" s="1" t="str">
        <f>IF(H146&lt;&gt;"", VLOOKUP(H146,Lable!$A:$D,2,FALSE),"")</f>
        <v/>
      </c>
      <c r="K146" s="54"/>
      <c r="L146" s="1" t="str">
        <f t="shared" si="125"/>
        <v/>
      </c>
      <c r="M146" s="1" t="str">
        <f>IF(K146&lt;&gt;"",VLOOKUP(K146,Lable!$A:$B,2,FALSE),"")</f>
        <v/>
      </c>
      <c r="N146" s="2" t="s">
        <v>13</v>
      </c>
      <c r="O146" s="57" t="s">
        <v>130</v>
      </c>
      <c r="P146" s="1" t="str">
        <f t="shared" si="126"/>
        <v>SN&lt;br&gt;(SN)</v>
      </c>
      <c r="Q146" s="1" t="str">
        <f>IF(O146&lt;&gt;"", VLOOKUP(O146, Lable!$A:$B, 2, FALSE), "")</f>
        <v>SN</v>
      </c>
      <c r="R146" s="2" t="s">
        <v>41</v>
      </c>
      <c r="S146" s="1" t="s">
        <v>349</v>
      </c>
      <c r="T146" s="1"/>
      <c r="U146" s="1"/>
      <c r="V146" s="2"/>
      <c r="W146" s="2"/>
      <c r="X146" s="2"/>
      <c r="Y146" s="2"/>
      <c r="Z146" s="4"/>
      <c r="AA146" s="4"/>
      <c r="AB146" s="4"/>
      <c r="AC146" s="3" t="s">
        <v>278</v>
      </c>
      <c r="AD146" s="3" t="s">
        <v>278</v>
      </c>
      <c r="AE146" s="3" t="s">
        <v>278</v>
      </c>
    </row>
    <row r="147" spans="1:31" s="10" customFormat="1" ht="17.45" customHeight="1">
      <c r="A147" s="4" t="s">
        <v>506</v>
      </c>
      <c r="B147" s="1" t="str">
        <f>VLOOKUP(A147,Lable!$G:$I,2,FALSE)</f>
        <v>실사 계획 수립</v>
      </c>
      <c r="C147" s="1" t="str">
        <f t="shared" si="127"/>
        <v>Physical Survey Plan(실사 계획 수립)</v>
      </c>
      <c r="D147" s="1" t="str">
        <f>IF(B147&lt;&gt;"", VLOOKUP(B147,Lable!$A:$D,2,FALSE), "" )</f>
        <v>Physical Survey Plan</v>
      </c>
      <c r="E147" s="9"/>
      <c r="F147" s="1" t="str">
        <f t="shared" si="123"/>
        <v/>
      </c>
      <c r="G147" s="1" t="str">
        <f>IF(E147&lt;&gt;"",VLOOKUP(E147,Lable!$A:$B,2,FALSE),"")</f>
        <v/>
      </c>
      <c r="H147" s="9"/>
      <c r="I147" s="1" t="str">
        <f t="shared" si="124"/>
        <v/>
      </c>
      <c r="J147" s="1" t="str">
        <f>IF(H147&lt;&gt;"", VLOOKUP(H147,Lable!$A:$D,2,FALSE),"")</f>
        <v/>
      </c>
      <c r="K147" s="54"/>
      <c r="L147" s="1" t="str">
        <f t="shared" si="125"/>
        <v/>
      </c>
      <c r="M147" s="1" t="str">
        <f>IF(K147&lt;&gt;"",VLOOKUP(K147,Lable!$A:$B,2,FALSE),"")</f>
        <v/>
      </c>
      <c r="N147" s="2" t="s">
        <v>13</v>
      </c>
      <c r="O147" s="57" t="s">
        <v>139</v>
      </c>
      <c r="P147" s="1" t="str">
        <f t="shared" si="126"/>
        <v>Center Region&lt;br&gt;(Center Region)</v>
      </c>
      <c r="Q147" s="1" t="str">
        <f>IF(O147&lt;&gt;"", VLOOKUP(O147, Lable!$A:$B, 2, FALSE), "")</f>
        <v>Center Region</v>
      </c>
      <c r="R147" s="2" t="s">
        <v>41</v>
      </c>
      <c r="S147" s="1" t="s">
        <v>349</v>
      </c>
      <c r="T147" s="1"/>
      <c r="U147" s="1"/>
      <c r="V147" s="2"/>
      <c r="W147" s="2"/>
      <c r="X147" s="2"/>
      <c r="Y147" s="2"/>
      <c r="Z147" s="4"/>
      <c r="AA147" s="4"/>
      <c r="AB147" s="4"/>
      <c r="AC147" s="3" t="s">
        <v>279</v>
      </c>
      <c r="AD147" s="3" t="s">
        <v>279</v>
      </c>
      <c r="AE147" s="3" t="s">
        <v>279</v>
      </c>
    </row>
    <row r="148" spans="1:31" s="10" customFormat="1" ht="18.600000000000001" customHeight="1">
      <c r="A148" s="4" t="s">
        <v>506</v>
      </c>
      <c r="B148" s="1" t="str">
        <f>VLOOKUP(A148,Lable!$G:$I,2,FALSE)</f>
        <v>실사 계획 수립</v>
      </c>
      <c r="C148" s="1" t="str">
        <f t="shared" si="127"/>
        <v>Physical Survey Plan(실사 계획 수립)</v>
      </c>
      <c r="D148" s="1" t="str">
        <f>IF(B148&lt;&gt;"", VLOOKUP(B148,Lable!$A:$D,2,FALSE), "" )</f>
        <v>Physical Survey Plan</v>
      </c>
      <c r="E148" s="9"/>
      <c r="F148" s="1" t="str">
        <f t="shared" si="123"/>
        <v/>
      </c>
      <c r="G148" s="1" t="str">
        <f>IF(E148&lt;&gt;"",VLOOKUP(E148,Lable!$A:$B,2,FALSE),"")</f>
        <v/>
      </c>
      <c r="H148" s="9"/>
      <c r="I148" s="1" t="str">
        <f t="shared" si="124"/>
        <v/>
      </c>
      <c r="J148" s="1" t="str">
        <f>IF(H148&lt;&gt;"", VLOOKUP(H148,Lable!$A:$D,2,FALSE),"")</f>
        <v/>
      </c>
      <c r="K148" s="54"/>
      <c r="L148" s="1" t="str">
        <f t="shared" si="125"/>
        <v/>
      </c>
      <c r="M148" s="1" t="str">
        <f>IF(K148&lt;&gt;"",VLOOKUP(K148,Lable!$A:$B,2,FALSE),"")</f>
        <v/>
      </c>
      <c r="N148" s="2" t="s">
        <v>13</v>
      </c>
      <c r="O148" s="57" t="s">
        <v>140</v>
      </c>
      <c r="P148" s="1" t="str">
        <f t="shared" si="126"/>
        <v>Financial Year&lt;br&gt;(Financial Year)</v>
      </c>
      <c r="Q148" s="1" t="str">
        <f>IF(O148&lt;&gt;"", VLOOKUP(O148, Lable!$A:$B, 2, FALSE), "")</f>
        <v>Financial Year</v>
      </c>
      <c r="R148" s="2" t="s">
        <v>41</v>
      </c>
      <c r="S148" s="1" t="s">
        <v>349</v>
      </c>
      <c r="T148" s="1"/>
      <c r="U148" s="1"/>
      <c r="V148" s="2"/>
      <c r="W148" s="2"/>
      <c r="X148" s="2"/>
      <c r="Y148" s="2"/>
      <c r="Z148" s="4"/>
      <c r="AA148" s="4"/>
      <c r="AB148" s="4"/>
      <c r="AC148" s="4" t="s">
        <v>280</v>
      </c>
      <c r="AD148" s="4" t="s">
        <v>280</v>
      </c>
      <c r="AE148" s="4" t="s">
        <v>280</v>
      </c>
    </row>
    <row r="149" spans="1:31" s="10" customFormat="1" ht="18.600000000000001" customHeight="1">
      <c r="A149" s="4" t="s">
        <v>506</v>
      </c>
      <c r="B149" s="1" t="str">
        <f>VLOOKUP(A149,Lable!$G:$I,2,FALSE)</f>
        <v>실사 계획 수립</v>
      </c>
      <c r="C149" s="1" t="str">
        <f t="shared" si="127"/>
        <v>Physical Survey Plan(실사 계획 수립)</v>
      </c>
      <c r="D149" s="1" t="str">
        <f>IF(B149&lt;&gt;"", VLOOKUP(B149,Lable!$A:$D,2,FALSE), "" )</f>
        <v>Physical Survey Plan</v>
      </c>
      <c r="E149" s="9"/>
      <c r="F149" s="1" t="str">
        <f t="shared" si="123"/>
        <v/>
      </c>
      <c r="G149" s="1" t="str">
        <f>IF(E149&lt;&gt;"",VLOOKUP(E149,Lable!$A:$B,2,FALSE),"")</f>
        <v/>
      </c>
      <c r="H149" s="9"/>
      <c r="I149" s="1" t="str">
        <f t="shared" si="124"/>
        <v/>
      </c>
      <c r="J149" s="1" t="str">
        <f>IF(H149&lt;&gt;"", VLOOKUP(H149,Lable!$A:$D,2,FALSE),"")</f>
        <v/>
      </c>
      <c r="K149" s="54"/>
      <c r="L149" s="1" t="str">
        <f t="shared" si="125"/>
        <v/>
      </c>
      <c r="M149" s="1" t="str">
        <f>IF(K149&lt;&gt;"",VLOOKUP(K149,Lable!$A:$B,2,FALSE),"")</f>
        <v/>
      </c>
      <c r="N149" s="2" t="s">
        <v>13</v>
      </c>
      <c r="O149" s="57" t="s">
        <v>141</v>
      </c>
      <c r="P149" s="1" t="str">
        <f t="shared" si="126"/>
        <v>Request For Month Of&lt;br&gt;(Request For Month Of)</v>
      </c>
      <c r="Q149" s="1" t="str">
        <f>IF(O149&lt;&gt;"", VLOOKUP(O149, Lable!$A:$B, 2, FALSE), "")</f>
        <v>Request For Month Of</v>
      </c>
      <c r="R149" s="2" t="s">
        <v>41</v>
      </c>
      <c r="S149" s="1" t="s">
        <v>349</v>
      </c>
      <c r="T149" s="1"/>
      <c r="U149" s="1"/>
      <c r="V149" s="2"/>
      <c r="W149" s="2"/>
      <c r="X149" s="2"/>
      <c r="Y149" s="2"/>
      <c r="Z149" s="4"/>
      <c r="AA149" s="4"/>
      <c r="AB149" s="4"/>
      <c r="AC149" s="4" t="s">
        <v>281</v>
      </c>
      <c r="AD149" s="4" t="s">
        <v>281</v>
      </c>
      <c r="AE149" s="4" t="s">
        <v>281</v>
      </c>
    </row>
    <row r="150" spans="1:31" s="10" customFormat="1" ht="18.600000000000001" customHeight="1">
      <c r="A150" s="4" t="s">
        <v>506</v>
      </c>
      <c r="B150" s="1" t="str">
        <f>VLOOKUP(A150,Lable!$G:$I,2,FALSE)</f>
        <v>실사 계획 수립</v>
      </c>
      <c r="C150" s="1" t="str">
        <f t="shared" si="127"/>
        <v>Physical Survey Plan(실사 계획 수립)</v>
      </c>
      <c r="D150" s="1" t="str">
        <f>IF(B150&lt;&gt;"", VLOOKUP(B150,Lable!$A:$D,2,FALSE), "" )</f>
        <v>Physical Survey Plan</v>
      </c>
      <c r="E150" s="9"/>
      <c r="F150" s="1" t="str">
        <f t="shared" si="123"/>
        <v/>
      </c>
      <c r="G150" s="1" t="str">
        <f>IF(E150&lt;&gt;"",VLOOKUP(E150,Lable!$A:$B,2,FALSE),"")</f>
        <v/>
      </c>
      <c r="H150" s="9"/>
      <c r="I150" s="1" t="str">
        <f t="shared" si="124"/>
        <v/>
      </c>
      <c r="J150" s="1" t="str">
        <f>IF(H150&lt;&gt;"", VLOOKUP(H150,Lable!$A:$D,2,FALSE),"")</f>
        <v/>
      </c>
      <c r="K150" s="54"/>
      <c r="L150" s="1" t="str">
        <f t="shared" si="125"/>
        <v/>
      </c>
      <c r="M150" s="1" t="str">
        <f>IF(K150&lt;&gt;"",VLOOKUP(K150,Lable!$A:$B,2,FALSE),"")</f>
        <v/>
      </c>
      <c r="N150" s="2" t="s">
        <v>13</v>
      </c>
      <c r="O150" s="57" t="s">
        <v>142</v>
      </c>
      <c r="P150" s="1" t="str">
        <f t="shared" si="126"/>
        <v>Request Date&lt;br&gt;(Request Date)</v>
      </c>
      <c r="Q150" s="1" t="str">
        <f>IF(O150&lt;&gt;"", VLOOKUP(O150, Lable!$A:$B, 2, FALSE), "")</f>
        <v>Request Date</v>
      </c>
      <c r="R150" s="2" t="s">
        <v>41</v>
      </c>
      <c r="S150" s="1" t="s">
        <v>349</v>
      </c>
      <c r="T150" s="1"/>
      <c r="U150" s="1"/>
      <c r="V150" s="2"/>
      <c r="W150" s="2"/>
      <c r="X150" s="2"/>
      <c r="Y150" s="2"/>
      <c r="Z150" s="4"/>
      <c r="AA150" s="4"/>
      <c r="AB150" s="4"/>
      <c r="AC150" s="4" t="s">
        <v>282</v>
      </c>
      <c r="AD150" s="4" t="s">
        <v>282</v>
      </c>
      <c r="AE150" s="4" t="s">
        <v>282</v>
      </c>
    </row>
    <row r="151" spans="1:31" s="10" customFormat="1" ht="18.600000000000001" customHeight="1">
      <c r="A151" s="4" t="s">
        <v>506</v>
      </c>
      <c r="B151" s="1" t="str">
        <f>VLOOKUP(A151,Lable!$G:$I,2,FALSE)</f>
        <v>실사 계획 수립</v>
      </c>
      <c r="C151" s="1" t="str">
        <f t="shared" si="127"/>
        <v>Physical Survey Plan(실사 계획 수립)</v>
      </c>
      <c r="D151" s="1" t="str">
        <f>IF(B151&lt;&gt;"", VLOOKUP(B151,Lable!$A:$D,2,FALSE), "" )</f>
        <v>Physical Survey Plan</v>
      </c>
      <c r="E151" s="9"/>
      <c r="F151" s="1" t="str">
        <f t="shared" si="123"/>
        <v/>
      </c>
      <c r="G151" s="1" t="str">
        <f>IF(E151&lt;&gt;"",VLOOKUP(E151,Lable!$A:$B,2,FALSE),"")</f>
        <v/>
      </c>
      <c r="H151" s="9"/>
      <c r="I151" s="1" t="str">
        <f t="shared" si="124"/>
        <v/>
      </c>
      <c r="J151" s="1" t="str">
        <f>IF(H151&lt;&gt;"", VLOOKUP(H151,Lable!$A:$D,2,FALSE),"")</f>
        <v/>
      </c>
      <c r="K151" s="54"/>
      <c r="L151" s="1" t="str">
        <f t="shared" si="125"/>
        <v/>
      </c>
      <c r="M151" s="1" t="str">
        <f>IF(K151&lt;&gt;"",VLOOKUP(K151,Lable!$A:$B,2,FALSE),"")</f>
        <v/>
      </c>
      <c r="N151" s="2" t="s">
        <v>13</v>
      </c>
      <c r="O151" s="57" t="s">
        <v>143</v>
      </c>
      <c r="P151" s="1" t="str">
        <f t="shared" si="126"/>
        <v>Requested By&lt;br&gt;(Requested By)</v>
      </c>
      <c r="Q151" s="1" t="str">
        <f>IF(O151&lt;&gt;"", VLOOKUP(O151, Lable!$A:$B, 2, FALSE), "")</f>
        <v>Requested By</v>
      </c>
      <c r="R151" s="2" t="s">
        <v>41</v>
      </c>
      <c r="S151" s="1" t="s">
        <v>349</v>
      </c>
      <c r="T151" s="1"/>
      <c r="U151" s="1"/>
      <c r="V151" s="2"/>
      <c r="W151" s="2"/>
      <c r="X151" s="2"/>
      <c r="Y151" s="2"/>
      <c r="Z151" s="4"/>
      <c r="AA151" s="4"/>
      <c r="AB151" s="4"/>
      <c r="AC151" s="4" t="s">
        <v>283</v>
      </c>
      <c r="AD151" s="4" t="s">
        <v>283</v>
      </c>
      <c r="AE151" s="4" t="s">
        <v>283</v>
      </c>
    </row>
    <row r="152" spans="1:31" s="10" customFormat="1" ht="18.600000000000001" customHeight="1">
      <c r="A152" s="4" t="s">
        <v>506</v>
      </c>
      <c r="B152" s="1" t="str">
        <f>VLOOKUP(A152,Lable!$G:$I,2,FALSE)</f>
        <v>실사 계획 수립</v>
      </c>
      <c r="C152" s="1" t="str">
        <f t="shared" si="127"/>
        <v>Physical Survey Plan(실사 계획 수립)</v>
      </c>
      <c r="D152" s="1" t="str">
        <f>IF(B152&lt;&gt;"", VLOOKUP(B152,Lable!$A:$D,2,FALSE), "" )</f>
        <v>Physical Survey Plan</v>
      </c>
      <c r="E152" s="9"/>
      <c r="F152" s="1" t="str">
        <f t="shared" si="123"/>
        <v/>
      </c>
      <c r="G152" s="1" t="str">
        <f>IF(E152&lt;&gt;"",VLOOKUP(E152,Lable!$A:$B,2,FALSE),"")</f>
        <v/>
      </c>
      <c r="H152" s="9"/>
      <c r="I152" s="1" t="str">
        <f t="shared" si="124"/>
        <v/>
      </c>
      <c r="J152" s="1" t="str">
        <f>IF(H152&lt;&gt;"", VLOOKUP(H152,Lable!$A:$D,2,FALSE),"")</f>
        <v/>
      </c>
      <c r="K152" s="54"/>
      <c r="L152" s="1" t="str">
        <f t="shared" si="125"/>
        <v/>
      </c>
      <c r="M152" s="1" t="str">
        <f>IF(K152&lt;&gt;"",VLOOKUP(K152,Lable!$A:$B,2,FALSE),"")</f>
        <v/>
      </c>
      <c r="N152" s="2" t="s">
        <v>13</v>
      </c>
      <c r="O152" s="57" t="s">
        <v>23</v>
      </c>
      <c r="P152" s="1" t="str">
        <f t="shared" si="126"/>
        <v>Status&lt;br&gt;(Status)</v>
      </c>
      <c r="Q152" s="1" t="str">
        <f>IF(O152&lt;&gt;"", VLOOKUP(O152, Lable!$A:$B, 2, FALSE), "")</f>
        <v>Status</v>
      </c>
      <c r="R152" s="2" t="s">
        <v>41</v>
      </c>
      <c r="S152" s="1" t="s">
        <v>349</v>
      </c>
      <c r="T152" s="1"/>
      <c r="U152" s="1"/>
      <c r="V152" s="2"/>
      <c r="W152" s="2"/>
      <c r="X152" s="2"/>
      <c r="Y152" s="2"/>
      <c r="Z152" s="4"/>
      <c r="AA152" s="4"/>
      <c r="AB152" s="4"/>
      <c r="AC152" s="4" t="s">
        <v>284</v>
      </c>
      <c r="AD152" s="4" t="s">
        <v>284</v>
      </c>
      <c r="AE152" s="4" t="s">
        <v>284</v>
      </c>
    </row>
    <row r="153" spans="1:31" s="10" customFormat="1" ht="18.600000000000001" customHeight="1">
      <c r="A153" s="4" t="s">
        <v>506</v>
      </c>
      <c r="B153" s="1" t="str">
        <f>VLOOKUP(A153,Lable!$G:$I,2,FALSE)</f>
        <v>실사 계획 수립</v>
      </c>
      <c r="C153" s="1" t="str">
        <f t="shared" ref="C153" si="128">IF(B153&lt;&gt;"",D153&amp;"("&amp;B153&amp;")","")</f>
        <v>Physical Survey Plan(실사 계획 수립)</v>
      </c>
      <c r="D153" s="1" t="str">
        <f>IF(B153&lt;&gt;"", VLOOKUP(B153,Lable!$A:$D,2,FALSE), "" )</f>
        <v>Physical Survey Plan</v>
      </c>
      <c r="E153" s="9"/>
      <c r="F153" s="1" t="str">
        <f t="shared" ref="F153" si="129">IF(E153&lt;&gt;"",G153&amp;"("&amp;E153&amp;")","")</f>
        <v/>
      </c>
      <c r="G153" s="1" t="str">
        <f>IF(E153&lt;&gt;"",VLOOKUP(E153,Lable!$A:$B,2,FALSE),"")</f>
        <v/>
      </c>
      <c r="H153" s="9"/>
      <c r="I153" s="1" t="str">
        <f t="shared" ref="I153" si="130">IF(H153&lt;&gt;"",J153&amp;"("&amp;H153&amp;")","")</f>
        <v/>
      </c>
      <c r="J153" s="1" t="str">
        <f>IF(H153&lt;&gt;"", VLOOKUP(H153,Lable!$A:$D,2,FALSE),"")</f>
        <v/>
      </c>
      <c r="K153" s="54"/>
      <c r="L153" s="1" t="str">
        <f t="shared" ref="L153" si="131">IF(K153&lt;&gt;"",M153&amp;"("&amp;K153&amp;")","")</f>
        <v/>
      </c>
      <c r="M153" s="1" t="str">
        <f>IF(K153&lt;&gt;"",VLOOKUP(K153,Lable!$A:$B,2,FALSE),"")</f>
        <v/>
      </c>
      <c r="N153" s="2"/>
      <c r="O153" s="57"/>
      <c r="P153" s="1" t="str">
        <f t="shared" ref="P153" si="132">IF(O153&lt;&gt;"",Q153&amp;"&lt;br&gt;("&amp;O153&amp;")","")</f>
        <v/>
      </c>
      <c r="Q153" s="1" t="str">
        <f>IF(O153&lt;&gt;"", VLOOKUP(O153, Lable!$A:$B, 2, FALSE), "")</f>
        <v/>
      </c>
      <c r="R153" s="2" t="s">
        <v>41</v>
      </c>
      <c r="S153" s="1" t="s">
        <v>350</v>
      </c>
      <c r="T153" s="1"/>
      <c r="U153" s="1"/>
      <c r="V153" s="2"/>
      <c r="W153" s="2"/>
      <c r="X153" s="2"/>
      <c r="Y153" s="2"/>
      <c r="Z153" s="4"/>
      <c r="AA153" s="4"/>
      <c r="AB153" s="4"/>
      <c r="AC153" s="4"/>
      <c r="AD153" s="4"/>
      <c r="AE153" s="4"/>
    </row>
    <row r="154" spans="1:31" s="23" customFormat="1" ht="18.600000000000001" customHeight="1">
      <c r="A154" s="19" t="s">
        <v>506</v>
      </c>
      <c r="B154" s="20" t="str">
        <f>VLOOKUP(A154,Lable!$G:$I,2,FALSE)</f>
        <v>실사 계획 수립</v>
      </c>
      <c r="C154" s="20" t="str">
        <f t="shared" si="127"/>
        <v>Physical Survey Plan(실사 계획 수립)</v>
      </c>
      <c r="D154" s="20" t="str">
        <f>IF(B154&lt;&gt;"", VLOOKUP(B154,Lable!$A:$D,2,FALSE), "" )</f>
        <v>Physical Survey Plan</v>
      </c>
      <c r="E154" s="53" t="s">
        <v>295</v>
      </c>
      <c r="F154" s="20" t="str">
        <f t="shared" si="123"/>
        <v>Amendment Form For DODOMA for the month of FEB-2025(2025년 2월 DODOMA 수정 양식)</v>
      </c>
      <c r="G154" s="20" t="str">
        <f>IF(E154&lt;&gt;"",VLOOKUP(E154,Lable!$A:$B,2,FALSE),"")</f>
        <v>Amendment Form For DODOMA for the month of FEB-2025</v>
      </c>
      <c r="H154" s="53"/>
      <c r="I154" s="20"/>
      <c r="J154" s="20"/>
      <c r="K154" s="53"/>
      <c r="L154" s="20" t="str">
        <f t="shared" si="125"/>
        <v/>
      </c>
      <c r="M154" s="20" t="str">
        <f>IF(K154&lt;&gt;"",VLOOKUP(K154,Lable!$A:$B,2,FALSE),"")</f>
        <v/>
      </c>
      <c r="N154" s="21"/>
      <c r="O154" t="s">
        <v>296</v>
      </c>
      <c r="P154" s="20" t="str">
        <f t="shared" si="126"/>
        <v>Note: Please make your ammendments and submit the monthly plan for approval&lt;br&gt;(참고사항: 수정 사항을 작성하고 승인을 위해 월별 계획을 제출하십시오.)</v>
      </c>
      <c r="Q154" s="20" t="str">
        <f>IF(O154&lt;&gt;"", VLOOKUP(O154, Lable!$A:$B, 2, FALSE), "")</f>
        <v>Note: Please make your ammendments and submit the monthly plan for approval</v>
      </c>
      <c r="R154" s="21" t="s">
        <v>41</v>
      </c>
      <c r="S154" s="20" t="s">
        <v>60</v>
      </c>
      <c r="T154" s="20"/>
      <c r="U154" s="20"/>
      <c r="V154" s="21"/>
      <c r="W154" s="21"/>
      <c r="X154" s="21"/>
      <c r="Y154" s="21"/>
      <c r="Z154" s="19"/>
      <c r="AA154" s="19"/>
      <c r="AB154" s="19"/>
      <c r="AC154" s="19"/>
      <c r="AD154" s="19"/>
      <c r="AE154" s="19"/>
    </row>
    <row r="155" spans="1:31" s="23" customFormat="1" ht="18.600000000000001" customHeight="1">
      <c r="A155" s="19" t="s">
        <v>506</v>
      </c>
      <c r="B155" s="20" t="str">
        <f>VLOOKUP(A155,Lable!$G:$I,2,FALSE)</f>
        <v>실사 계획 수립</v>
      </c>
      <c r="C155" s="20" t="str">
        <f t="shared" si="127"/>
        <v>Physical Survey Plan(실사 계획 수립)</v>
      </c>
      <c r="D155" s="20" t="str">
        <f>IF(B155&lt;&gt;"", VLOOKUP(B155,Lable!$A:$D,2,FALSE), "" )</f>
        <v>Physical Survey Plan</v>
      </c>
      <c r="E155" s="53" t="s">
        <v>295</v>
      </c>
      <c r="F155" s="20" t="str">
        <f t="shared" si="123"/>
        <v>Amendment Form For DODOMA for the month of FEB-2025(2025년 2월 DODOMA 수정 양식)</v>
      </c>
      <c r="G155" s="20" t="str">
        <f>IF(E155&lt;&gt;"",VLOOKUP(E155,Lable!$A:$B,2,FALSE),"")</f>
        <v>Amendment Form For DODOMA for the month of FEB-2025</v>
      </c>
      <c r="H155" s="21"/>
      <c r="I155" s="20" t="str">
        <f t="shared" si="124"/>
        <v/>
      </c>
      <c r="J155" s="20" t="str">
        <f>IF(H155&lt;&gt;"", VLOOKUP(H155,Lable!$A:$D,2,FALSE),"")</f>
        <v/>
      </c>
      <c r="K155" s="53"/>
      <c r="L155" s="20" t="str">
        <f t="shared" si="125"/>
        <v/>
      </c>
      <c r="M155" s="20" t="str">
        <f>IF(K155&lt;&gt;"",VLOOKUP(K155,Lable!$A:$B,2,FALSE),"")</f>
        <v/>
      </c>
      <c r="N155" s="21" t="s">
        <v>191</v>
      </c>
      <c r="O155" s="57" t="s">
        <v>142</v>
      </c>
      <c r="P155" s="20" t="str">
        <f t="shared" si="126"/>
        <v>Request Date&lt;br&gt;(Request Date)</v>
      </c>
      <c r="Q155" s="20" t="str">
        <f>IF(O155&lt;&gt;"", VLOOKUP(O155, Lable!$A:$B, 2, FALSE), "")</f>
        <v>Request Date</v>
      </c>
      <c r="R155" s="21" t="s">
        <v>41</v>
      </c>
      <c r="S155" s="20"/>
      <c r="T155" s="20"/>
      <c r="U155" s="20"/>
      <c r="V155" s="21"/>
      <c r="W155" s="21"/>
      <c r="X155" s="21"/>
      <c r="Y155" s="21"/>
      <c r="Z155" s="19"/>
      <c r="AA155" s="19"/>
      <c r="AB155" s="19"/>
      <c r="AC155" s="19" t="s">
        <v>289</v>
      </c>
      <c r="AD155" s="19" t="s">
        <v>289</v>
      </c>
      <c r="AE155" s="19" t="s">
        <v>289</v>
      </c>
    </row>
    <row r="156" spans="1:31" s="23" customFormat="1" ht="18.600000000000001" customHeight="1">
      <c r="A156" s="19" t="s">
        <v>506</v>
      </c>
      <c r="B156" s="20" t="str">
        <f>VLOOKUP(A156,Lable!$G:$I,2,FALSE)</f>
        <v>실사 계획 수립</v>
      </c>
      <c r="C156" s="20" t="str">
        <f t="shared" si="127"/>
        <v>Physical Survey Plan(실사 계획 수립)</v>
      </c>
      <c r="D156" s="20" t="str">
        <f>IF(B156&lt;&gt;"", VLOOKUP(B156,Lable!$A:$D,2,FALSE), "" )</f>
        <v>Physical Survey Plan</v>
      </c>
      <c r="E156" s="53" t="s">
        <v>295</v>
      </c>
      <c r="F156" s="20" t="str">
        <f t="shared" si="123"/>
        <v>Amendment Form For DODOMA for the month of FEB-2025(2025년 2월 DODOMA 수정 양식)</v>
      </c>
      <c r="G156" s="20" t="str">
        <f>IF(E156&lt;&gt;"",VLOOKUP(E156,Lable!$A:$B,2,FALSE),"")</f>
        <v>Amendment Form For DODOMA for the month of FEB-2025</v>
      </c>
      <c r="H156" s="21"/>
      <c r="I156" s="20" t="str">
        <f t="shared" si="124"/>
        <v/>
      </c>
      <c r="J156" s="20" t="str">
        <f>IF(H156&lt;&gt;"", VLOOKUP(H156,Lable!$A:$D,2,FALSE),"")</f>
        <v/>
      </c>
      <c r="K156" s="53"/>
      <c r="L156" s="20" t="str">
        <f t="shared" si="125"/>
        <v/>
      </c>
      <c r="M156" s="20" t="str">
        <f>IF(K156&lt;&gt;"",VLOOKUP(K156,Lable!$A:$B,2,FALSE),"")</f>
        <v/>
      </c>
      <c r="N156" s="21" t="s">
        <v>191</v>
      </c>
      <c r="O156" s="57" t="s">
        <v>143</v>
      </c>
      <c r="P156" s="20" t="str">
        <f t="shared" si="126"/>
        <v>Requested By&lt;br&gt;(Requested By)</v>
      </c>
      <c r="Q156" s="20" t="str">
        <f>IF(O156&lt;&gt;"", VLOOKUP(O156, Lable!$A:$B, 2, FALSE), "")</f>
        <v>Requested By</v>
      </c>
      <c r="R156" s="21" t="s">
        <v>41</v>
      </c>
      <c r="S156" s="20"/>
      <c r="T156" s="20"/>
      <c r="U156" s="20"/>
      <c r="V156" s="21"/>
      <c r="W156" s="21"/>
      <c r="X156" s="21"/>
      <c r="Y156" s="21"/>
      <c r="Z156" s="19"/>
      <c r="AA156" s="19"/>
      <c r="AB156" s="19"/>
      <c r="AC156" s="19" t="s">
        <v>290</v>
      </c>
      <c r="AD156" s="19" t="s">
        <v>290</v>
      </c>
      <c r="AE156" s="19" t="s">
        <v>290</v>
      </c>
    </row>
    <row r="157" spans="1:31" s="23" customFormat="1" ht="18.600000000000001" customHeight="1">
      <c r="A157" s="19" t="s">
        <v>506</v>
      </c>
      <c r="B157" s="20" t="str">
        <f>VLOOKUP(A157,Lable!$G:$I,2,FALSE)</f>
        <v>실사 계획 수립</v>
      </c>
      <c r="C157" s="20" t="str">
        <f t="shared" si="127"/>
        <v>Physical Survey Plan(실사 계획 수립)</v>
      </c>
      <c r="D157" s="20" t="str">
        <f>IF(B157&lt;&gt;"", VLOOKUP(B157,Lable!$A:$D,2,FALSE), "" )</f>
        <v>Physical Survey Plan</v>
      </c>
      <c r="E157" s="53" t="s">
        <v>295</v>
      </c>
      <c r="F157" s="20" t="str">
        <f t="shared" si="123"/>
        <v>Amendment Form For DODOMA for the month of FEB-2025(2025년 2월 DODOMA 수정 양식)</v>
      </c>
      <c r="G157" s="20" t="str">
        <f>IF(E157&lt;&gt;"",VLOOKUP(E157,Lable!$A:$B,2,FALSE),"")</f>
        <v>Amendment Form For DODOMA for the month of FEB-2025</v>
      </c>
      <c r="H157" s="21"/>
      <c r="I157" s="20" t="str">
        <f t="shared" si="124"/>
        <v/>
      </c>
      <c r="J157" s="20" t="str">
        <f>IF(H157&lt;&gt;"", VLOOKUP(H157,Lable!$A:$D,2,FALSE),"")</f>
        <v/>
      </c>
      <c r="K157" s="53"/>
      <c r="L157" s="20" t="str">
        <f t="shared" si="125"/>
        <v/>
      </c>
      <c r="M157" s="20" t="str">
        <f>IF(K157&lt;&gt;"",VLOOKUP(K157,Lable!$A:$B,2,FALSE),"")</f>
        <v/>
      </c>
      <c r="N157" s="21" t="s">
        <v>191</v>
      </c>
      <c r="O157" s="57" t="s">
        <v>140</v>
      </c>
      <c r="P157" s="20" t="str">
        <f t="shared" si="126"/>
        <v>Financial Year&lt;br&gt;(Financial Year)</v>
      </c>
      <c r="Q157" s="20" t="str">
        <f>IF(O157&lt;&gt;"", VLOOKUP(O157, Lable!$A:$B, 2, FALSE), "")</f>
        <v>Financial Year</v>
      </c>
      <c r="R157" s="21" t="s">
        <v>44</v>
      </c>
      <c r="S157" s="20"/>
      <c r="T157" s="20"/>
      <c r="U157" s="20"/>
      <c r="V157" s="21"/>
      <c r="W157" s="21"/>
      <c r="X157" s="21"/>
      <c r="Y157" s="21"/>
      <c r="Z157" s="19"/>
      <c r="AA157" s="19"/>
      <c r="AB157" s="19"/>
      <c r="AC157" s="19" t="s">
        <v>291</v>
      </c>
      <c r="AD157" s="19" t="s">
        <v>291</v>
      </c>
      <c r="AE157" s="19" t="s">
        <v>291</v>
      </c>
    </row>
    <row r="158" spans="1:31" s="23" customFormat="1" ht="18.600000000000001" customHeight="1">
      <c r="A158" s="19" t="s">
        <v>506</v>
      </c>
      <c r="B158" s="20" t="str">
        <f>VLOOKUP(A158,Lable!$G:$I,2,FALSE)</f>
        <v>실사 계획 수립</v>
      </c>
      <c r="C158" s="20" t="str">
        <f t="shared" si="127"/>
        <v>Physical Survey Plan(실사 계획 수립)</v>
      </c>
      <c r="D158" s="20" t="str">
        <f>IF(B158&lt;&gt;"", VLOOKUP(B158,Lable!$A:$D,2,FALSE), "" )</f>
        <v>Physical Survey Plan</v>
      </c>
      <c r="E158" s="53" t="s">
        <v>295</v>
      </c>
      <c r="F158" s="20" t="str">
        <f t="shared" si="123"/>
        <v>Amendment Form For DODOMA for the month of FEB-2025(2025년 2월 DODOMA 수정 양식)</v>
      </c>
      <c r="G158" s="20" t="str">
        <f>IF(E158&lt;&gt;"",VLOOKUP(E158,Lable!$A:$B,2,FALSE),"")</f>
        <v>Amendment Form For DODOMA for the month of FEB-2025</v>
      </c>
      <c r="H158" s="21"/>
      <c r="I158" s="20" t="str">
        <f t="shared" si="124"/>
        <v/>
      </c>
      <c r="J158" s="20" t="str">
        <f>IF(H158&lt;&gt;"", VLOOKUP(H158,Lable!$A:$D,2,FALSE),"")</f>
        <v/>
      </c>
      <c r="K158" s="53"/>
      <c r="L158" s="20" t="str">
        <f t="shared" si="125"/>
        <v/>
      </c>
      <c r="M158" s="20" t="str">
        <f>IF(K158&lt;&gt;"",VLOOKUP(K158,Lable!$A:$B,2,FALSE),"")</f>
        <v/>
      </c>
      <c r="N158" s="21" t="s">
        <v>191</v>
      </c>
      <c r="O158" s="57" t="s">
        <v>287</v>
      </c>
      <c r="P158" s="20" t="str">
        <f t="shared" si="126"/>
        <v>Plan For the Month Of&lt;br&gt;(Plan For the Month Of)</v>
      </c>
      <c r="Q158" s="20" t="str">
        <f>IF(O158&lt;&gt;"", VLOOKUP(O158, Lable!$A:$B, 2, FALSE), "")</f>
        <v>Plan For the Month Of</v>
      </c>
      <c r="R158" s="21" t="s">
        <v>41</v>
      </c>
      <c r="S158" s="20"/>
      <c r="T158" s="20"/>
      <c r="U158" s="20"/>
      <c r="V158" s="21"/>
      <c r="W158" s="21"/>
      <c r="X158" s="21"/>
      <c r="Y158" s="21"/>
      <c r="Z158" s="19"/>
      <c r="AA158" s="19"/>
      <c r="AB158" s="19"/>
      <c r="AC158" s="67">
        <v>45689</v>
      </c>
      <c r="AD158" s="67">
        <v>45689</v>
      </c>
      <c r="AE158" s="67">
        <v>45689</v>
      </c>
    </row>
    <row r="159" spans="1:31" s="23" customFormat="1" ht="18.600000000000001" customHeight="1">
      <c r="A159" s="19" t="s">
        <v>506</v>
      </c>
      <c r="B159" s="20" t="str">
        <f>VLOOKUP(A159,Lable!$G:$I,2,FALSE)</f>
        <v>실사 계획 수립</v>
      </c>
      <c r="C159" s="20" t="str">
        <f t="shared" ref="C159:C162" si="133">IF(B159&lt;&gt;"",D159&amp;"("&amp;B159&amp;")","")</f>
        <v>Physical Survey Plan(실사 계획 수립)</v>
      </c>
      <c r="D159" s="20" t="str">
        <f>IF(B159&lt;&gt;"", VLOOKUP(B159,Lable!$A:$D,2,FALSE), "" )</f>
        <v>Physical Survey Plan</v>
      </c>
      <c r="E159" s="53" t="s">
        <v>295</v>
      </c>
      <c r="F159" s="20" t="str">
        <f t="shared" ref="F159:F162" si="134">IF(E159&lt;&gt;"",G159&amp;"("&amp;E159&amp;")","")</f>
        <v>Amendment Form For DODOMA for the month of FEB-2025(2025년 2월 DODOMA 수정 양식)</v>
      </c>
      <c r="G159" s="20" t="str">
        <f>IF(E159&lt;&gt;"",VLOOKUP(E159,Lable!$A:$B,2,FALSE),"")</f>
        <v>Amendment Form For DODOMA for the month of FEB-2025</v>
      </c>
      <c r="H159" s="21"/>
      <c r="I159" s="20" t="str">
        <f t="shared" ref="I159:I162" si="135">IF(H159&lt;&gt;"",J159&amp;"("&amp;H159&amp;")","")</f>
        <v/>
      </c>
      <c r="J159" s="20" t="str">
        <f>IF(H159&lt;&gt;"", VLOOKUP(H159,Lable!$A:$D,2,FALSE),"")</f>
        <v/>
      </c>
      <c r="K159" s="53"/>
      <c r="L159" s="20" t="str">
        <f t="shared" ref="L159:L162" si="136">IF(K159&lt;&gt;"",M159&amp;"("&amp;K159&amp;")","")</f>
        <v/>
      </c>
      <c r="M159" s="20" t="str">
        <f>IF(K159&lt;&gt;"",VLOOKUP(K159,Lable!$A:$B,2,FALSE),"")</f>
        <v/>
      </c>
      <c r="N159" s="21" t="s">
        <v>191</v>
      </c>
      <c r="O159" s="57" t="s">
        <v>49</v>
      </c>
      <c r="P159" s="20" t="str">
        <f t="shared" ref="P159:P162" si="137">IF(O159&lt;&gt;"",Q159&amp;"&lt;br&gt;("&amp;O159&amp;")","")</f>
        <v>Tax Region&lt;br&gt;(Tax Region)</v>
      </c>
      <c r="Q159" s="20" t="str">
        <f>IF(O159&lt;&gt;"", VLOOKUP(O159, Lable!$A:$B, 2, FALSE), "")</f>
        <v>Tax Region</v>
      </c>
      <c r="R159" s="21" t="s">
        <v>41</v>
      </c>
      <c r="S159" s="20"/>
      <c r="T159" s="20"/>
      <c r="U159" s="20"/>
      <c r="V159" s="21"/>
      <c r="W159" s="21"/>
      <c r="X159" s="21"/>
      <c r="Y159" s="21"/>
      <c r="Z159" s="19"/>
      <c r="AA159" s="19"/>
      <c r="AB159" s="19"/>
      <c r="AC159" s="19" t="s">
        <v>199</v>
      </c>
      <c r="AD159" s="19" t="s">
        <v>199</v>
      </c>
      <c r="AE159" s="19" t="s">
        <v>199</v>
      </c>
    </row>
    <row r="160" spans="1:31" s="23" customFormat="1" ht="18.600000000000001" customHeight="1">
      <c r="A160" s="19" t="s">
        <v>506</v>
      </c>
      <c r="B160" s="20" t="str">
        <f>VLOOKUP(A160,Lable!$G:$I,2,FALSE)</f>
        <v>실사 계획 수립</v>
      </c>
      <c r="C160" s="20" t="str">
        <f t="shared" si="133"/>
        <v>Physical Survey Plan(실사 계획 수립)</v>
      </c>
      <c r="D160" s="20" t="str">
        <f>IF(B160&lt;&gt;"", VLOOKUP(B160,Lable!$A:$D,2,FALSE), "" )</f>
        <v>Physical Survey Plan</v>
      </c>
      <c r="E160" s="53" t="s">
        <v>295</v>
      </c>
      <c r="F160" s="20" t="str">
        <f t="shared" si="134"/>
        <v>Amendment Form For DODOMA for the month of FEB-2025(2025년 2월 DODOMA 수정 양식)</v>
      </c>
      <c r="G160" s="20" t="str">
        <f>IF(E160&lt;&gt;"",VLOOKUP(E160,Lable!$A:$B,2,FALSE),"")</f>
        <v>Amendment Form For DODOMA for the month of FEB-2025</v>
      </c>
      <c r="H160" s="21"/>
      <c r="I160" s="20" t="str">
        <f t="shared" si="135"/>
        <v/>
      </c>
      <c r="J160" s="20" t="str">
        <f>IF(H160&lt;&gt;"", VLOOKUP(H160,Lable!$A:$D,2,FALSE),"")</f>
        <v/>
      </c>
      <c r="K160" s="53"/>
      <c r="L160" s="20" t="str">
        <f t="shared" si="136"/>
        <v/>
      </c>
      <c r="M160" s="20" t="str">
        <f>IF(K160&lt;&gt;"",VLOOKUP(K160,Lable!$A:$B,2,FALSE),"")</f>
        <v/>
      </c>
      <c r="N160" s="21" t="s">
        <v>191</v>
      </c>
      <c r="O160" s="57" t="s">
        <v>288</v>
      </c>
      <c r="P160" s="20" t="str">
        <f t="shared" si="137"/>
        <v>Tax Center&lt;br&gt;(Tax Center)</v>
      </c>
      <c r="Q160" s="20" t="str">
        <f>IF(O160&lt;&gt;"", VLOOKUP(O160, Lable!$A:$B, 2, FALSE), "")</f>
        <v>Tax Center</v>
      </c>
      <c r="R160" s="21" t="s">
        <v>41</v>
      </c>
      <c r="S160" s="20"/>
      <c r="T160" s="20"/>
      <c r="U160" s="20"/>
      <c r="V160" s="21"/>
      <c r="W160" s="21"/>
      <c r="X160" s="21"/>
      <c r="Y160" s="21"/>
      <c r="Z160" s="19"/>
      <c r="AA160" s="19"/>
      <c r="AB160" s="19"/>
      <c r="AC160" s="19" t="s">
        <v>199</v>
      </c>
      <c r="AD160" s="19" t="s">
        <v>199</v>
      </c>
      <c r="AE160" s="19" t="s">
        <v>199</v>
      </c>
    </row>
    <row r="161" spans="1:31" s="23" customFormat="1" ht="18.600000000000001" customHeight="1">
      <c r="A161" s="19" t="s">
        <v>506</v>
      </c>
      <c r="B161" s="20" t="str">
        <f>VLOOKUP(A161,Lable!$G:$I,2,FALSE)</f>
        <v>실사 계획 수립</v>
      </c>
      <c r="C161" s="20" t="str">
        <f t="shared" si="133"/>
        <v>Physical Survey Plan(실사 계획 수립)</v>
      </c>
      <c r="D161" s="20" t="str">
        <f>IF(B161&lt;&gt;"", VLOOKUP(B161,Lable!$A:$D,2,FALSE), "" )</f>
        <v>Physical Survey Plan</v>
      </c>
      <c r="E161" s="53" t="s">
        <v>295</v>
      </c>
      <c r="F161" s="20" t="str">
        <f t="shared" si="134"/>
        <v>Amendment Form For DODOMA for the month of FEB-2025(2025년 2월 DODOMA 수정 양식)</v>
      </c>
      <c r="G161" s="20" t="str">
        <f>IF(E161&lt;&gt;"",VLOOKUP(E161,Lable!$A:$B,2,FALSE),"")</f>
        <v>Amendment Form For DODOMA for the month of FEB-2025</v>
      </c>
      <c r="H161" s="21"/>
      <c r="I161" s="20" t="str">
        <f t="shared" si="135"/>
        <v/>
      </c>
      <c r="J161" s="20" t="str">
        <f>IF(H161&lt;&gt;"", VLOOKUP(H161,Lable!$A:$D,2,FALSE),"")</f>
        <v/>
      </c>
      <c r="K161" s="53"/>
      <c r="L161" s="20" t="str">
        <f t="shared" si="136"/>
        <v/>
      </c>
      <c r="M161" s="20" t="str">
        <f>IF(K161&lt;&gt;"",VLOOKUP(K161,Lable!$A:$B,2,FALSE),"")</f>
        <v/>
      </c>
      <c r="N161" s="21" t="s">
        <v>191</v>
      </c>
      <c r="O161" s="57" t="s">
        <v>286</v>
      </c>
      <c r="P161" s="20" t="str">
        <f t="shared" si="137"/>
        <v>Request Remarks&lt;br&gt;(Request Remarks)</v>
      </c>
      <c r="Q161" s="20" t="str">
        <f>IF(O161&lt;&gt;"", VLOOKUP(O161, Lable!$A:$B, 2, FALSE), "")</f>
        <v>Request Remarks</v>
      </c>
      <c r="R161" s="21" t="s">
        <v>41</v>
      </c>
      <c r="S161" s="20"/>
      <c r="T161" s="20"/>
      <c r="U161" s="20"/>
      <c r="V161" s="21"/>
      <c r="W161" s="21"/>
      <c r="X161" s="21"/>
      <c r="Y161" s="21"/>
      <c r="Z161" s="19"/>
      <c r="AA161" s="19"/>
      <c r="AB161" s="19"/>
      <c r="AC161" s="19">
        <v>1</v>
      </c>
      <c r="AD161" s="19">
        <v>1</v>
      </c>
      <c r="AE161" s="19">
        <v>1</v>
      </c>
    </row>
    <row r="162" spans="1:31" s="23" customFormat="1" ht="18.600000000000001" customHeight="1">
      <c r="A162" s="19" t="s">
        <v>506</v>
      </c>
      <c r="B162" s="20" t="str">
        <f>VLOOKUP(A162,Lable!$G:$I,2,FALSE)</f>
        <v>실사 계획 수립</v>
      </c>
      <c r="C162" s="20" t="str">
        <f t="shared" si="133"/>
        <v>Physical Survey Plan(실사 계획 수립)</v>
      </c>
      <c r="D162" s="20" t="str">
        <f>IF(B162&lt;&gt;"", VLOOKUP(B162,Lable!$A:$D,2,FALSE), "" )</f>
        <v>Physical Survey Plan</v>
      </c>
      <c r="E162" s="53" t="s">
        <v>295</v>
      </c>
      <c r="F162" s="20" t="str">
        <f t="shared" si="134"/>
        <v>Amendment Form For DODOMA for the month of FEB-2025(2025년 2월 DODOMA 수정 양식)</v>
      </c>
      <c r="G162" s="20" t="str">
        <f>IF(E162&lt;&gt;"",VLOOKUP(E162,Lable!$A:$B,2,FALSE),"")</f>
        <v>Amendment Form For DODOMA for the month of FEB-2025</v>
      </c>
      <c r="H162" s="21"/>
      <c r="I162" s="20" t="str">
        <f t="shared" si="135"/>
        <v/>
      </c>
      <c r="J162" s="20" t="str">
        <f>IF(H162&lt;&gt;"", VLOOKUP(H162,Lable!$A:$D,2,FALSE),"")</f>
        <v/>
      </c>
      <c r="K162" s="53"/>
      <c r="L162" s="20" t="str">
        <f t="shared" si="136"/>
        <v/>
      </c>
      <c r="M162" s="20" t="str">
        <f>IF(K162&lt;&gt;"",VLOOKUP(K162,Lable!$A:$B,2,FALSE),"")</f>
        <v/>
      </c>
      <c r="N162" s="21" t="s">
        <v>191</v>
      </c>
      <c r="O162" s="57" t="s">
        <v>23</v>
      </c>
      <c r="P162" s="20" t="str">
        <f t="shared" si="137"/>
        <v>Status&lt;br&gt;(Status)</v>
      </c>
      <c r="Q162" s="20" t="str">
        <f>IF(O162&lt;&gt;"", VLOOKUP(O162, Lable!$A:$B, 2, FALSE), "")</f>
        <v>Status</v>
      </c>
      <c r="R162" s="21" t="s">
        <v>41</v>
      </c>
      <c r="S162" s="20"/>
      <c r="T162" s="20"/>
      <c r="U162" s="20"/>
      <c r="V162" s="21"/>
      <c r="W162" s="21"/>
      <c r="X162" s="21"/>
      <c r="Y162" s="21"/>
      <c r="Z162" s="19"/>
      <c r="AA162" s="19"/>
      <c r="AB162" s="19"/>
      <c r="AC162" s="19" t="s">
        <v>292</v>
      </c>
      <c r="AD162" s="19" t="s">
        <v>292</v>
      </c>
      <c r="AE162" s="19" t="s">
        <v>292</v>
      </c>
    </row>
    <row r="163" spans="1:31" s="23" customFormat="1" ht="18.600000000000001" customHeight="1">
      <c r="A163" s="19" t="s">
        <v>506</v>
      </c>
      <c r="B163" s="20" t="str">
        <f>VLOOKUP(A163,Lable!$G:$I,2,FALSE)</f>
        <v>실사 계획 수립</v>
      </c>
      <c r="C163" s="20" t="str">
        <f t="shared" ref="C163" si="138">IF(B163&lt;&gt;"",D163&amp;"("&amp;B163&amp;")","")</f>
        <v>Physical Survey Plan(실사 계획 수립)</v>
      </c>
      <c r="D163" s="20" t="str">
        <f>IF(B163&lt;&gt;"", VLOOKUP(B163,Lable!$A:$D,2,FALSE), "" )</f>
        <v>Physical Survey Plan</v>
      </c>
      <c r="E163" s="53" t="s">
        <v>295</v>
      </c>
      <c r="F163" s="20" t="str">
        <f t="shared" ref="F163" si="139">IF(E163&lt;&gt;"",G163&amp;"("&amp;E163&amp;")","")</f>
        <v>Amendment Form For DODOMA for the month of FEB-2025(2025년 2월 DODOMA 수정 양식)</v>
      </c>
      <c r="G163" s="20" t="str">
        <f>IF(E163&lt;&gt;"",VLOOKUP(E163,Lable!$A:$B,2,FALSE),"")</f>
        <v>Amendment Form For DODOMA for the month of FEB-2025</v>
      </c>
      <c r="H163" s="53"/>
      <c r="I163" s="20"/>
      <c r="J163" s="20"/>
      <c r="K163" s="53"/>
      <c r="L163" s="20" t="str">
        <f t="shared" ref="L163" si="140">IF(K163&lt;&gt;"",M163&amp;"("&amp;K163&amp;")","")</f>
        <v/>
      </c>
      <c r="M163" s="20" t="str">
        <f>IF(K163&lt;&gt;"",VLOOKUP(K163,Lable!$A:$B,2,FALSE),"")</f>
        <v/>
      </c>
      <c r="N163" s="21"/>
      <c r="O163" s="57"/>
      <c r="P163" s="20" t="str">
        <f t="shared" ref="P163" si="141">IF(O163&lt;&gt;"",Q163&amp;"&lt;br&gt;("&amp;O163&amp;")","")</f>
        <v/>
      </c>
      <c r="Q163" s="20" t="str">
        <f>IF(O163&lt;&gt;"", VLOOKUP(O163, Lable!$A:$B, 2, FALSE), "")</f>
        <v/>
      </c>
      <c r="R163" s="21" t="s">
        <v>41</v>
      </c>
      <c r="S163" s="20" t="s">
        <v>60</v>
      </c>
      <c r="T163" s="20"/>
      <c r="U163" s="20"/>
      <c r="V163" s="21"/>
      <c r="W163" s="21"/>
      <c r="X163" s="21"/>
      <c r="Y163" s="21"/>
      <c r="Z163" s="19"/>
      <c r="AA163" s="19"/>
      <c r="AB163" s="19"/>
      <c r="AC163" s="19"/>
      <c r="AD163" s="19"/>
      <c r="AE163" s="19"/>
    </row>
    <row r="164" spans="1:31" s="23" customFormat="1" ht="18.600000000000001" customHeight="1">
      <c r="A164" s="19" t="s">
        <v>506</v>
      </c>
      <c r="B164" s="20" t="str">
        <f>VLOOKUP(A164,Lable!$G:$I,2,FALSE)</f>
        <v>실사 계획 수립</v>
      </c>
      <c r="C164" s="20" t="str">
        <f t="shared" ref="C164:C166" si="142">IF(B164&lt;&gt;"",D164&amp;"("&amp;B164&amp;")","")</f>
        <v>Physical Survey Plan(실사 계획 수립)</v>
      </c>
      <c r="D164" s="20" t="str">
        <f>IF(B164&lt;&gt;"", VLOOKUP(B164,Lable!$A:$D,2,FALSE), "" )</f>
        <v>Physical Survey Plan</v>
      </c>
      <c r="E164" s="53" t="s">
        <v>295</v>
      </c>
      <c r="F164" s="20" t="str">
        <f t="shared" ref="F164:F166" si="143">IF(E164&lt;&gt;"",G164&amp;"("&amp;E164&amp;")","")</f>
        <v>Amendment Form For DODOMA for the month of FEB-2025(2025년 2월 DODOMA 수정 양식)</v>
      </c>
      <c r="G164" s="20" t="str">
        <f>IF(E164&lt;&gt;"",VLOOKUP(E164,Lable!$A:$B,2,FALSE),"")</f>
        <v>Amendment Form For DODOMA for the month of FEB-2025</v>
      </c>
      <c r="H164" s="53" t="s">
        <v>298</v>
      </c>
      <c r="I164" s="20" t="str">
        <f t="shared" ref="I164:I166" si="144">IF(H164&lt;&gt;"",J164&amp;"("&amp;H164&amp;")","")</f>
        <v>MONTH: FEB-2025(MONTH: FEB-2025)</v>
      </c>
      <c r="J164" s="20" t="str">
        <f>IF(H164&lt;&gt;"", VLOOKUP(H164,Lable!$A:$D,2,FALSE),"")</f>
        <v>MONTH: FEB-2025</v>
      </c>
      <c r="K164" s="53"/>
      <c r="L164" s="20" t="str">
        <f t="shared" ref="L164:L166" si="145">IF(K164&lt;&gt;"",M164&amp;"("&amp;K164&amp;")","")</f>
        <v/>
      </c>
      <c r="M164" s="20" t="str">
        <f>IF(K164&lt;&gt;"",VLOOKUP(K164,Lable!$A:$B,2,FALSE),"")</f>
        <v/>
      </c>
      <c r="N164" s="21" t="s">
        <v>304</v>
      </c>
      <c r="O164" s="57" t="s">
        <v>389</v>
      </c>
      <c r="P164" s="20" t="str">
        <f t="shared" ref="P164:P166" si="146">IF(O164&lt;&gt;"",Q164&amp;"&lt;br&gt;("&amp;O164&amp;")","")</f>
        <v>OBJECTIVES&lt;br&gt;(OBJECTIVES)</v>
      </c>
      <c r="Q164" s="20" t="str">
        <f>IF(O164&lt;&gt;"", VLOOKUP(O164, Lable!$A:$B, 2, FALSE), "")</f>
        <v>OBJECTIVES</v>
      </c>
      <c r="R164" s="21" t="s">
        <v>388</v>
      </c>
      <c r="S164" s="20"/>
      <c r="T164" s="20"/>
      <c r="U164" s="20"/>
      <c r="V164" s="21"/>
      <c r="W164" s="21"/>
      <c r="X164" s="21"/>
      <c r="Y164" s="21"/>
      <c r="Z164" s="19" t="s">
        <v>390</v>
      </c>
      <c r="AA164" s="19" t="s">
        <v>390</v>
      </c>
      <c r="AB164" s="19" t="s">
        <v>390</v>
      </c>
      <c r="AC164" s="19" t="s">
        <v>301</v>
      </c>
      <c r="AD164" s="19" t="s">
        <v>301</v>
      </c>
      <c r="AE164" s="19" t="s">
        <v>301</v>
      </c>
    </row>
    <row r="165" spans="1:31" s="23" customFormat="1" ht="18.600000000000001" customHeight="1">
      <c r="A165" s="19" t="s">
        <v>506</v>
      </c>
      <c r="B165" s="20" t="str">
        <f>VLOOKUP(A165,Lable!$G:$I,2,FALSE)</f>
        <v>실사 계획 수립</v>
      </c>
      <c r="C165" s="20" t="str">
        <f t="shared" ref="C165" si="147">IF(B165&lt;&gt;"",D165&amp;"("&amp;B165&amp;")","")</f>
        <v>Physical Survey Plan(실사 계획 수립)</v>
      </c>
      <c r="D165" s="20" t="str">
        <f>IF(B165&lt;&gt;"", VLOOKUP(B165,Lable!$A:$D,2,FALSE), "" )</f>
        <v>Physical Survey Plan</v>
      </c>
      <c r="E165" s="53" t="s">
        <v>294</v>
      </c>
      <c r="F165" s="20" t="str">
        <f t="shared" ref="F165" si="148">IF(E165&lt;&gt;"",G165&amp;"("&amp;E165&amp;")","")</f>
        <v>Amendment Form For DODOMA for the month of FEB-2025(2025년 2월 DODOMA 수정 양식)</v>
      </c>
      <c r="G165" s="20" t="str">
        <f>IF(E165&lt;&gt;"",VLOOKUP(E165,Lable!$A:$B,2,FALSE),"")</f>
        <v>Amendment Form For DODOMA for the month of FEB-2025</v>
      </c>
      <c r="H165" s="53" t="s">
        <v>298</v>
      </c>
      <c r="I165" s="20" t="str">
        <f t="shared" ref="I165" si="149">IF(H165&lt;&gt;"",J165&amp;"("&amp;H165&amp;")","")</f>
        <v>MONTH: FEB-2025(MONTH: FEB-2025)</v>
      </c>
      <c r="J165" s="20" t="str">
        <f>IF(H165&lt;&gt;"", VLOOKUP(H165,Lable!$A:$D,2,FALSE),"")</f>
        <v>MONTH: FEB-2025</v>
      </c>
      <c r="K165" s="53"/>
      <c r="L165" s="20" t="str">
        <f t="shared" ref="L165" si="150">IF(K165&lt;&gt;"",M165&amp;"("&amp;K165&amp;")","")</f>
        <v/>
      </c>
      <c r="M165" s="20" t="str">
        <f>IF(K165&lt;&gt;"",VLOOKUP(K165,Lable!$A:$B,2,FALSE),"")</f>
        <v/>
      </c>
      <c r="N165" s="21" t="s">
        <v>304</v>
      </c>
      <c r="O165" s="57" t="s">
        <v>392</v>
      </c>
      <c r="P165" s="20" t="str">
        <f t="shared" ref="P165" si="151">IF(O165&lt;&gt;"",Q165&amp;"&lt;br&gt;("&amp;O165&amp;")","")</f>
        <v>Other&lt;br&gt;(Other)</v>
      </c>
      <c r="Q165" s="20" t="str">
        <f>IF(O165&lt;&gt;"", VLOOKUP(O165, Lable!$A:$B, 2, FALSE), "")</f>
        <v>Other</v>
      </c>
      <c r="R165" s="21" t="s">
        <v>44</v>
      </c>
      <c r="S165" s="20"/>
      <c r="T165" s="20"/>
      <c r="U165" s="20"/>
      <c r="V165" s="21"/>
      <c r="W165" s="21"/>
      <c r="X165" s="21"/>
      <c r="Y165" s="21"/>
      <c r="Z165" s="19"/>
      <c r="AA165" s="19"/>
      <c r="AB165" s="19"/>
      <c r="AC165" s="19" t="s">
        <v>301</v>
      </c>
      <c r="AD165" s="19" t="s">
        <v>301</v>
      </c>
      <c r="AE165" s="19" t="s">
        <v>301</v>
      </c>
    </row>
    <row r="166" spans="1:31" s="23" customFormat="1" ht="18.600000000000001" customHeight="1">
      <c r="A166" s="19" t="s">
        <v>506</v>
      </c>
      <c r="B166" s="20" t="str">
        <f>VLOOKUP(A166,Lable!$G:$I,2,FALSE)</f>
        <v>실사 계획 수립</v>
      </c>
      <c r="C166" s="20" t="str">
        <f t="shared" si="142"/>
        <v>Physical Survey Plan(실사 계획 수립)</v>
      </c>
      <c r="D166" s="20" t="str">
        <f>IF(B166&lt;&gt;"", VLOOKUP(B166,Lable!$A:$D,2,FALSE), "" )</f>
        <v>Physical Survey Plan</v>
      </c>
      <c r="E166" s="53" t="s">
        <v>295</v>
      </c>
      <c r="F166" s="20" t="str">
        <f t="shared" si="143"/>
        <v>Amendment Form For DODOMA for the month of FEB-2025(2025년 2월 DODOMA 수정 양식)</v>
      </c>
      <c r="G166" s="20" t="str">
        <f>IF(E166&lt;&gt;"",VLOOKUP(E166,Lable!$A:$B,2,FALSE),"")</f>
        <v>Amendment Form For DODOMA for the month of FEB-2025</v>
      </c>
      <c r="H166" s="53" t="s">
        <v>298</v>
      </c>
      <c r="I166" s="20" t="str">
        <f t="shared" si="144"/>
        <v>MONTH: FEB-2025(MONTH: FEB-2025)</v>
      </c>
      <c r="J166" s="20" t="str">
        <f>IF(H166&lt;&gt;"", VLOOKUP(H166,Lable!$A:$D,2,FALSE),"")</f>
        <v>MONTH: FEB-2025</v>
      </c>
      <c r="K166" s="53"/>
      <c r="L166" s="20" t="str">
        <f t="shared" si="145"/>
        <v/>
      </c>
      <c r="M166" s="20" t="str">
        <f>IF(K166&lt;&gt;"",VLOOKUP(K166,Lable!$A:$B,2,FALSE),"")</f>
        <v/>
      </c>
      <c r="N166" s="21" t="s">
        <v>304</v>
      </c>
      <c r="O166" s="57" t="s">
        <v>300</v>
      </c>
      <c r="P166" s="20" t="str">
        <f t="shared" si="146"/>
        <v>Status&lt;br&gt;(STATUS)</v>
      </c>
      <c r="Q166" s="20" t="str">
        <f>IF(O166&lt;&gt;"", VLOOKUP(O166, Lable!$A:$B, 2, FALSE), "")</f>
        <v>Status</v>
      </c>
      <c r="R166" s="21" t="s">
        <v>41</v>
      </c>
      <c r="S166" s="20"/>
      <c r="T166" s="20"/>
      <c r="U166" s="20"/>
      <c r="V166" s="21"/>
      <c r="W166" s="21"/>
      <c r="X166" s="21"/>
      <c r="Y166" s="21"/>
      <c r="Z166" s="19"/>
      <c r="AA166" s="19"/>
      <c r="AB166" s="19"/>
      <c r="AC166" s="19" t="s">
        <v>302</v>
      </c>
      <c r="AD166" s="19" t="s">
        <v>302</v>
      </c>
      <c r="AE166" s="19" t="s">
        <v>302</v>
      </c>
    </row>
    <row r="167" spans="1:31" s="23" customFormat="1" ht="18.600000000000001" customHeight="1">
      <c r="A167" s="19" t="s">
        <v>506</v>
      </c>
      <c r="B167" s="20" t="str">
        <f>VLOOKUP(A167,Lable!$G:$I,2,FALSE)</f>
        <v>실사 계획 수립</v>
      </c>
      <c r="C167" s="20" t="str">
        <f t="shared" ref="C167:C174" si="152">IF(B167&lt;&gt;"",D167&amp;"("&amp;B167&amp;")","")</f>
        <v>Physical Survey Plan(실사 계획 수립)</v>
      </c>
      <c r="D167" s="20" t="str">
        <f>IF(B167&lt;&gt;"", VLOOKUP(B167,Lable!$A:$D,2,FALSE), "" )</f>
        <v>Physical Survey Plan</v>
      </c>
      <c r="E167" s="53" t="s">
        <v>295</v>
      </c>
      <c r="F167" s="20" t="str">
        <f t="shared" ref="F167:F174" si="153">IF(E167&lt;&gt;"",G167&amp;"("&amp;E167&amp;")","")</f>
        <v>Amendment Form For DODOMA for the month of FEB-2025(2025년 2월 DODOMA 수정 양식)</v>
      </c>
      <c r="G167" s="20" t="str">
        <f>IF(E167&lt;&gt;"",VLOOKUP(E167,Lable!$A:$B,2,FALSE),"")</f>
        <v>Amendment Form For DODOMA for the month of FEB-2025</v>
      </c>
      <c r="H167" s="53" t="s">
        <v>298</v>
      </c>
      <c r="I167" s="20" t="str">
        <f t="shared" ref="I167:I174" si="154">IF(H167&lt;&gt;"",J167&amp;"("&amp;H167&amp;")","")</f>
        <v>MONTH: FEB-2025(MONTH: FEB-2025)</v>
      </c>
      <c r="J167" s="20" t="str">
        <f>IF(H167&lt;&gt;"", VLOOKUP(H167,Lable!$A:$D,2,FALSE),"")</f>
        <v>MONTH: FEB-2025</v>
      </c>
      <c r="K167" s="53"/>
      <c r="L167" s="20"/>
      <c r="M167" s="20"/>
      <c r="N167" s="21"/>
      <c r="O167" s="57"/>
      <c r="P167" s="20"/>
      <c r="Q167" s="20"/>
      <c r="R167" s="21" t="s">
        <v>41</v>
      </c>
      <c r="S167" s="20" t="s">
        <v>60</v>
      </c>
      <c r="T167" s="20"/>
      <c r="U167" s="20"/>
      <c r="V167" s="21"/>
      <c r="W167" s="21"/>
      <c r="X167" s="21"/>
      <c r="Y167" s="21"/>
      <c r="Z167" s="19"/>
      <c r="AA167" s="19"/>
      <c r="AB167" s="19"/>
      <c r="AC167" s="19"/>
      <c r="AD167" s="19"/>
      <c r="AE167" s="19"/>
    </row>
    <row r="168" spans="1:31" s="18" customFormat="1" ht="18.600000000000001" customHeight="1">
      <c r="A168" s="15" t="s">
        <v>506</v>
      </c>
      <c r="B168" s="16" t="str">
        <f>VLOOKUP(A168,Lable!$G:$I,2,FALSE)</f>
        <v>실사 계획 수립</v>
      </c>
      <c r="C168" s="16" t="str">
        <f t="shared" ref="C168:C173" si="155">IF(B168&lt;&gt;"",D168&amp;"("&amp;B168&amp;")","")</f>
        <v>Physical Survey Plan(실사 계획 수립)</v>
      </c>
      <c r="D168" s="16" t="str">
        <f>IF(B168&lt;&gt;"", VLOOKUP(B168,Lable!$A:$D,2,FALSE), "" )</f>
        <v>Physical Survey Plan</v>
      </c>
      <c r="E168" s="52" t="s">
        <v>295</v>
      </c>
      <c r="F168" s="16" t="str">
        <f t="shared" ref="F168:F173" si="156">IF(E168&lt;&gt;"",G168&amp;"("&amp;E168&amp;")","")</f>
        <v>Amendment Form For DODOMA for the month of FEB-2025(2025년 2월 DODOMA 수정 양식)</v>
      </c>
      <c r="G168" s="16" t="str">
        <f>IF(E168&lt;&gt;"",VLOOKUP(E168,Lable!$A:$B,2,FALSE),"")</f>
        <v>Amendment Form For DODOMA for the month of FEB-2025</v>
      </c>
      <c r="H168" s="52" t="s">
        <v>303</v>
      </c>
      <c r="I168" s="16" t="str">
        <f t="shared" ref="I168:I173" si="157">IF(H168&lt;&gt;"",J168&amp;"("&amp;H168&amp;")","")</f>
        <v>Area Earmarked(Area Earmarked)</v>
      </c>
      <c r="J168" s="16" t="str">
        <f>IF(H168&lt;&gt;"", VLOOKUP(H168,Lable!$A:$D,2,FALSE),"")</f>
        <v>Area Earmarked</v>
      </c>
      <c r="K168" s="52"/>
      <c r="L168" s="16" t="str">
        <f t="shared" ref="L168:L173" si="158">IF(K168&lt;&gt;"",M168&amp;"("&amp;K168&amp;")","")</f>
        <v/>
      </c>
      <c r="M168" s="16" t="str">
        <f>IF(K168&lt;&gt;"",VLOOKUP(K168,Lable!$A:$B,2,FALSE),"")</f>
        <v/>
      </c>
      <c r="N168" s="17"/>
      <c r="O168" s="94" t="s">
        <v>345</v>
      </c>
      <c r="P168" s="16" t="str">
        <f t="shared" ref="P168:P169" si="159">IF(O168&lt;&gt;"",Q168&amp;"&lt;br&gt;("&amp;O168&amp;")","")</f>
        <v>⊕ Insert a line&lt;br&gt;(⊕ Insert a line)</v>
      </c>
      <c r="Q168" s="16" t="str">
        <f>IF(O168&lt;&gt;"", VLOOKUP(O168, Lable!$A:$B, 2, FALSE), "")</f>
        <v>⊕ Insert a line</v>
      </c>
      <c r="R168" s="17" t="s">
        <v>43</v>
      </c>
      <c r="S168" s="16"/>
      <c r="T168" s="16"/>
      <c r="U168" s="16"/>
      <c r="V168" s="17"/>
      <c r="W168" s="17"/>
      <c r="X168" s="17"/>
      <c r="Y168" s="17"/>
      <c r="Z168" s="15"/>
      <c r="AA168" s="15"/>
      <c r="AB168" s="15"/>
      <c r="AC168" s="15"/>
      <c r="AD168" s="15"/>
      <c r="AE168" s="15"/>
    </row>
    <row r="169" spans="1:31" s="18" customFormat="1" ht="18.600000000000001" customHeight="1">
      <c r="A169" s="15" t="s">
        <v>506</v>
      </c>
      <c r="B169" s="16" t="str">
        <f>VLOOKUP(A169,Lable!$G:$I,2,FALSE)</f>
        <v>실사 계획 수립</v>
      </c>
      <c r="C169" s="16" t="str">
        <f t="shared" ref="C169" si="160">IF(B169&lt;&gt;"",D169&amp;"("&amp;B169&amp;")","")</f>
        <v>Physical Survey Plan(실사 계획 수립)</v>
      </c>
      <c r="D169" s="16" t="str">
        <f>IF(B169&lt;&gt;"", VLOOKUP(B169,Lable!$A:$D,2,FALSE), "" )</f>
        <v>Physical Survey Plan</v>
      </c>
      <c r="E169" s="52" t="s">
        <v>294</v>
      </c>
      <c r="F169" s="16" t="str">
        <f t="shared" ref="F169" si="161">IF(E169&lt;&gt;"",G169&amp;"("&amp;E169&amp;")","")</f>
        <v>Amendment Form For DODOMA for the month of FEB-2025(2025년 2월 DODOMA 수정 양식)</v>
      </c>
      <c r="G169" s="16" t="str">
        <f>IF(E169&lt;&gt;"",VLOOKUP(E169,Lable!$A:$B,2,FALSE),"")</f>
        <v>Amendment Form For DODOMA for the month of FEB-2025</v>
      </c>
      <c r="H169" s="52" t="s">
        <v>303</v>
      </c>
      <c r="I169" s="16" t="str">
        <f t="shared" ref="I169" si="162">IF(H169&lt;&gt;"",J169&amp;"("&amp;H169&amp;")","")</f>
        <v>Area Earmarked(Area Earmarked)</v>
      </c>
      <c r="J169" s="16" t="str">
        <f>IF(H169&lt;&gt;"", VLOOKUP(H169,Lable!$A:$D,2,FALSE),"")</f>
        <v>Area Earmarked</v>
      </c>
      <c r="K169" s="52"/>
      <c r="L169" s="16" t="str">
        <f t="shared" ref="L169" si="163">IF(K169&lt;&gt;"",M169&amp;"("&amp;K169&amp;")","")</f>
        <v/>
      </c>
      <c r="M169" s="16" t="str">
        <f>IF(K169&lt;&gt;"",VLOOKUP(K169,Lable!$A:$B,2,FALSE),"")</f>
        <v/>
      </c>
      <c r="N169" s="17"/>
      <c r="O169" s="95" t="s">
        <v>346</v>
      </c>
      <c r="P169" s="16" t="str">
        <f t="shared" si="159"/>
        <v>⊖ Delete a line&lt;br&gt;(⊖ Delete a line)</v>
      </c>
      <c r="Q169" s="16" t="str">
        <f>IF(O169&lt;&gt;"", VLOOKUP(O169, Lable!$A:$B, 2, FALSE), "")</f>
        <v>⊖ Delete a line</v>
      </c>
      <c r="R169" s="17" t="s">
        <v>43</v>
      </c>
      <c r="S169" s="16"/>
      <c r="T169" s="16"/>
      <c r="U169" s="16"/>
      <c r="V169" s="17"/>
      <c r="W169" s="17"/>
      <c r="X169" s="17"/>
      <c r="Y169" s="17"/>
      <c r="Z169" s="15"/>
      <c r="AA169" s="15"/>
      <c r="AB169" s="15"/>
      <c r="AC169" s="15"/>
      <c r="AD169" s="15"/>
      <c r="AE169" s="15"/>
    </row>
    <row r="170" spans="1:31" s="23" customFormat="1" ht="18.600000000000001" customHeight="1">
      <c r="A170" s="19" t="s">
        <v>506</v>
      </c>
      <c r="B170" s="20" t="str">
        <f>VLOOKUP(A170,Lable!$G:$I,2,FALSE)</f>
        <v>실사 계획 수립</v>
      </c>
      <c r="C170" s="20" t="str">
        <f t="shared" si="155"/>
        <v>Physical Survey Plan(실사 계획 수립)</v>
      </c>
      <c r="D170" s="20" t="str">
        <f>IF(B170&lt;&gt;"", VLOOKUP(B170,Lable!$A:$D,2,FALSE), "" )</f>
        <v>Physical Survey Plan</v>
      </c>
      <c r="E170" s="53" t="s">
        <v>295</v>
      </c>
      <c r="F170" s="20" t="str">
        <f t="shared" si="156"/>
        <v>Amendment Form For DODOMA for the month of FEB-2025(2025년 2월 DODOMA 수정 양식)</v>
      </c>
      <c r="G170" s="20" t="str">
        <f>IF(E170&lt;&gt;"",VLOOKUP(E170,Lable!$A:$B,2,FALSE),"")</f>
        <v>Amendment Form For DODOMA for the month of FEB-2025</v>
      </c>
      <c r="H170" s="53" t="s">
        <v>303</v>
      </c>
      <c r="I170" s="20" t="str">
        <f t="shared" si="157"/>
        <v>Area Earmarked(Area Earmarked)</v>
      </c>
      <c r="J170" s="20" t="str">
        <f>IF(H170&lt;&gt;"", VLOOKUP(H170,Lable!$A:$D,2,FALSE),"")</f>
        <v>Area Earmarked</v>
      </c>
      <c r="K170" s="53"/>
      <c r="L170" s="20" t="str">
        <f t="shared" si="158"/>
        <v/>
      </c>
      <c r="M170" s="20" t="str">
        <f>IF(K170&lt;&gt;"",VLOOKUP(K170,Lable!$A:$B,2,FALSE),"")</f>
        <v/>
      </c>
      <c r="N170" s="2" t="s">
        <v>14</v>
      </c>
      <c r="O170" s="57"/>
      <c r="P170" s="20" t="str">
        <f t="shared" ref="P170:P175" si="164">IF(O170&lt;&gt;"",Q170&amp;"&lt;br&gt;("&amp;O170&amp;")","")</f>
        <v/>
      </c>
      <c r="Q170" s="20" t="str">
        <f>IF(O170&lt;&gt;"", VLOOKUP(O170, Lable!$A:$B, 2, FALSE), "")</f>
        <v/>
      </c>
      <c r="R170" s="21" t="s">
        <v>347</v>
      </c>
      <c r="S170" s="20">
        <v>5</v>
      </c>
      <c r="T170" s="20"/>
      <c r="U170" s="20"/>
      <c r="V170" s="21"/>
      <c r="W170" s="21"/>
      <c r="X170" s="21"/>
      <c r="Y170" s="21"/>
      <c r="Z170" s="19"/>
      <c r="AA170" s="19"/>
      <c r="AB170" s="19"/>
      <c r="AC170" s="19"/>
      <c r="AD170" s="19"/>
      <c r="AE170" s="19"/>
    </row>
    <row r="171" spans="1:31" s="23" customFormat="1" ht="18.600000000000001" customHeight="1">
      <c r="A171" s="19" t="s">
        <v>506</v>
      </c>
      <c r="B171" s="20" t="str">
        <f>VLOOKUP(A171,Lable!$G:$I,2,FALSE)</f>
        <v>실사 계획 수립</v>
      </c>
      <c r="C171" s="20" t="str">
        <f t="shared" si="155"/>
        <v>Physical Survey Plan(실사 계획 수립)</v>
      </c>
      <c r="D171" s="20" t="str">
        <f>IF(B171&lt;&gt;"", VLOOKUP(B171,Lable!$A:$D,2,FALSE), "" )</f>
        <v>Physical Survey Plan</v>
      </c>
      <c r="E171" s="53" t="s">
        <v>295</v>
      </c>
      <c r="F171" s="20" t="str">
        <f t="shared" si="156"/>
        <v>Amendment Form For DODOMA for the month of FEB-2025(2025년 2월 DODOMA 수정 양식)</v>
      </c>
      <c r="G171" s="20" t="str">
        <f>IF(E171&lt;&gt;"",VLOOKUP(E171,Lable!$A:$B,2,FALSE),"")</f>
        <v>Amendment Form For DODOMA for the month of FEB-2025</v>
      </c>
      <c r="H171" s="53" t="s">
        <v>303</v>
      </c>
      <c r="I171" s="20" t="str">
        <f t="shared" si="157"/>
        <v>Area Earmarked(Area Earmarked)</v>
      </c>
      <c r="J171" s="20" t="str">
        <f>IF(H171&lt;&gt;"", VLOOKUP(H171,Lable!$A:$D,2,FALSE),"")</f>
        <v>Area Earmarked</v>
      </c>
      <c r="K171" s="53"/>
      <c r="L171" s="20" t="str">
        <f t="shared" si="158"/>
        <v/>
      </c>
      <c r="M171" s="20" t="str">
        <f>IF(K171&lt;&gt;"",VLOOKUP(K171,Lable!$A:$B,2,FALSE),"")</f>
        <v/>
      </c>
      <c r="N171" s="2" t="s">
        <v>14</v>
      </c>
      <c r="O171" s="57" t="s">
        <v>116</v>
      </c>
      <c r="P171" s="20" t="str">
        <f t="shared" si="164"/>
        <v>Block Name&lt;br&gt;(Block Name)</v>
      </c>
      <c r="Q171" s="20" t="str">
        <f>IF(O171&lt;&gt;"", VLOOKUP(O171, Lable!$A:$B, 2, FALSE), "")</f>
        <v>Block Name</v>
      </c>
      <c r="R171" s="21" t="s">
        <v>41</v>
      </c>
      <c r="S171" s="20"/>
      <c r="T171" s="20"/>
      <c r="U171" s="20"/>
      <c r="V171" s="21"/>
      <c r="W171" s="21"/>
      <c r="X171" s="21"/>
      <c r="Y171" s="21"/>
      <c r="Z171" s="19"/>
      <c r="AA171" s="19"/>
      <c r="AB171" s="19"/>
      <c r="AC171" s="19" t="s">
        <v>393</v>
      </c>
      <c r="AD171" s="19" t="s">
        <v>393</v>
      </c>
      <c r="AE171" s="19" t="s">
        <v>393</v>
      </c>
    </row>
    <row r="172" spans="1:31" s="23" customFormat="1" ht="18.600000000000001" customHeight="1">
      <c r="A172" s="19" t="s">
        <v>506</v>
      </c>
      <c r="B172" s="20" t="str">
        <f>VLOOKUP(A172,Lable!$G:$I,2,FALSE)</f>
        <v>실사 계획 수립</v>
      </c>
      <c r="C172" s="20" t="str">
        <f t="shared" si="155"/>
        <v>Physical Survey Plan(실사 계획 수립)</v>
      </c>
      <c r="D172" s="20" t="str">
        <f>IF(B172&lt;&gt;"", VLOOKUP(B172,Lable!$A:$D,2,FALSE), "" )</f>
        <v>Physical Survey Plan</v>
      </c>
      <c r="E172" s="53" t="s">
        <v>295</v>
      </c>
      <c r="F172" s="20" t="str">
        <f t="shared" si="156"/>
        <v>Amendment Form For DODOMA for the month of FEB-2025(2025년 2월 DODOMA 수정 양식)</v>
      </c>
      <c r="G172" s="20" t="str">
        <f>IF(E172&lt;&gt;"",VLOOKUP(E172,Lable!$A:$B,2,FALSE),"")</f>
        <v>Amendment Form For DODOMA for the month of FEB-2025</v>
      </c>
      <c r="H172" s="53" t="s">
        <v>303</v>
      </c>
      <c r="I172" s="20" t="str">
        <f t="shared" si="157"/>
        <v>Area Earmarked(Area Earmarked)</v>
      </c>
      <c r="J172" s="20" t="str">
        <f>IF(H172&lt;&gt;"", VLOOKUP(H172,Lable!$A:$D,2,FALSE),"")</f>
        <v>Area Earmarked</v>
      </c>
      <c r="K172" s="53"/>
      <c r="L172" s="20" t="str">
        <f t="shared" si="158"/>
        <v/>
      </c>
      <c r="M172" s="20" t="str">
        <f>IF(K172&lt;&gt;"",VLOOKUP(K172,Lable!$A:$B,2,FALSE),"")</f>
        <v/>
      </c>
      <c r="N172" s="2" t="s">
        <v>14</v>
      </c>
      <c r="O172" s="57" t="s">
        <v>211</v>
      </c>
      <c r="P172" s="20" t="str">
        <f t="shared" si="164"/>
        <v>Ward Name&lt;br&gt;(Ward Name)</v>
      </c>
      <c r="Q172" s="20" t="str">
        <f>IF(O172&lt;&gt;"", VLOOKUP(O172, Lable!$A:$B, 2, FALSE), "")</f>
        <v>Ward Name</v>
      </c>
      <c r="R172" s="21" t="s">
        <v>41</v>
      </c>
      <c r="S172" s="20"/>
      <c r="T172" s="20"/>
      <c r="U172" s="20"/>
      <c r="V172" s="21"/>
      <c r="W172" s="21"/>
      <c r="X172" s="21"/>
      <c r="Y172" s="21"/>
      <c r="Z172" s="19"/>
      <c r="AA172" s="19"/>
      <c r="AB172" s="19"/>
      <c r="AC172" s="19" t="s">
        <v>394</v>
      </c>
      <c r="AD172" s="19" t="s">
        <v>394</v>
      </c>
      <c r="AE172" s="19" t="s">
        <v>394</v>
      </c>
    </row>
    <row r="173" spans="1:31" s="23" customFormat="1" ht="18.600000000000001" customHeight="1">
      <c r="A173" s="19" t="s">
        <v>506</v>
      </c>
      <c r="B173" s="20" t="str">
        <f>VLOOKUP(A173,Lable!$G:$I,2,FALSE)</f>
        <v>실사 계획 수립</v>
      </c>
      <c r="C173" s="20" t="str">
        <f t="shared" si="155"/>
        <v>Physical Survey Plan(실사 계획 수립)</v>
      </c>
      <c r="D173" s="20" t="str">
        <f>IF(B173&lt;&gt;"", VLOOKUP(B173,Lable!$A:$D,2,FALSE), "" )</f>
        <v>Physical Survey Plan</v>
      </c>
      <c r="E173" s="53" t="s">
        <v>295</v>
      </c>
      <c r="F173" s="20" t="str">
        <f t="shared" si="156"/>
        <v>Amendment Form For DODOMA for the month of FEB-2025(2025년 2월 DODOMA 수정 양식)</v>
      </c>
      <c r="G173" s="20" t="str">
        <f>IF(E173&lt;&gt;"",VLOOKUP(E173,Lable!$A:$B,2,FALSE),"")</f>
        <v>Amendment Form For DODOMA for the month of FEB-2025</v>
      </c>
      <c r="H173" s="53" t="s">
        <v>303</v>
      </c>
      <c r="I173" s="20" t="str">
        <f t="shared" si="157"/>
        <v>Area Earmarked(Area Earmarked)</v>
      </c>
      <c r="J173" s="20" t="str">
        <f>IF(H173&lt;&gt;"", VLOOKUP(H173,Lable!$A:$D,2,FALSE),"")</f>
        <v>Area Earmarked</v>
      </c>
      <c r="K173" s="53"/>
      <c r="L173" s="20" t="str">
        <f t="shared" si="158"/>
        <v/>
      </c>
      <c r="M173" s="20" t="str">
        <f>IF(K173&lt;&gt;"",VLOOKUP(K173,Lable!$A:$B,2,FALSE),"")</f>
        <v/>
      </c>
      <c r="N173" s="2" t="s">
        <v>14</v>
      </c>
      <c r="O173" s="57" t="s">
        <v>129</v>
      </c>
      <c r="P173" s="20" t="str">
        <f t="shared" si="164"/>
        <v>Registered By&lt;br&gt;(Registered By)</v>
      </c>
      <c r="Q173" s="20" t="str">
        <f>IF(O173&lt;&gt;"", VLOOKUP(O173, Lable!$A:$B, 2, FALSE), "")</f>
        <v>Registered By</v>
      </c>
      <c r="R173" s="21" t="s">
        <v>41</v>
      </c>
      <c r="S173" s="20"/>
      <c r="T173" s="20"/>
      <c r="U173" s="20"/>
      <c r="V173" s="21"/>
      <c r="W173" s="21"/>
      <c r="X173" s="21"/>
      <c r="Y173" s="21"/>
      <c r="Z173" s="19"/>
      <c r="AA173" s="19"/>
      <c r="AB173" s="19"/>
      <c r="AC173" s="19" t="s">
        <v>395</v>
      </c>
      <c r="AD173" s="19" t="s">
        <v>395</v>
      </c>
      <c r="AE173" s="19" t="s">
        <v>395</v>
      </c>
    </row>
    <row r="174" spans="1:31" s="18" customFormat="1" ht="18.600000000000001" customHeight="1">
      <c r="A174" s="15" t="s">
        <v>506</v>
      </c>
      <c r="B174" s="16" t="str">
        <f>VLOOKUP(A174,Lable!$G:$I,2,FALSE)</f>
        <v>실사 계획 수립</v>
      </c>
      <c r="C174" s="16" t="str">
        <f t="shared" si="152"/>
        <v>Physical Survey Plan(실사 계획 수립)</v>
      </c>
      <c r="D174" s="16" t="str">
        <f>IF(B174&lt;&gt;"", VLOOKUP(B174,Lable!$A:$D,2,FALSE), "" )</f>
        <v>Physical Survey Plan</v>
      </c>
      <c r="E174" s="52" t="s">
        <v>295</v>
      </c>
      <c r="F174" s="16" t="str">
        <f t="shared" si="153"/>
        <v>Amendment Form For DODOMA for the month of FEB-2025(2025년 2월 DODOMA 수정 양식)</v>
      </c>
      <c r="G174" s="16" t="str">
        <f>IF(E174&lt;&gt;"",VLOOKUP(E174,Lable!$A:$B,2,FALSE),"")</f>
        <v>Amendment Form For DODOMA for the month of FEB-2025</v>
      </c>
      <c r="H174" s="52" t="s">
        <v>308</v>
      </c>
      <c r="I174" s="16" t="str">
        <f t="shared" si="154"/>
        <v>Plan Streets(Plan Streets)</v>
      </c>
      <c r="J174" s="16" t="str">
        <f>IF(H174&lt;&gt;"", VLOOKUP(H174,Lable!$A:$D,2,FALSE),"")</f>
        <v>Plan Streets</v>
      </c>
      <c r="K174" s="52"/>
      <c r="L174" s="16" t="str">
        <f t="shared" ref="L174" si="165">IF(K174&lt;&gt;"",M174&amp;"("&amp;K174&amp;")","")</f>
        <v/>
      </c>
      <c r="M174" s="16" t="str">
        <f>IF(K174&lt;&gt;"",VLOOKUP(K174,Lable!$A:$B,2,FALSE),"")</f>
        <v/>
      </c>
      <c r="N174" s="17"/>
      <c r="O174" s="94" t="s">
        <v>345</v>
      </c>
      <c r="P174" s="16" t="str">
        <f t="shared" si="164"/>
        <v>⊕ Insert a line&lt;br&gt;(⊕ Insert a line)</v>
      </c>
      <c r="Q174" s="16" t="str">
        <f>IF(O174&lt;&gt;"", VLOOKUP(O174, Lable!$A:$B, 2, FALSE), "")</f>
        <v>⊕ Insert a line</v>
      </c>
      <c r="R174" s="17" t="s">
        <v>43</v>
      </c>
      <c r="S174" s="16"/>
      <c r="T174" s="16"/>
      <c r="U174" s="16"/>
      <c r="V174" s="17"/>
      <c r="W174" s="17"/>
      <c r="X174" s="17"/>
      <c r="Y174" s="17"/>
      <c r="Z174" s="15"/>
      <c r="AA174" s="15"/>
      <c r="AB174" s="15"/>
      <c r="AC174" s="15"/>
      <c r="AD174" s="15"/>
      <c r="AE174" s="15"/>
    </row>
    <row r="175" spans="1:31" s="18" customFormat="1" ht="18.600000000000001" customHeight="1">
      <c r="A175" s="15" t="s">
        <v>506</v>
      </c>
      <c r="B175" s="16" t="str">
        <f>VLOOKUP(A175,Lable!$G:$I,2,FALSE)</f>
        <v>실사 계획 수립</v>
      </c>
      <c r="C175" s="16" t="str">
        <f t="shared" ref="C175" si="166">IF(B175&lt;&gt;"",D175&amp;"("&amp;B175&amp;")","")</f>
        <v>Physical Survey Plan(실사 계획 수립)</v>
      </c>
      <c r="D175" s="16" t="str">
        <f>IF(B175&lt;&gt;"", VLOOKUP(B175,Lable!$A:$D,2,FALSE), "" )</f>
        <v>Physical Survey Plan</v>
      </c>
      <c r="E175" s="52" t="s">
        <v>294</v>
      </c>
      <c r="F175" s="16" t="str">
        <f t="shared" ref="F175" si="167">IF(E175&lt;&gt;"",G175&amp;"("&amp;E175&amp;")","")</f>
        <v>Amendment Form For DODOMA for the month of FEB-2025(2025년 2월 DODOMA 수정 양식)</v>
      </c>
      <c r="G175" s="16" t="str">
        <f>IF(E175&lt;&gt;"",VLOOKUP(E175,Lable!$A:$B,2,FALSE),"")</f>
        <v>Amendment Form For DODOMA for the month of FEB-2025</v>
      </c>
      <c r="H175" s="52" t="s">
        <v>308</v>
      </c>
      <c r="I175" s="16" t="str">
        <f t="shared" ref="I175" si="168">IF(H175&lt;&gt;"",J175&amp;"("&amp;H175&amp;")","")</f>
        <v>Plan Streets(Plan Streets)</v>
      </c>
      <c r="J175" s="16" t="str">
        <f>IF(H175&lt;&gt;"", VLOOKUP(H175,Lable!$A:$D,2,FALSE),"")</f>
        <v>Plan Streets</v>
      </c>
      <c r="K175" s="52"/>
      <c r="L175" s="16" t="str">
        <f t="shared" ref="L175" si="169">IF(K175&lt;&gt;"",M175&amp;"("&amp;K175&amp;")","")</f>
        <v/>
      </c>
      <c r="M175" s="16" t="str">
        <f>IF(K175&lt;&gt;"",VLOOKUP(K175,Lable!$A:$B,2,FALSE),"")</f>
        <v/>
      </c>
      <c r="N175" s="17"/>
      <c r="O175" s="95" t="s">
        <v>346</v>
      </c>
      <c r="P175" s="16" t="str">
        <f t="shared" si="164"/>
        <v>⊖ Delete a line&lt;br&gt;(⊖ Delete a line)</v>
      </c>
      <c r="Q175" s="16" t="str">
        <f>IF(O175&lt;&gt;"", VLOOKUP(O175, Lable!$A:$B, 2, FALSE), "")</f>
        <v>⊖ Delete a line</v>
      </c>
      <c r="R175" s="17" t="s">
        <v>43</v>
      </c>
      <c r="S175" s="16"/>
      <c r="T175" s="16"/>
      <c r="U175" s="16"/>
      <c r="V175" s="17"/>
      <c r="W175" s="17"/>
      <c r="X175" s="17"/>
      <c r="Y175" s="17"/>
      <c r="Z175" s="15"/>
      <c r="AA175" s="15"/>
      <c r="AB175" s="15"/>
      <c r="AC175" s="15"/>
      <c r="AD175" s="15"/>
      <c r="AE175" s="15"/>
    </row>
    <row r="176" spans="1:31" s="23" customFormat="1" ht="18.600000000000001" customHeight="1">
      <c r="A176" s="19" t="s">
        <v>506</v>
      </c>
      <c r="B176" s="20" t="str">
        <f>VLOOKUP(A176,Lable!$G:$I,2,FALSE)</f>
        <v>실사 계획 수립</v>
      </c>
      <c r="C176" s="20" t="str">
        <f t="shared" ref="C176:C211" si="170">IF(B176&lt;&gt;"",D176&amp;"("&amp;B176&amp;")","")</f>
        <v>Physical Survey Plan(실사 계획 수립)</v>
      </c>
      <c r="D176" s="20" t="str">
        <f>IF(B176&lt;&gt;"", VLOOKUP(B176,Lable!$A:$D,2,FALSE), "" )</f>
        <v>Physical Survey Plan</v>
      </c>
      <c r="E176" s="53" t="s">
        <v>295</v>
      </c>
      <c r="F176" s="20" t="str">
        <f t="shared" ref="F176:F211" si="171">IF(E176&lt;&gt;"",G176&amp;"("&amp;E176&amp;")","")</f>
        <v>Amendment Form For DODOMA for the month of FEB-2025(2025년 2월 DODOMA 수정 양식)</v>
      </c>
      <c r="G176" s="20" t="str">
        <f>IF(E176&lt;&gt;"",VLOOKUP(E176,Lable!$A:$B,2,FALSE),"")</f>
        <v>Amendment Form For DODOMA for the month of FEB-2025</v>
      </c>
      <c r="H176" s="53" t="s">
        <v>308</v>
      </c>
      <c r="I176" s="20" t="str">
        <f t="shared" ref="I176:I211" si="172">IF(H176&lt;&gt;"",J176&amp;"("&amp;H176&amp;")","")</f>
        <v>Plan Streets(Plan Streets)</v>
      </c>
      <c r="J176" s="20" t="str">
        <f>IF(H176&lt;&gt;"", VLOOKUP(H176,Lable!$A:$D,2,FALSE),"")</f>
        <v>Plan Streets</v>
      </c>
      <c r="K176" s="53"/>
      <c r="L176" s="20" t="str">
        <f t="shared" ref="L176:L211" si="173">IF(K176&lt;&gt;"",M176&amp;"("&amp;K176&amp;")","")</f>
        <v/>
      </c>
      <c r="M176" s="20" t="str">
        <f>IF(K176&lt;&gt;"",VLOOKUP(K176,Lable!$A:$B,2,FALSE),"")</f>
        <v/>
      </c>
      <c r="N176" s="2" t="s">
        <v>14</v>
      </c>
      <c r="O176" s="57"/>
      <c r="P176" s="20" t="str">
        <f t="shared" ref="P176:P211" si="174">IF(O176&lt;&gt;"",Q176&amp;"&lt;br&gt;("&amp;O176&amp;")","")</f>
        <v/>
      </c>
      <c r="Q176" s="20" t="str">
        <f>IF(O176&lt;&gt;"", VLOOKUP(O176, Lable!$A:$B, 2, FALSE), "")</f>
        <v/>
      </c>
      <c r="R176" s="21" t="s">
        <v>347</v>
      </c>
      <c r="S176" s="20">
        <v>5</v>
      </c>
      <c r="T176" s="20"/>
      <c r="U176" s="20"/>
      <c r="V176" s="21"/>
      <c r="W176" s="21"/>
      <c r="X176" s="21"/>
      <c r="Y176" s="21"/>
      <c r="Z176" s="19"/>
      <c r="AA176" s="19"/>
      <c r="AB176" s="19"/>
      <c r="AC176" s="19"/>
      <c r="AD176" s="19"/>
      <c r="AE176" s="19"/>
    </row>
    <row r="177" spans="1:31" s="23" customFormat="1" ht="18.600000000000001" customHeight="1">
      <c r="A177" s="19" t="s">
        <v>506</v>
      </c>
      <c r="B177" s="20" t="str">
        <f>VLOOKUP(A177,Lable!$G:$I,2,FALSE)</f>
        <v>실사 계획 수립</v>
      </c>
      <c r="C177" s="20" t="str">
        <f t="shared" si="170"/>
        <v>Physical Survey Plan(실사 계획 수립)</v>
      </c>
      <c r="D177" s="20" t="str">
        <f>IF(B177&lt;&gt;"", VLOOKUP(B177,Lable!$A:$D,2,FALSE), "" )</f>
        <v>Physical Survey Plan</v>
      </c>
      <c r="E177" s="53" t="s">
        <v>295</v>
      </c>
      <c r="F177" s="20" t="str">
        <f t="shared" si="171"/>
        <v>Amendment Form For DODOMA for the month of FEB-2025(2025년 2월 DODOMA 수정 양식)</v>
      </c>
      <c r="G177" s="20" t="str">
        <f>IF(E177&lt;&gt;"",VLOOKUP(E177,Lable!$A:$B,2,FALSE),"")</f>
        <v>Amendment Form For DODOMA for the month of FEB-2025</v>
      </c>
      <c r="H177" s="53" t="s">
        <v>308</v>
      </c>
      <c r="I177" s="20" t="str">
        <f t="shared" si="172"/>
        <v>Plan Streets(Plan Streets)</v>
      </c>
      <c r="J177" s="20" t="str">
        <f>IF(H177&lt;&gt;"", VLOOKUP(H177,Lable!$A:$D,2,FALSE),"")</f>
        <v>Plan Streets</v>
      </c>
      <c r="K177" s="53"/>
      <c r="L177" s="20" t="str">
        <f t="shared" si="173"/>
        <v/>
      </c>
      <c r="M177" s="20" t="str">
        <f>IF(K177&lt;&gt;"",VLOOKUP(K177,Lable!$A:$B,2,FALSE),"")</f>
        <v/>
      </c>
      <c r="N177" s="2" t="s">
        <v>14</v>
      </c>
      <c r="O177" s="57" t="s">
        <v>309</v>
      </c>
      <c r="P177" s="20" t="str">
        <f t="shared" si="174"/>
        <v>Street Name&lt;br&gt;(Street Name)</v>
      </c>
      <c r="Q177" s="20" t="str">
        <f>IF(O177&lt;&gt;"", VLOOKUP(O177, Lable!$A:$B, 2, FALSE), "")</f>
        <v>Street Name</v>
      </c>
      <c r="R177" s="21" t="s">
        <v>41</v>
      </c>
      <c r="S177" s="20"/>
      <c r="T177" s="20"/>
      <c r="U177" s="20"/>
      <c r="V177" s="21"/>
      <c r="W177" s="21"/>
      <c r="X177" s="21"/>
      <c r="Y177" s="21"/>
      <c r="Z177" s="19"/>
      <c r="AA177" s="19"/>
      <c r="AB177" s="19"/>
      <c r="AC177" s="19" t="s">
        <v>396</v>
      </c>
      <c r="AD177" s="19" t="s">
        <v>396</v>
      </c>
      <c r="AE177" s="19" t="s">
        <v>396</v>
      </c>
    </row>
    <row r="178" spans="1:31" s="23" customFormat="1" ht="18.600000000000001" customHeight="1">
      <c r="A178" s="19" t="s">
        <v>506</v>
      </c>
      <c r="B178" s="20" t="str">
        <f>VLOOKUP(A178,Lable!$G:$I,2,FALSE)</f>
        <v>실사 계획 수립</v>
      </c>
      <c r="C178" s="20" t="str">
        <f t="shared" si="170"/>
        <v>Physical Survey Plan(실사 계획 수립)</v>
      </c>
      <c r="D178" s="20" t="str">
        <f>IF(B178&lt;&gt;"", VLOOKUP(B178,Lable!$A:$D,2,FALSE), "" )</f>
        <v>Physical Survey Plan</v>
      </c>
      <c r="E178" s="53" t="s">
        <v>295</v>
      </c>
      <c r="F178" s="20" t="str">
        <f t="shared" si="171"/>
        <v>Amendment Form For DODOMA for the month of FEB-2025(2025년 2월 DODOMA 수정 양식)</v>
      </c>
      <c r="G178" s="20" t="str">
        <f>IF(E178&lt;&gt;"",VLOOKUP(E178,Lable!$A:$B,2,FALSE),"")</f>
        <v>Amendment Form For DODOMA for the month of FEB-2025</v>
      </c>
      <c r="H178" s="53" t="s">
        <v>308</v>
      </c>
      <c r="I178" s="20" t="str">
        <f t="shared" si="172"/>
        <v>Plan Streets(Plan Streets)</v>
      </c>
      <c r="J178" s="20" t="str">
        <f>IF(H178&lt;&gt;"", VLOOKUP(H178,Lable!$A:$D,2,FALSE),"")</f>
        <v>Plan Streets</v>
      </c>
      <c r="K178" s="53"/>
      <c r="L178" s="20" t="str">
        <f t="shared" si="173"/>
        <v/>
      </c>
      <c r="M178" s="20" t="str">
        <f>IF(K178&lt;&gt;"",VLOOKUP(K178,Lable!$A:$B,2,FALSE),"")</f>
        <v/>
      </c>
      <c r="N178" s="2" t="s">
        <v>14</v>
      </c>
      <c r="O178" s="57" t="s">
        <v>310</v>
      </c>
      <c r="P178" s="20" t="str">
        <f t="shared" si="174"/>
        <v>Registered At&lt;br&gt;(Registered At)</v>
      </c>
      <c r="Q178" s="20" t="str">
        <f>IF(O178&lt;&gt;"", VLOOKUP(O178, Lable!$A:$B, 2, FALSE), "")</f>
        <v>Registered At</v>
      </c>
      <c r="R178" s="21" t="s">
        <v>41</v>
      </c>
      <c r="S178" s="20"/>
      <c r="T178" s="20"/>
      <c r="U178" s="20"/>
      <c r="V178" s="21"/>
      <c r="W178" s="21"/>
      <c r="X178" s="21"/>
      <c r="Y178" s="21"/>
      <c r="Z178" s="19"/>
      <c r="AA178" s="19"/>
      <c r="AB178" s="19"/>
      <c r="AC178" s="19" t="s">
        <v>397</v>
      </c>
      <c r="AD178" s="19" t="s">
        <v>397</v>
      </c>
      <c r="AE178" s="19" t="s">
        <v>397</v>
      </c>
    </row>
    <row r="179" spans="1:31" s="23" customFormat="1" ht="18.600000000000001" customHeight="1">
      <c r="A179" s="19" t="s">
        <v>506</v>
      </c>
      <c r="B179" s="20" t="str">
        <f>VLOOKUP(A179,Lable!$G:$I,2,FALSE)</f>
        <v>실사 계획 수립</v>
      </c>
      <c r="C179" s="20" t="str">
        <f t="shared" si="170"/>
        <v>Physical Survey Plan(실사 계획 수립)</v>
      </c>
      <c r="D179" s="20" t="str">
        <f>IF(B179&lt;&gt;"", VLOOKUP(B179,Lable!$A:$D,2,FALSE), "" )</f>
        <v>Physical Survey Plan</v>
      </c>
      <c r="E179" s="53" t="s">
        <v>295</v>
      </c>
      <c r="F179" s="20" t="str">
        <f t="shared" si="171"/>
        <v>Amendment Form For DODOMA for the month of FEB-2025(2025년 2월 DODOMA 수정 양식)</v>
      </c>
      <c r="G179" s="20" t="str">
        <f>IF(E179&lt;&gt;"",VLOOKUP(E179,Lable!$A:$B,2,FALSE),"")</f>
        <v>Amendment Form For DODOMA for the month of FEB-2025</v>
      </c>
      <c r="H179" s="53" t="s">
        <v>308</v>
      </c>
      <c r="I179" s="20" t="str">
        <f t="shared" si="172"/>
        <v>Plan Streets(Plan Streets)</v>
      </c>
      <c r="J179" s="20" t="str">
        <f>IF(H179&lt;&gt;"", VLOOKUP(H179,Lable!$A:$D,2,FALSE),"")</f>
        <v>Plan Streets</v>
      </c>
      <c r="K179" s="53"/>
      <c r="L179" s="20" t="str">
        <f t="shared" si="173"/>
        <v/>
      </c>
      <c r="M179" s="20" t="str">
        <f>IF(K179&lt;&gt;"",VLOOKUP(K179,Lable!$A:$B,2,FALSE),"")</f>
        <v/>
      </c>
      <c r="N179" s="2" t="s">
        <v>14</v>
      </c>
      <c r="O179" s="57" t="s">
        <v>129</v>
      </c>
      <c r="P179" s="20" t="str">
        <f t="shared" si="174"/>
        <v>Registered By&lt;br&gt;(Registered By)</v>
      </c>
      <c r="Q179" s="20" t="str">
        <f>IF(O179&lt;&gt;"", VLOOKUP(O179, Lable!$A:$B, 2, FALSE), "")</f>
        <v>Registered By</v>
      </c>
      <c r="R179" s="21" t="s">
        <v>41</v>
      </c>
      <c r="S179" s="20"/>
      <c r="T179" s="20"/>
      <c r="U179" s="20"/>
      <c r="V179" s="21"/>
      <c r="W179" s="21"/>
      <c r="X179" s="21"/>
      <c r="Y179" s="21"/>
      <c r="Z179" s="19"/>
      <c r="AA179" s="19"/>
      <c r="AB179" s="19"/>
      <c r="AC179" s="19" t="s">
        <v>395</v>
      </c>
      <c r="AD179" s="19" t="s">
        <v>395</v>
      </c>
      <c r="AE179" s="19" t="s">
        <v>395</v>
      </c>
    </row>
    <row r="180" spans="1:31" s="10" customFormat="1" ht="18.600000000000001" customHeight="1">
      <c r="A180" s="4" t="s">
        <v>506</v>
      </c>
      <c r="B180" s="1" t="str">
        <f>VLOOKUP(A180,Lable!$G:$I,2,FALSE)</f>
        <v>실사 계획 수립</v>
      </c>
      <c r="C180" s="1" t="str">
        <f t="shared" si="170"/>
        <v>Physical Survey Plan(실사 계획 수립)</v>
      </c>
      <c r="D180" s="1" t="str">
        <f>IF(B180&lt;&gt;"", VLOOKUP(B180,Lable!$A:$D,2,FALSE), "" )</f>
        <v>Physical Survey Plan</v>
      </c>
      <c r="E180" s="96" t="s">
        <v>294</v>
      </c>
      <c r="F180" s="1" t="str">
        <f t="shared" si="171"/>
        <v>Amendment Form For DODOMA for the month of FEB-2025(2025년 2월 DODOMA 수정 양식)</v>
      </c>
      <c r="G180" s="1" t="str">
        <f>IF(E180&lt;&gt;"",VLOOKUP(E180,Lable!$A:$B,2,FALSE),"")</f>
        <v>Amendment Form For DODOMA for the month of FEB-2025</v>
      </c>
      <c r="H180" s="96"/>
      <c r="I180" s="1" t="str">
        <f t="shared" si="172"/>
        <v/>
      </c>
      <c r="J180" s="1" t="str">
        <f>IF(H180&lt;&gt;"", VLOOKUP(H180,Lable!$A:$D,2,FALSE),"")</f>
        <v/>
      </c>
      <c r="K180" s="96"/>
      <c r="L180" s="1" t="str">
        <f t="shared" si="173"/>
        <v/>
      </c>
      <c r="M180" s="1" t="str">
        <f>IF(K180&lt;&gt;"",VLOOKUP(K180,Lable!$A:$B,2,FALSE),"")</f>
        <v/>
      </c>
      <c r="N180" s="2"/>
      <c r="O180" s="99"/>
      <c r="P180" s="1" t="str">
        <f>IF(O180&lt;&gt;"",Q180&amp;"&lt;br&gt;("&amp;O180&amp;")","")</f>
        <v/>
      </c>
      <c r="Q180" s="1" t="str">
        <f>IF(O180&lt;&gt;"", VLOOKUP(O180, Lable!$A:$B, 2, FALSE), "")</f>
        <v/>
      </c>
      <c r="R180" s="2" t="s">
        <v>41</v>
      </c>
      <c r="S180" s="1" t="s">
        <v>60</v>
      </c>
      <c r="T180" s="1"/>
      <c r="U180" s="1"/>
      <c r="V180" s="2"/>
      <c r="W180" s="2"/>
      <c r="X180" s="2"/>
      <c r="Y180" s="2"/>
      <c r="Z180" s="4"/>
      <c r="AA180" s="4"/>
      <c r="AB180" s="4"/>
      <c r="AC180" s="4"/>
      <c r="AD180" s="4"/>
      <c r="AE180" s="4"/>
    </row>
    <row r="181" spans="1:31" s="18" customFormat="1" ht="18.600000000000001" customHeight="1">
      <c r="A181" s="15" t="s">
        <v>506</v>
      </c>
      <c r="B181" s="16" t="str">
        <f>VLOOKUP(A181,Lable!$G:$I,2,FALSE)</f>
        <v>실사 계획 수립</v>
      </c>
      <c r="C181" s="16" t="str">
        <f t="shared" ref="C181:C182" si="175">IF(B181&lt;&gt;"",D181&amp;"("&amp;B181&amp;")","")</f>
        <v>Physical Survey Plan(실사 계획 수립)</v>
      </c>
      <c r="D181" s="16" t="str">
        <f>IF(B181&lt;&gt;"", VLOOKUP(B181,Lable!$A:$D,2,FALSE), "" )</f>
        <v>Physical Survey Plan</v>
      </c>
      <c r="E181" s="52" t="s">
        <v>294</v>
      </c>
      <c r="F181" s="16" t="str">
        <f t="shared" ref="F181:F182" si="176">IF(E181&lt;&gt;"",G181&amp;"("&amp;E181&amp;")","")</f>
        <v>Amendment Form For DODOMA for the month of FEB-2025(2025년 2월 DODOMA 수정 양식)</v>
      </c>
      <c r="G181" s="16" t="str">
        <f>IF(E181&lt;&gt;"",VLOOKUP(E181,Lable!$A:$B,2,FALSE),"")</f>
        <v>Amendment Form For DODOMA for the month of FEB-2025</v>
      </c>
      <c r="H181" s="52"/>
      <c r="I181" s="16" t="str">
        <f t="shared" ref="I181:I182" si="177">IF(H181&lt;&gt;"",J181&amp;"("&amp;H181&amp;")","")</f>
        <v/>
      </c>
      <c r="J181" s="16" t="str">
        <f>IF(H181&lt;&gt;"", VLOOKUP(H181,Lable!$A:$D,2,FALSE),"")</f>
        <v/>
      </c>
      <c r="K181" s="52"/>
      <c r="L181" s="16" t="str">
        <f t="shared" ref="L181:L182" si="178">IF(K181&lt;&gt;"",M181&amp;"("&amp;K181&amp;")","")</f>
        <v/>
      </c>
      <c r="M181" s="16" t="str">
        <f>IF(K181&lt;&gt;"",VLOOKUP(K181,Lable!$A:$B,2,FALSE),"")</f>
        <v/>
      </c>
      <c r="N181" s="17"/>
      <c r="O181" s="15" t="s">
        <v>72</v>
      </c>
      <c r="P181" s="16" t="str">
        <f t="shared" ref="P181:P182" si="179">IF(O181&lt;&gt;"",Q181&amp;"&lt;br&gt;("&amp;O181&amp;")","")</f>
        <v>Save&lt;br&gt;(저장)</v>
      </c>
      <c r="Q181" s="16" t="str">
        <f>IF(O181&lt;&gt;"", VLOOKUP(O181, Lable!$A:$B, 2, FALSE), "")</f>
        <v>Save</v>
      </c>
      <c r="R181" s="17" t="s">
        <v>43</v>
      </c>
      <c r="S181" s="31" t="s">
        <v>69</v>
      </c>
      <c r="T181" s="16"/>
      <c r="U181" s="16"/>
      <c r="V181" s="17"/>
      <c r="W181" s="17"/>
      <c r="X181" s="17"/>
      <c r="Y181" s="17"/>
      <c r="Z181" s="15"/>
      <c r="AA181" s="15"/>
      <c r="AB181" s="15"/>
      <c r="AC181" s="15"/>
      <c r="AD181" s="15"/>
      <c r="AE181" s="15"/>
    </row>
    <row r="182" spans="1:31" s="18" customFormat="1" ht="18.600000000000001" customHeight="1">
      <c r="A182" s="15" t="s">
        <v>506</v>
      </c>
      <c r="B182" s="16" t="str">
        <f>VLOOKUP(A182,Lable!$G:$I,2,FALSE)</f>
        <v>실사 계획 수립</v>
      </c>
      <c r="C182" s="16" t="str">
        <f t="shared" si="175"/>
        <v>Physical Survey Plan(실사 계획 수립)</v>
      </c>
      <c r="D182" s="16" t="str">
        <f>IF(B182&lt;&gt;"", VLOOKUP(B182,Lable!$A:$D,2,FALSE), "" )</f>
        <v>Physical Survey Plan</v>
      </c>
      <c r="E182" s="52" t="s">
        <v>294</v>
      </c>
      <c r="F182" s="16" t="str">
        <f t="shared" si="176"/>
        <v>Amendment Form For DODOMA for the month of FEB-2025(2025년 2월 DODOMA 수정 양식)</v>
      </c>
      <c r="G182" s="16" t="str">
        <f>IF(E182&lt;&gt;"",VLOOKUP(E182,Lable!$A:$B,2,FALSE),"")</f>
        <v>Amendment Form For DODOMA for the month of FEB-2025</v>
      </c>
      <c r="H182" s="52"/>
      <c r="I182" s="16" t="str">
        <f t="shared" si="177"/>
        <v/>
      </c>
      <c r="J182" s="16" t="str">
        <f>IF(H182&lt;&gt;"", VLOOKUP(H182,Lable!$A:$D,2,FALSE),"")</f>
        <v/>
      </c>
      <c r="K182" s="52"/>
      <c r="L182" s="16" t="str">
        <f t="shared" si="178"/>
        <v/>
      </c>
      <c r="M182" s="16" t="str">
        <f>IF(K182&lt;&gt;"",VLOOKUP(K182,Lable!$A:$B,2,FALSE),"")</f>
        <v/>
      </c>
      <c r="N182" s="17"/>
      <c r="O182" s="15" t="s">
        <v>87</v>
      </c>
      <c r="P182" s="16" t="str">
        <f t="shared" si="179"/>
        <v>Delete&lt;br&gt;(삭제)</v>
      </c>
      <c r="Q182" s="16" t="str">
        <f>IF(O182&lt;&gt;"", VLOOKUP(O182, Lable!$A:$B, 2, FALSE), "")</f>
        <v>Delete</v>
      </c>
      <c r="R182" s="17" t="s">
        <v>43</v>
      </c>
      <c r="S182" s="32" t="s">
        <v>91</v>
      </c>
      <c r="T182" s="16"/>
      <c r="U182" s="16"/>
      <c r="V182" s="17"/>
      <c r="W182" s="17"/>
      <c r="X182" s="17"/>
      <c r="Y182" s="17"/>
      <c r="Z182" s="28"/>
      <c r="AA182" s="28"/>
      <c r="AB182" s="28"/>
      <c r="AC182" s="28"/>
      <c r="AD182" s="28"/>
      <c r="AE182" s="28"/>
    </row>
    <row r="183" spans="1:31" s="18" customFormat="1" ht="18.600000000000001" customHeight="1">
      <c r="A183" s="15" t="s">
        <v>506</v>
      </c>
      <c r="B183" s="16" t="str">
        <f>VLOOKUP(A183,Lable!$G:$I,2,FALSE)</f>
        <v>실사 계획 수립</v>
      </c>
      <c r="C183" s="16" t="str">
        <f t="shared" ref="C183:C184" si="180">IF(B183&lt;&gt;"",D183&amp;"("&amp;B183&amp;")","")</f>
        <v>Physical Survey Plan(실사 계획 수립)</v>
      </c>
      <c r="D183" s="16" t="str">
        <f>IF(B183&lt;&gt;"", VLOOKUP(B183,Lable!$A:$D,2,FALSE), "" )</f>
        <v>Physical Survey Plan</v>
      </c>
      <c r="E183" s="52" t="s">
        <v>295</v>
      </c>
      <c r="F183" s="16" t="str">
        <f t="shared" ref="F183:F184" si="181">IF(E183&lt;&gt;"",G183&amp;"("&amp;E183&amp;")","")</f>
        <v>Amendment Form For DODOMA for the month of FEB-2025(2025년 2월 DODOMA 수정 양식)</v>
      </c>
      <c r="G183" s="16" t="str">
        <f>IF(E183&lt;&gt;"",VLOOKUP(E183,Lable!$A:$B,2,FALSE),"")</f>
        <v>Amendment Form For DODOMA for the month of FEB-2025</v>
      </c>
      <c r="H183" s="52"/>
      <c r="I183" s="16" t="str">
        <f t="shared" ref="I183:I184" si="182">IF(H183&lt;&gt;"",J183&amp;"("&amp;H183&amp;")","")</f>
        <v/>
      </c>
      <c r="J183" s="16" t="str">
        <f>IF(H183&lt;&gt;"", VLOOKUP(H183,Lable!$A:$D,2,FALSE),"")</f>
        <v/>
      </c>
      <c r="K183" s="52"/>
      <c r="L183" s="16" t="str">
        <f t="shared" ref="L183:L184" si="183">IF(K183&lt;&gt;"",M183&amp;"("&amp;K183&amp;")","")</f>
        <v/>
      </c>
      <c r="M183" s="16" t="str">
        <f>IF(K183&lt;&gt;"",VLOOKUP(K183,Lable!$A:$B,2,FALSE),"")</f>
        <v/>
      </c>
      <c r="N183" s="17"/>
      <c r="O183" s="48" t="s">
        <v>305</v>
      </c>
      <c r="P183" s="16" t="str">
        <f>IF(O183&lt;&gt;"",Q183&amp;"&lt;br&gt;("&amp;O183&amp;")","")</f>
        <v>Submit FEB-2025 Plan For Approval&lt;br&gt;(Submit FEB-2025 Plan For Approval)</v>
      </c>
      <c r="Q183" s="16" t="str">
        <f>IF(O183&lt;&gt;"", VLOOKUP(O183, Lable!$A:$B, 2, FALSE), "")</f>
        <v>Submit FEB-2025 Plan For Approval</v>
      </c>
      <c r="R183" s="17" t="s">
        <v>43</v>
      </c>
      <c r="S183" s="16" t="s">
        <v>69</v>
      </c>
      <c r="T183" s="16"/>
      <c r="U183" s="16"/>
      <c r="V183" s="17"/>
      <c r="W183" s="17"/>
      <c r="X183" s="17"/>
      <c r="Y183" s="17"/>
      <c r="Z183" s="15"/>
      <c r="AA183" s="15"/>
      <c r="AB183" s="15"/>
      <c r="AC183" s="15"/>
      <c r="AD183" s="15"/>
      <c r="AE183" s="15"/>
    </row>
    <row r="184" spans="1:31" s="10" customFormat="1" ht="18.600000000000001" customHeight="1">
      <c r="A184" s="4" t="s">
        <v>506</v>
      </c>
      <c r="B184" s="1" t="str">
        <f>VLOOKUP(A184,Lable!$G:$I,2,FALSE)</f>
        <v>실사 계획 수립</v>
      </c>
      <c r="C184" s="1" t="str">
        <f t="shared" si="180"/>
        <v>Physical Survey Plan(실사 계획 수립)</v>
      </c>
      <c r="D184" s="1" t="str">
        <f>IF(B184&lt;&gt;"", VLOOKUP(B184,Lable!$A:$D,2,FALSE), "" )</f>
        <v>Physical Survey Plan</v>
      </c>
      <c r="E184" s="96" t="s">
        <v>294</v>
      </c>
      <c r="F184" s="1" t="str">
        <f t="shared" si="181"/>
        <v>Amendment Form For DODOMA for the month of FEB-2025(2025년 2월 DODOMA 수정 양식)</v>
      </c>
      <c r="G184" s="1" t="str">
        <f>IF(E184&lt;&gt;"",VLOOKUP(E184,Lable!$A:$B,2,FALSE),"")</f>
        <v>Amendment Form For DODOMA for the month of FEB-2025</v>
      </c>
      <c r="H184" s="96" t="s">
        <v>56</v>
      </c>
      <c r="I184" s="1" t="str">
        <f t="shared" si="182"/>
        <v>Actions(Actions)</v>
      </c>
      <c r="J184" s="1" t="str">
        <f>IF(H184&lt;&gt;"", VLOOKUP(H184,Lable!$A:$D,2,FALSE),"")</f>
        <v>Actions</v>
      </c>
      <c r="K184" s="96"/>
      <c r="L184" s="1" t="str">
        <f t="shared" si="183"/>
        <v/>
      </c>
      <c r="M184" s="1" t="str">
        <f>IF(K184&lt;&gt;"",VLOOKUP(K184,Lable!$A:$B,2,FALSE),"")</f>
        <v/>
      </c>
      <c r="N184" s="2"/>
      <c r="O184" s="97"/>
      <c r="P184" s="1" t="str">
        <f t="shared" ref="P184" si="184">IF(O184&lt;&gt;"",Q184&amp;"&lt;br&gt;("&amp;O184&amp;")","")</f>
        <v/>
      </c>
      <c r="Q184" s="1" t="str">
        <f>IF(O184&lt;&gt;"", VLOOKUP(O184, Lable!$A:$B, 2, FALSE), "")</f>
        <v/>
      </c>
      <c r="R184" s="2" t="s">
        <v>41</v>
      </c>
      <c r="S184" s="1" t="s">
        <v>60</v>
      </c>
      <c r="T184" s="1"/>
      <c r="U184" s="1"/>
      <c r="V184" s="2"/>
      <c r="W184" s="2"/>
      <c r="X184" s="2"/>
      <c r="Y184" s="2"/>
      <c r="Z184" s="4"/>
      <c r="AA184" s="4"/>
      <c r="AB184" s="4"/>
      <c r="AC184" s="4"/>
      <c r="AD184" s="4"/>
      <c r="AE184" s="4"/>
    </row>
    <row r="185" spans="1:31" s="18" customFormat="1" ht="18.600000000000001" customHeight="1">
      <c r="A185" s="15" t="s">
        <v>506</v>
      </c>
      <c r="B185" s="16" t="str">
        <f>VLOOKUP(A185,Lable!$G:$I,2,FALSE)</f>
        <v>실사 계획 수립</v>
      </c>
      <c r="C185" s="16" t="str">
        <f t="shared" si="170"/>
        <v>Physical Survey Plan(실사 계획 수립)</v>
      </c>
      <c r="D185" s="16" t="str">
        <f>IF(B185&lt;&gt;"", VLOOKUP(B185,Lable!$A:$D,2,FALSE), "" )</f>
        <v>Physical Survey Plan</v>
      </c>
      <c r="E185" s="52" t="s">
        <v>294</v>
      </c>
      <c r="F185" s="16" t="str">
        <f t="shared" si="171"/>
        <v>Amendment Form For DODOMA for the month of FEB-2025(2025년 2월 DODOMA 수정 양식)</v>
      </c>
      <c r="G185" s="16" t="str">
        <f>IF(E185&lt;&gt;"",VLOOKUP(E185,Lable!$A:$B,2,FALSE),"")</f>
        <v>Amendment Form For DODOMA for the month of FEB-2025</v>
      </c>
      <c r="H185" s="52" t="s">
        <v>56</v>
      </c>
      <c r="I185" s="16" t="str">
        <f t="shared" si="172"/>
        <v>Actions(Actions)</v>
      </c>
      <c r="J185" s="16" t="str">
        <f>IF(H185&lt;&gt;"", VLOOKUP(H185,Lable!$A:$D,2,FALSE),"")</f>
        <v>Actions</v>
      </c>
      <c r="K185" s="52"/>
      <c r="L185" s="16" t="str">
        <f t="shared" si="173"/>
        <v/>
      </c>
      <c r="M185" s="16" t="str">
        <f>IF(K185&lt;&gt;"",VLOOKUP(K185,Lable!$A:$B,2,FALSE),"")</f>
        <v/>
      </c>
      <c r="N185" s="17"/>
      <c r="O185" s="68" t="s">
        <v>341</v>
      </c>
      <c r="P185" s="16" t="str">
        <f t="shared" si="174"/>
        <v>⊕ Add Action&lt;br&gt;(⊕ Add Action)</v>
      </c>
      <c r="Q185" s="16" t="str">
        <f>IF(O185&lt;&gt;"", VLOOKUP(O185, Lable!$A:$B, 2, FALSE), "")</f>
        <v>⊕ Add Action</v>
      </c>
      <c r="R185" s="17" t="s">
        <v>43</v>
      </c>
      <c r="S185" s="16" t="s">
        <v>69</v>
      </c>
      <c r="T185" s="16"/>
      <c r="U185" s="16"/>
      <c r="V185" s="17"/>
      <c r="W185" s="17"/>
      <c r="X185" s="17"/>
      <c r="Y185" s="17"/>
      <c r="Z185" s="15"/>
      <c r="AA185" s="15"/>
      <c r="AB185" s="15"/>
      <c r="AC185" s="15"/>
      <c r="AD185" s="15"/>
      <c r="AE185" s="15"/>
    </row>
    <row r="186" spans="1:31" s="23" customFormat="1" ht="18.600000000000001" customHeight="1">
      <c r="A186" s="19" t="s">
        <v>506</v>
      </c>
      <c r="B186" s="20" t="str">
        <f>VLOOKUP(A186,Lable!$G:$I,2,FALSE)</f>
        <v>실사 계획 수립</v>
      </c>
      <c r="C186" s="20" t="str">
        <f t="shared" si="170"/>
        <v>Physical Survey Plan(실사 계획 수립)</v>
      </c>
      <c r="D186" s="20" t="str">
        <f>IF(B186&lt;&gt;"", VLOOKUP(B186,Lable!$A:$D,2,FALSE), "" )</f>
        <v>Physical Survey Plan</v>
      </c>
      <c r="E186" s="53" t="s">
        <v>294</v>
      </c>
      <c r="F186" s="20" t="str">
        <f t="shared" si="171"/>
        <v>Amendment Form For DODOMA for the month of FEB-2025(2025년 2월 DODOMA 수정 양식)</v>
      </c>
      <c r="G186" s="20" t="str">
        <f>IF(E186&lt;&gt;"",VLOOKUP(E186,Lable!$A:$B,2,FALSE),"")</f>
        <v>Amendment Form For DODOMA for the month of FEB-2025</v>
      </c>
      <c r="H186" s="53" t="s">
        <v>56</v>
      </c>
      <c r="I186" s="20" t="str">
        <f t="shared" si="172"/>
        <v>Actions(Actions)</v>
      </c>
      <c r="J186" s="20" t="str">
        <f>IF(H186&lt;&gt;"", VLOOKUP(H186,Lable!$A:$D,2,FALSE),"")</f>
        <v>Actions</v>
      </c>
      <c r="K186" s="53" t="s">
        <v>314</v>
      </c>
      <c r="L186" s="20" t="str">
        <f t="shared" si="173"/>
        <v>Action 1(Action 1)</v>
      </c>
      <c r="M186" s="20" t="str">
        <f>IF(K186&lt;&gt;"",VLOOKUP(K186,Lable!$A:$B,2,FALSE),"")</f>
        <v>Action 1</v>
      </c>
      <c r="N186" s="2" t="s">
        <v>22</v>
      </c>
      <c r="O186" s="57" t="s">
        <v>316</v>
      </c>
      <c r="P186" s="20" t="str">
        <f t="shared" si="174"/>
        <v>Action&lt;br&gt;(ACTION)</v>
      </c>
      <c r="Q186" s="20" t="str">
        <f>IF(O186&lt;&gt;"", VLOOKUP(O186, Lable!$A:$B, 2, FALSE), "")</f>
        <v>Action</v>
      </c>
      <c r="R186" s="21" t="s">
        <v>45</v>
      </c>
      <c r="S186" s="20"/>
      <c r="T186" s="20"/>
      <c r="U186" s="20"/>
      <c r="V186" s="21" t="s">
        <v>325</v>
      </c>
      <c r="W186" s="21"/>
      <c r="X186" s="21"/>
      <c r="Y186" s="21"/>
      <c r="Z186" s="19" t="s">
        <v>398</v>
      </c>
      <c r="AA186" s="19" t="s">
        <v>398</v>
      </c>
      <c r="AB186" s="19" t="s">
        <v>398</v>
      </c>
      <c r="AC186" s="19" t="s">
        <v>322</v>
      </c>
      <c r="AD186" s="19" t="s">
        <v>322</v>
      </c>
      <c r="AE186" s="19" t="s">
        <v>322</v>
      </c>
    </row>
    <row r="187" spans="1:31" s="23" customFormat="1" ht="18.600000000000001" customHeight="1">
      <c r="A187" s="19" t="s">
        <v>506</v>
      </c>
      <c r="B187" s="20" t="str">
        <f>VLOOKUP(A187,Lable!$G:$I,2,FALSE)</f>
        <v>실사 계획 수립</v>
      </c>
      <c r="C187" s="20" t="str">
        <f t="shared" si="170"/>
        <v>Physical Survey Plan(실사 계획 수립)</v>
      </c>
      <c r="D187" s="20" t="str">
        <f>IF(B187&lt;&gt;"", VLOOKUP(B187,Lable!$A:$D,2,FALSE), "" )</f>
        <v>Physical Survey Plan</v>
      </c>
      <c r="E187" s="53" t="s">
        <v>294</v>
      </c>
      <c r="F187" s="20" t="str">
        <f t="shared" si="171"/>
        <v>Amendment Form For DODOMA for the month of FEB-2025(2025년 2월 DODOMA 수정 양식)</v>
      </c>
      <c r="G187" s="20" t="str">
        <f>IF(E187&lt;&gt;"",VLOOKUP(E187,Lable!$A:$B,2,FALSE),"")</f>
        <v>Amendment Form For DODOMA for the month of FEB-2025</v>
      </c>
      <c r="H187" s="53" t="s">
        <v>56</v>
      </c>
      <c r="I187" s="20" t="str">
        <f t="shared" si="172"/>
        <v>Actions(Actions)</v>
      </c>
      <c r="J187" s="20" t="str">
        <f>IF(H187&lt;&gt;"", VLOOKUP(H187,Lable!$A:$D,2,FALSE),"")</f>
        <v>Actions</v>
      </c>
      <c r="K187" s="53" t="s">
        <v>314</v>
      </c>
      <c r="L187" s="20" t="str">
        <f t="shared" si="173"/>
        <v>Action 1(Action 1)</v>
      </c>
      <c r="M187" s="20" t="str">
        <f>IF(K187&lt;&gt;"",VLOOKUP(K187,Lable!$A:$B,2,FALSE),"")</f>
        <v>Action 1</v>
      </c>
      <c r="N187" s="2" t="s">
        <v>22</v>
      </c>
      <c r="O187" s="57" t="s">
        <v>317</v>
      </c>
      <c r="P187" s="20" t="str">
        <f t="shared" si="174"/>
        <v>TARGET KPI&lt;br&gt;(TARGET KPI)</v>
      </c>
      <c r="Q187" s="20" t="str">
        <f>IF(O187&lt;&gt;"", VLOOKUP(O187, Lable!$A:$B, 2, FALSE), "")</f>
        <v>TARGET KPI</v>
      </c>
      <c r="R187" s="21" t="s">
        <v>44</v>
      </c>
      <c r="S187" s="20"/>
      <c r="T187" s="20"/>
      <c r="U187" s="20"/>
      <c r="V187" s="21"/>
      <c r="W187" s="21"/>
      <c r="X187" s="21"/>
      <c r="Y187" s="21"/>
      <c r="Z187" s="19"/>
      <c r="AA187" s="19"/>
      <c r="AB187" s="19"/>
      <c r="AC187" s="19">
        <v>20</v>
      </c>
      <c r="AD187" s="19">
        <v>20</v>
      </c>
      <c r="AE187" s="19">
        <v>20</v>
      </c>
    </row>
    <row r="188" spans="1:31" s="23" customFormat="1" ht="18.600000000000001" customHeight="1">
      <c r="A188" s="19" t="s">
        <v>506</v>
      </c>
      <c r="B188" s="20" t="str">
        <f>VLOOKUP(A188,Lable!$G:$I,2,FALSE)</f>
        <v>실사 계획 수립</v>
      </c>
      <c r="C188" s="20" t="str">
        <f t="shared" si="170"/>
        <v>Physical Survey Plan(실사 계획 수립)</v>
      </c>
      <c r="D188" s="20" t="str">
        <f>IF(B188&lt;&gt;"", VLOOKUP(B188,Lable!$A:$D,2,FALSE), "" )</f>
        <v>Physical Survey Plan</v>
      </c>
      <c r="E188" s="53" t="s">
        <v>294</v>
      </c>
      <c r="F188" s="20" t="str">
        <f t="shared" si="171"/>
        <v>Amendment Form For DODOMA for the month of FEB-2025(2025년 2월 DODOMA 수정 양식)</v>
      </c>
      <c r="G188" s="20" t="str">
        <f>IF(E188&lt;&gt;"",VLOOKUP(E188,Lable!$A:$B,2,FALSE),"")</f>
        <v>Amendment Form For DODOMA for the month of FEB-2025</v>
      </c>
      <c r="H188" s="53" t="s">
        <v>56</v>
      </c>
      <c r="I188" s="20" t="str">
        <f t="shared" si="172"/>
        <v>Actions(Actions)</v>
      </c>
      <c r="J188" s="20" t="str">
        <f>IF(H188&lt;&gt;"", VLOOKUP(H188,Lable!$A:$D,2,FALSE),"")</f>
        <v>Actions</v>
      </c>
      <c r="K188" s="53" t="s">
        <v>314</v>
      </c>
      <c r="L188" s="20" t="str">
        <f t="shared" si="173"/>
        <v>Action 1(Action 1)</v>
      </c>
      <c r="M188" s="20" t="str">
        <f>IF(K188&lt;&gt;"",VLOOKUP(K188,Lable!$A:$B,2,FALSE),"")</f>
        <v>Action 1</v>
      </c>
      <c r="N188" s="2" t="s">
        <v>22</v>
      </c>
      <c r="O188" s="57" t="s">
        <v>318</v>
      </c>
      <c r="P188" s="20" t="str">
        <f t="shared" si="174"/>
        <v>ACTUAL KPI&lt;br&gt;(ACTUAL KPI)</v>
      </c>
      <c r="Q188" s="20" t="str">
        <f>IF(O188&lt;&gt;"", VLOOKUP(O188, Lable!$A:$B, 2, FALSE), "")</f>
        <v>ACTUAL KPI</v>
      </c>
      <c r="R188" s="21" t="s">
        <v>41</v>
      </c>
      <c r="S188" s="20"/>
      <c r="T188" s="20"/>
      <c r="U188" s="20"/>
      <c r="V188" s="21"/>
      <c r="W188" s="21"/>
      <c r="X188" s="21"/>
      <c r="Y188" s="21"/>
      <c r="Z188" s="19"/>
      <c r="AA188" s="19"/>
      <c r="AB188" s="19"/>
      <c r="AC188" s="19">
        <v>0</v>
      </c>
      <c r="AD188" s="19">
        <v>0</v>
      </c>
      <c r="AE188" s="19">
        <v>0</v>
      </c>
    </row>
    <row r="189" spans="1:31" s="23" customFormat="1" ht="18.600000000000001" customHeight="1">
      <c r="A189" s="19" t="s">
        <v>506</v>
      </c>
      <c r="B189" s="20" t="str">
        <f>VLOOKUP(A189,Lable!$G:$I,2,FALSE)</f>
        <v>실사 계획 수립</v>
      </c>
      <c r="C189" s="20" t="str">
        <f t="shared" si="170"/>
        <v>Physical Survey Plan(실사 계획 수립)</v>
      </c>
      <c r="D189" s="20" t="str">
        <f>IF(B189&lt;&gt;"", VLOOKUP(B189,Lable!$A:$D,2,FALSE), "" )</f>
        <v>Physical Survey Plan</v>
      </c>
      <c r="E189" s="53" t="s">
        <v>294</v>
      </c>
      <c r="F189" s="20" t="str">
        <f t="shared" si="171"/>
        <v>Amendment Form For DODOMA for the month of FEB-2025(2025년 2월 DODOMA 수정 양식)</v>
      </c>
      <c r="G189" s="20" t="str">
        <f>IF(E189&lt;&gt;"",VLOOKUP(E189,Lable!$A:$B,2,FALSE),"")</f>
        <v>Amendment Form For DODOMA for the month of FEB-2025</v>
      </c>
      <c r="H189" s="53" t="s">
        <v>56</v>
      </c>
      <c r="I189" s="20" t="str">
        <f t="shared" si="172"/>
        <v>Actions(Actions)</v>
      </c>
      <c r="J189" s="20" t="str">
        <f>IF(H189&lt;&gt;"", VLOOKUP(H189,Lable!$A:$D,2,FALSE),"")</f>
        <v>Actions</v>
      </c>
      <c r="K189" s="53" t="s">
        <v>314</v>
      </c>
      <c r="L189" s="20" t="str">
        <f t="shared" si="173"/>
        <v>Action 1(Action 1)</v>
      </c>
      <c r="M189" s="20" t="str">
        <f>IF(K189&lt;&gt;"",VLOOKUP(K189,Lable!$A:$B,2,FALSE),"")</f>
        <v>Action 1</v>
      </c>
      <c r="N189" s="2" t="s">
        <v>22</v>
      </c>
      <c r="O189" s="57" t="s">
        <v>319</v>
      </c>
      <c r="P189" s="20" t="str">
        <f t="shared" si="174"/>
        <v>EXPECTED REVENUE COLLECTION&lt;br&gt;(EXPECTED REVENUE COLLECTION)</v>
      </c>
      <c r="Q189" s="20" t="str">
        <f>IF(O189&lt;&gt;"", VLOOKUP(O189, Lable!$A:$B, 2, FALSE), "")</f>
        <v>EXPECTED REVENUE COLLECTION</v>
      </c>
      <c r="R189" s="21" t="s">
        <v>44</v>
      </c>
      <c r="S189" s="20"/>
      <c r="T189" s="20"/>
      <c r="U189" s="20"/>
      <c r="V189" s="21"/>
      <c r="W189" s="21"/>
      <c r="X189" s="21"/>
      <c r="Y189" s="21"/>
      <c r="Z189" s="19"/>
      <c r="AA189" s="19"/>
      <c r="AB189" s="19"/>
      <c r="AC189" s="19" t="s">
        <v>323</v>
      </c>
      <c r="AD189" s="19" t="s">
        <v>323</v>
      </c>
      <c r="AE189" s="19" t="s">
        <v>323</v>
      </c>
    </row>
    <row r="190" spans="1:31" s="23" customFormat="1" ht="18.600000000000001" customHeight="1">
      <c r="A190" s="19" t="s">
        <v>506</v>
      </c>
      <c r="B190" s="20" t="str">
        <f>VLOOKUP(A190,Lable!$G:$I,2,FALSE)</f>
        <v>실사 계획 수립</v>
      </c>
      <c r="C190" s="20" t="str">
        <f t="shared" si="170"/>
        <v>Physical Survey Plan(실사 계획 수립)</v>
      </c>
      <c r="D190" s="20" t="str">
        <f>IF(B190&lt;&gt;"", VLOOKUP(B190,Lable!$A:$D,2,FALSE), "" )</f>
        <v>Physical Survey Plan</v>
      </c>
      <c r="E190" s="53" t="s">
        <v>294</v>
      </c>
      <c r="F190" s="20" t="str">
        <f t="shared" si="171"/>
        <v>Amendment Form For DODOMA for the month of FEB-2025(2025년 2월 DODOMA 수정 양식)</v>
      </c>
      <c r="G190" s="20" t="str">
        <f>IF(E190&lt;&gt;"",VLOOKUP(E190,Lable!$A:$B,2,FALSE),"")</f>
        <v>Amendment Form For DODOMA for the month of FEB-2025</v>
      </c>
      <c r="H190" s="53" t="s">
        <v>56</v>
      </c>
      <c r="I190" s="20" t="str">
        <f t="shared" si="172"/>
        <v>Actions(Actions)</v>
      </c>
      <c r="J190" s="20" t="str">
        <f>IF(H190&lt;&gt;"", VLOOKUP(H190,Lable!$A:$D,2,FALSE),"")</f>
        <v>Actions</v>
      </c>
      <c r="K190" s="53" t="s">
        <v>314</v>
      </c>
      <c r="L190" s="20" t="str">
        <f t="shared" si="173"/>
        <v>Action 1(Action 1)</v>
      </c>
      <c r="M190" s="20" t="str">
        <f>IF(K190&lt;&gt;"",VLOOKUP(K190,Lable!$A:$B,2,FALSE),"")</f>
        <v>Action 1</v>
      </c>
      <c r="N190" s="2" t="s">
        <v>22</v>
      </c>
      <c r="O190" s="57" t="s">
        <v>320</v>
      </c>
      <c r="P190" s="20" t="str">
        <f t="shared" si="174"/>
        <v>ACTUAL REVENUE COLLECTION&lt;br&gt;(ACTUAL REVENUE COLLECTION)</v>
      </c>
      <c r="Q190" s="20" t="str">
        <f>IF(O190&lt;&gt;"", VLOOKUP(O190, Lable!$A:$B, 2, FALSE), "")</f>
        <v>ACTUAL REVENUE COLLECTION</v>
      </c>
      <c r="R190" s="21" t="s">
        <v>41</v>
      </c>
      <c r="S190" s="20"/>
      <c r="T190" s="20"/>
      <c r="U190" s="20"/>
      <c r="V190" s="21"/>
      <c r="W190" s="21"/>
      <c r="X190" s="21"/>
      <c r="Y190" s="21"/>
      <c r="Z190" s="19"/>
      <c r="AA190" s="19"/>
      <c r="AB190" s="19"/>
      <c r="AC190" s="19" t="s">
        <v>324</v>
      </c>
      <c r="AD190" s="19" t="s">
        <v>324</v>
      </c>
      <c r="AE190" s="19" t="s">
        <v>324</v>
      </c>
    </row>
    <row r="191" spans="1:31" s="23" customFormat="1" ht="18.600000000000001" customHeight="1">
      <c r="A191" s="19" t="s">
        <v>506</v>
      </c>
      <c r="B191" s="20" t="str">
        <f>VLOOKUP(A191,Lable!$G:$I,2,FALSE)</f>
        <v>실사 계획 수립</v>
      </c>
      <c r="C191" s="20" t="str">
        <f t="shared" si="170"/>
        <v>Physical Survey Plan(실사 계획 수립)</v>
      </c>
      <c r="D191" s="20" t="str">
        <f>IF(B191&lt;&gt;"", VLOOKUP(B191,Lable!$A:$D,2,FALSE), "" )</f>
        <v>Physical Survey Plan</v>
      </c>
      <c r="E191" s="53" t="s">
        <v>294</v>
      </c>
      <c r="F191" s="20" t="str">
        <f t="shared" si="171"/>
        <v>Amendment Form For DODOMA for the month of FEB-2025(2025년 2월 DODOMA 수정 양식)</v>
      </c>
      <c r="G191" s="20" t="str">
        <f>IF(E191&lt;&gt;"",VLOOKUP(E191,Lable!$A:$B,2,FALSE),"")</f>
        <v>Amendment Form For DODOMA for the month of FEB-2025</v>
      </c>
      <c r="H191" s="53" t="s">
        <v>56</v>
      </c>
      <c r="I191" s="20" t="str">
        <f t="shared" si="172"/>
        <v>Actions(Actions)</v>
      </c>
      <c r="J191" s="20" t="str">
        <f>IF(H191&lt;&gt;"", VLOOKUP(H191,Lable!$A:$D,2,FALSE),"")</f>
        <v>Actions</v>
      </c>
      <c r="K191" s="53" t="s">
        <v>314</v>
      </c>
      <c r="L191" s="20" t="str">
        <f t="shared" si="173"/>
        <v>Action 1(Action 1)</v>
      </c>
      <c r="M191" s="20" t="str">
        <f>IF(K191&lt;&gt;"",VLOOKUP(K191,Lable!$A:$B,2,FALSE),"")</f>
        <v>Action 1</v>
      </c>
      <c r="N191" s="2" t="s">
        <v>22</v>
      </c>
      <c r="O191" s="57" t="s">
        <v>321</v>
      </c>
      <c r="P191" s="20" t="str">
        <f t="shared" si="174"/>
        <v>REMARKS&lt;br&gt;(REMARKS)</v>
      </c>
      <c r="Q191" s="20" t="str">
        <f>IF(O191&lt;&gt;"", VLOOKUP(O191, Lable!$A:$B, 2, FALSE), "")</f>
        <v>REMARKS</v>
      </c>
      <c r="R191" s="21" t="s">
        <v>41</v>
      </c>
      <c r="S191" s="20"/>
      <c r="T191" s="20"/>
      <c r="U191" s="20"/>
      <c r="V191" s="21" t="s">
        <v>325</v>
      </c>
      <c r="W191" s="21"/>
      <c r="X191" s="21"/>
      <c r="Y191" s="21"/>
      <c r="Z191" s="19"/>
      <c r="AA191" s="19"/>
      <c r="AB191" s="19"/>
      <c r="AC191" s="19"/>
      <c r="AD191" s="19"/>
      <c r="AE191" s="19"/>
    </row>
    <row r="192" spans="1:31" s="23" customFormat="1" ht="18.600000000000001" customHeight="1">
      <c r="A192" s="19" t="s">
        <v>506</v>
      </c>
      <c r="B192" s="20" t="str">
        <f>VLOOKUP(A192,Lable!$G:$I,2,FALSE)</f>
        <v>실사 계획 수립</v>
      </c>
      <c r="C192" s="20" t="str">
        <f t="shared" si="170"/>
        <v>Physical Survey Plan(실사 계획 수립)</v>
      </c>
      <c r="D192" s="20" t="str">
        <f>IF(B192&lt;&gt;"", VLOOKUP(B192,Lable!$A:$D,2,FALSE), "" )</f>
        <v>Physical Survey Plan</v>
      </c>
      <c r="E192" s="53" t="s">
        <v>294</v>
      </c>
      <c r="F192" s="20" t="str">
        <f t="shared" si="171"/>
        <v>Amendment Form For DODOMA for the month of FEB-2025(2025년 2월 DODOMA 수정 양식)</v>
      </c>
      <c r="G192" s="20" t="str">
        <f>IF(E192&lt;&gt;"",VLOOKUP(E192,Lable!$A:$B,2,FALSE),"")</f>
        <v>Amendment Form For DODOMA for the month of FEB-2025</v>
      </c>
      <c r="H192" s="53" t="s">
        <v>56</v>
      </c>
      <c r="I192" s="20" t="str">
        <f t="shared" si="172"/>
        <v>Actions(Actions)</v>
      </c>
      <c r="J192" s="20" t="str">
        <f>IF(H192&lt;&gt;"", VLOOKUP(H192,Lable!$A:$D,2,FALSE),"")</f>
        <v>Actions</v>
      </c>
      <c r="K192" s="53" t="s">
        <v>314</v>
      </c>
      <c r="L192" s="20" t="str">
        <f t="shared" si="173"/>
        <v>Action 1(Action 1)</v>
      </c>
      <c r="M192" s="20" t="str">
        <f>IF(K192&lt;&gt;"",VLOOKUP(K192,Lable!$A:$B,2,FALSE),"")</f>
        <v>Action 1</v>
      </c>
      <c r="N192" s="2"/>
      <c r="O192" s="57"/>
      <c r="P192" s="20" t="str">
        <f t="shared" si="174"/>
        <v/>
      </c>
      <c r="Q192" s="20" t="str">
        <f>IF(O192&lt;&gt;"", VLOOKUP(O192, Lable!$A:$B, 2, FALSE), "")</f>
        <v/>
      </c>
      <c r="R192" s="21" t="s">
        <v>41</v>
      </c>
      <c r="S192" s="20" t="s">
        <v>60</v>
      </c>
      <c r="T192" s="20"/>
      <c r="U192" s="20"/>
      <c r="V192" s="21"/>
      <c r="W192" s="21"/>
      <c r="X192" s="21"/>
      <c r="Y192" s="21"/>
      <c r="Z192" s="19"/>
      <c r="AA192" s="19"/>
      <c r="AB192" s="19"/>
      <c r="AC192" s="19"/>
      <c r="AD192" s="19"/>
      <c r="AE192" s="19"/>
    </row>
    <row r="193" spans="1:31" s="91" customFormat="1" ht="18.600000000000001" customHeight="1">
      <c r="A193" s="86" t="s">
        <v>506</v>
      </c>
      <c r="B193" s="87" t="str">
        <f>VLOOKUP(A193,Lable!$G:$I,2,FALSE)</f>
        <v>실사 계획 수립</v>
      </c>
      <c r="C193" s="87" t="str">
        <f t="shared" si="170"/>
        <v>Physical Survey Plan(실사 계획 수립)</v>
      </c>
      <c r="D193" s="87" t="str">
        <f>IF(B193&lt;&gt;"", VLOOKUP(B193,Lable!$A:$D,2,FALSE), "" )</f>
        <v>Physical Survey Plan</v>
      </c>
      <c r="E193" s="88" t="s">
        <v>294</v>
      </c>
      <c r="F193" s="87" t="str">
        <f t="shared" si="171"/>
        <v>Amendment Form For DODOMA for the month of FEB-2025(2025년 2월 DODOMA 수정 양식)</v>
      </c>
      <c r="G193" s="87" t="str">
        <f>IF(E193&lt;&gt;"",VLOOKUP(E193,Lable!$A:$B,2,FALSE),"")</f>
        <v>Amendment Form For DODOMA for the month of FEB-2025</v>
      </c>
      <c r="H193" s="88" t="s">
        <v>56</v>
      </c>
      <c r="I193" s="87" t="str">
        <f t="shared" si="172"/>
        <v>Actions(Actions)</v>
      </c>
      <c r="J193" s="87" t="str">
        <f>IF(H193&lt;&gt;"", VLOOKUP(H193,Lable!$A:$D,2,FALSE),"")</f>
        <v>Actions</v>
      </c>
      <c r="K193" s="88" t="s">
        <v>314</v>
      </c>
      <c r="L193" s="87" t="str">
        <f t="shared" si="173"/>
        <v>Action 1(Action 1)</v>
      </c>
      <c r="M193" s="87" t="str">
        <f>IF(K193&lt;&gt;"",VLOOKUP(K193,Lable!$A:$B,2,FALSE),"")</f>
        <v>Action 1</v>
      </c>
      <c r="N193" s="89"/>
      <c r="O193" s="90" t="s">
        <v>326</v>
      </c>
      <c r="P193" s="87" t="str">
        <f t="shared" si="174"/>
        <v>ACTION RESOURCES&lt;br&gt;(ACTION RESOURCES)</v>
      </c>
      <c r="Q193" s="87" t="str">
        <f>IF(O193&lt;&gt;"", VLOOKUP(O193, Lable!$A:$B, 2, FALSE), "")</f>
        <v>ACTION RESOURCES</v>
      </c>
      <c r="R193" s="89" t="s">
        <v>41</v>
      </c>
      <c r="S193" s="89" t="s">
        <v>60</v>
      </c>
      <c r="T193" s="87" t="s">
        <v>327</v>
      </c>
      <c r="U193" s="87"/>
      <c r="V193" s="89"/>
      <c r="W193" s="89"/>
      <c r="X193" s="89"/>
      <c r="Y193" s="89"/>
      <c r="Z193" s="86"/>
      <c r="AA193" s="86"/>
      <c r="AB193" s="86"/>
      <c r="AC193" s="86"/>
      <c r="AD193" s="86"/>
      <c r="AE193" s="86"/>
    </row>
    <row r="194" spans="1:31" s="18" customFormat="1" ht="18.600000000000001" customHeight="1">
      <c r="A194" s="15" t="s">
        <v>506</v>
      </c>
      <c r="B194" s="16" t="str">
        <f>VLOOKUP(A194,Lable!$G:$I,2,FALSE)</f>
        <v>실사 계획 수립</v>
      </c>
      <c r="C194" s="16" t="str">
        <f t="shared" si="170"/>
        <v>Physical Survey Plan(실사 계획 수립)</v>
      </c>
      <c r="D194" s="16" t="str">
        <f>IF(B194&lt;&gt;"", VLOOKUP(B194,Lable!$A:$D,2,FALSE), "" )</f>
        <v>Physical Survey Plan</v>
      </c>
      <c r="E194" s="52" t="s">
        <v>294</v>
      </c>
      <c r="F194" s="16" t="str">
        <f t="shared" si="171"/>
        <v>Amendment Form For DODOMA for the month of FEB-2025(2025년 2월 DODOMA 수정 양식)</v>
      </c>
      <c r="G194" s="16" t="str">
        <f>IF(E194&lt;&gt;"",VLOOKUP(E194,Lable!$A:$B,2,FALSE),"")</f>
        <v>Amendment Form For DODOMA for the month of FEB-2025</v>
      </c>
      <c r="H194" s="52" t="s">
        <v>56</v>
      </c>
      <c r="I194" s="16" t="str">
        <f t="shared" si="172"/>
        <v>Actions(Actions)</v>
      </c>
      <c r="J194" s="16" t="str">
        <f>IF(H194&lt;&gt;"", VLOOKUP(H194,Lable!$A:$D,2,FALSE),"")</f>
        <v>Actions</v>
      </c>
      <c r="K194" s="52" t="s">
        <v>314</v>
      </c>
      <c r="L194" s="16" t="str">
        <f t="shared" si="173"/>
        <v>Action 1(Action 1)</v>
      </c>
      <c r="M194" s="16" t="str">
        <f>IF(K194&lt;&gt;"",VLOOKUP(K194,Lable!$A:$B,2,FALSE),"")</f>
        <v>Action 1</v>
      </c>
      <c r="N194" s="17"/>
      <c r="O194" s="94" t="s">
        <v>345</v>
      </c>
      <c r="P194" s="16" t="str">
        <f t="shared" si="174"/>
        <v>⊕ Insert a line&lt;br&gt;(⊕ Insert a line)</v>
      </c>
      <c r="Q194" s="16" t="str">
        <f>IF(O194&lt;&gt;"", VLOOKUP(O194, Lable!$A:$B, 2, FALSE), "")</f>
        <v>⊕ Insert a line</v>
      </c>
      <c r="R194" s="17" t="s">
        <v>43</v>
      </c>
      <c r="S194" s="16"/>
      <c r="T194" s="16"/>
      <c r="U194" s="16"/>
      <c r="V194" s="17"/>
      <c r="W194" s="17"/>
      <c r="X194" s="17"/>
      <c r="Y194" s="17"/>
      <c r="Z194" s="15"/>
      <c r="AA194" s="15"/>
      <c r="AB194" s="15"/>
      <c r="AC194" s="15"/>
      <c r="AD194" s="15"/>
      <c r="AE194" s="15"/>
    </row>
    <row r="195" spans="1:31" s="18" customFormat="1" ht="18.600000000000001" customHeight="1">
      <c r="A195" s="15" t="s">
        <v>506</v>
      </c>
      <c r="B195" s="16" t="str">
        <f>VLOOKUP(A195,Lable!$G:$I,2,FALSE)</f>
        <v>실사 계획 수립</v>
      </c>
      <c r="C195" s="16" t="str">
        <f t="shared" si="170"/>
        <v>Physical Survey Plan(실사 계획 수립)</v>
      </c>
      <c r="D195" s="16" t="str">
        <f>IF(B195&lt;&gt;"", VLOOKUP(B195,Lable!$A:$D,2,FALSE), "" )</f>
        <v>Physical Survey Plan</v>
      </c>
      <c r="E195" s="52" t="s">
        <v>294</v>
      </c>
      <c r="F195" s="16" t="str">
        <f t="shared" si="171"/>
        <v>Amendment Form For DODOMA for the month of FEB-2025(2025년 2월 DODOMA 수정 양식)</v>
      </c>
      <c r="G195" s="16" t="str">
        <f>IF(E195&lt;&gt;"",VLOOKUP(E195,Lable!$A:$B,2,FALSE),"")</f>
        <v>Amendment Form For DODOMA for the month of FEB-2025</v>
      </c>
      <c r="H195" s="52" t="s">
        <v>56</v>
      </c>
      <c r="I195" s="16" t="str">
        <f t="shared" si="172"/>
        <v>Actions(Actions)</v>
      </c>
      <c r="J195" s="16" t="str">
        <f>IF(H195&lt;&gt;"", VLOOKUP(H195,Lable!$A:$D,2,FALSE),"")</f>
        <v>Actions</v>
      </c>
      <c r="K195" s="52" t="s">
        <v>314</v>
      </c>
      <c r="L195" s="16" t="str">
        <f t="shared" si="173"/>
        <v>Action 1(Action 1)</v>
      </c>
      <c r="M195" s="16" t="str">
        <f>IF(K195&lt;&gt;"",VLOOKUP(K195,Lable!$A:$B,2,FALSE),"")</f>
        <v>Action 1</v>
      </c>
      <c r="N195" s="17"/>
      <c r="O195" s="95" t="s">
        <v>346</v>
      </c>
      <c r="P195" s="16" t="str">
        <f t="shared" si="174"/>
        <v>⊖ Delete a line&lt;br&gt;(⊖ Delete a line)</v>
      </c>
      <c r="Q195" s="16" t="str">
        <f>IF(O195&lt;&gt;"", VLOOKUP(O195, Lable!$A:$B, 2, FALSE), "")</f>
        <v>⊖ Delete a line</v>
      </c>
      <c r="R195" s="17" t="s">
        <v>43</v>
      </c>
      <c r="S195" s="16"/>
      <c r="T195" s="16"/>
      <c r="U195" s="16"/>
      <c r="V195" s="17"/>
      <c r="W195" s="17"/>
      <c r="X195" s="17"/>
      <c r="Y195" s="17"/>
      <c r="Z195" s="15"/>
      <c r="AA195" s="15"/>
      <c r="AB195" s="15"/>
      <c r="AC195" s="15"/>
      <c r="AD195" s="15"/>
      <c r="AE195" s="15"/>
    </row>
    <row r="196" spans="1:31" s="23" customFormat="1" ht="18.600000000000001" customHeight="1">
      <c r="A196" s="19" t="s">
        <v>506</v>
      </c>
      <c r="B196" s="20" t="str">
        <f>VLOOKUP(A196,Lable!$G:$I,2,FALSE)</f>
        <v>실사 계획 수립</v>
      </c>
      <c r="C196" s="20" t="str">
        <f t="shared" si="170"/>
        <v>Physical Survey Plan(실사 계획 수립)</v>
      </c>
      <c r="D196" s="20" t="str">
        <f>IF(B196&lt;&gt;"", VLOOKUP(B196,Lable!$A:$D,2,FALSE), "" )</f>
        <v>Physical Survey Plan</v>
      </c>
      <c r="E196" s="53" t="s">
        <v>294</v>
      </c>
      <c r="F196" s="20" t="str">
        <f t="shared" si="171"/>
        <v>Amendment Form For DODOMA for the month of FEB-2025(2025년 2월 DODOMA 수정 양식)</v>
      </c>
      <c r="G196" s="20" t="str">
        <f>IF(E196&lt;&gt;"",VLOOKUP(E196,Lable!$A:$B,2,FALSE),"")</f>
        <v>Amendment Form For DODOMA for the month of FEB-2025</v>
      </c>
      <c r="H196" s="53" t="s">
        <v>56</v>
      </c>
      <c r="I196" s="20" t="str">
        <f t="shared" si="172"/>
        <v>Actions(Actions)</v>
      </c>
      <c r="J196" s="20" t="str">
        <f>IF(H196&lt;&gt;"", VLOOKUP(H196,Lable!$A:$D,2,FALSE),"")</f>
        <v>Actions</v>
      </c>
      <c r="K196" s="53" t="s">
        <v>314</v>
      </c>
      <c r="L196" s="20" t="str">
        <f t="shared" si="173"/>
        <v>Action 1(Action 1)</v>
      </c>
      <c r="M196" s="20" t="str">
        <f>IF(K196&lt;&gt;"",VLOOKUP(K196,Lable!$A:$B,2,FALSE),"")</f>
        <v>Action 1</v>
      </c>
      <c r="N196" s="2" t="s">
        <v>14</v>
      </c>
      <c r="O196" s="57"/>
      <c r="P196" s="20" t="str">
        <f t="shared" si="174"/>
        <v/>
      </c>
      <c r="Q196" s="20" t="str">
        <f>IF(O196&lt;&gt;"", VLOOKUP(O196, Lable!$A:$B, 2, FALSE), "")</f>
        <v/>
      </c>
      <c r="R196" s="21" t="s">
        <v>347</v>
      </c>
      <c r="S196" s="20">
        <v>5</v>
      </c>
      <c r="T196" s="20"/>
      <c r="U196" s="20"/>
      <c r="V196" s="21"/>
      <c r="W196" s="21"/>
      <c r="X196" s="21"/>
      <c r="Y196" s="21"/>
      <c r="Z196" s="19"/>
      <c r="AA196" s="19"/>
      <c r="AB196" s="19"/>
      <c r="AC196" s="19" t="s">
        <v>176</v>
      </c>
      <c r="AD196" s="19" t="s">
        <v>176</v>
      </c>
      <c r="AE196" s="19" t="s">
        <v>176</v>
      </c>
    </row>
    <row r="197" spans="1:31" s="23" customFormat="1" ht="18.600000000000001" customHeight="1">
      <c r="A197" s="19" t="s">
        <v>506</v>
      </c>
      <c r="B197" s="20" t="str">
        <f>VLOOKUP(A197,Lable!$G:$I,2,FALSE)</f>
        <v>실사 계획 수립</v>
      </c>
      <c r="C197" s="20" t="str">
        <f t="shared" si="170"/>
        <v>Physical Survey Plan(실사 계획 수립)</v>
      </c>
      <c r="D197" s="20" t="str">
        <f>IF(B197&lt;&gt;"", VLOOKUP(B197,Lable!$A:$D,2,FALSE), "" )</f>
        <v>Physical Survey Plan</v>
      </c>
      <c r="E197" s="53" t="s">
        <v>294</v>
      </c>
      <c r="F197" s="20" t="str">
        <f t="shared" si="171"/>
        <v>Amendment Form For DODOMA for the month of FEB-2025(2025년 2월 DODOMA 수정 양식)</v>
      </c>
      <c r="G197" s="20" t="str">
        <f>IF(E197&lt;&gt;"",VLOOKUP(E197,Lable!$A:$B,2,FALSE),"")</f>
        <v>Amendment Form For DODOMA for the month of FEB-2025</v>
      </c>
      <c r="H197" s="53" t="s">
        <v>56</v>
      </c>
      <c r="I197" s="20" t="str">
        <f t="shared" si="172"/>
        <v>Actions(Actions)</v>
      </c>
      <c r="J197" s="20" t="str">
        <f>IF(H197&lt;&gt;"", VLOOKUP(H197,Lable!$A:$D,2,FALSE),"")</f>
        <v>Actions</v>
      </c>
      <c r="K197" s="53" t="s">
        <v>314</v>
      </c>
      <c r="L197" s="20" t="str">
        <f t="shared" si="173"/>
        <v>Action 1(Action 1)</v>
      </c>
      <c r="M197" s="20" t="str">
        <f>IF(K197&lt;&gt;"",VLOOKUP(K197,Lable!$A:$B,2,FALSE),"")</f>
        <v>Action 1</v>
      </c>
      <c r="N197" s="2" t="s">
        <v>14</v>
      </c>
      <c r="O197" s="57" t="s">
        <v>330</v>
      </c>
      <c r="P197" s="20" t="str">
        <f t="shared" si="174"/>
        <v>Resource&lt;br&gt;(Resource)</v>
      </c>
      <c r="Q197" s="20" t="str">
        <f>IF(O197&lt;&gt;"", VLOOKUP(O197, Lable!$A:$B, 2, FALSE), "")</f>
        <v>Resource</v>
      </c>
      <c r="R197" s="21" t="s">
        <v>44</v>
      </c>
      <c r="S197" s="20"/>
      <c r="T197" s="20"/>
      <c r="U197" s="20"/>
      <c r="V197" s="21"/>
      <c r="W197" s="21"/>
      <c r="X197" s="21"/>
      <c r="Y197" s="21"/>
      <c r="Z197" s="19"/>
      <c r="AA197" s="19"/>
      <c r="AB197" s="19"/>
      <c r="AC197" s="19" t="s">
        <v>333</v>
      </c>
      <c r="AD197" s="19" t="s">
        <v>333</v>
      </c>
      <c r="AE197" s="19" t="s">
        <v>333</v>
      </c>
    </row>
    <row r="198" spans="1:31" s="23" customFormat="1" ht="18.600000000000001" customHeight="1">
      <c r="A198" s="19" t="s">
        <v>506</v>
      </c>
      <c r="B198" s="20" t="str">
        <f>VLOOKUP(A198,Lable!$G:$I,2,FALSE)</f>
        <v>실사 계획 수립</v>
      </c>
      <c r="C198" s="20" t="str">
        <f t="shared" si="170"/>
        <v>Physical Survey Plan(실사 계획 수립)</v>
      </c>
      <c r="D198" s="20" t="str">
        <f>IF(B198&lt;&gt;"", VLOOKUP(B198,Lable!$A:$D,2,FALSE), "" )</f>
        <v>Physical Survey Plan</v>
      </c>
      <c r="E198" s="53" t="s">
        <v>294</v>
      </c>
      <c r="F198" s="20" t="str">
        <f t="shared" si="171"/>
        <v>Amendment Form For DODOMA for the month of FEB-2025(2025년 2월 DODOMA 수정 양식)</v>
      </c>
      <c r="G198" s="20" t="str">
        <f>IF(E198&lt;&gt;"",VLOOKUP(E198,Lable!$A:$B,2,FALSE),"")</f>
        <v>Amendment Form For DODOMA for the month of FEB-2025</v>
      </c>
      <c r="H198" s="53" t="s">
        <v>56</v>
      </c>
      <c r="I198" s="20" t="str">
        <f t="shared" si="172"/>
        <v>Actions(Actions)</v>
      </c>
      <c r="J198" s="20" t="str">
        <f>IF(H198&lt;&gt;"", VLOOKUP(H198,Lable!$A:$D,2,FALSE),"")</f>
        <v>Actions</v>
      </c>
      <c r="K198" s="53" t="s">
        <v>314</v>
      </c>
      <c r="L198" s="20" t="str">
        <f t="shared" si="173"/>
        <v>Action 1(Action 1)</v>
      </c>
      <c r="M198" s="20" t="str">
        <f>IF(K198&lt;&gt;"",VLOOKUP(K198,Lable!$A:$B,2,FALSE),"")</f>
        <v>Action 1</v>
      </c>
      <c r="N198" s="2" t="s">
        <v>14</v>
      </c>
      <c r="O198" s="57" t="s">
        <v>331</v>
      </c>
      <c r="P198" s="20" t="str">
        <f t="shared" si="174"/>
        <v>Required&lt;br&gt;(Required)</v>
      </c>
      <c r="Q198" s="20" t="str">
        <f>IF(O198&lt;&gt;"", VLOOKUP(O198, Lable!$A:$B, 2, FALSE), "")</f>
        <v>Required</v>
      </c>
      <c r="R198" s="21" t="s">
        <v>44</v>
      </c>
      <c r="S198" s="20"/>
      <c r="T198" s="20"/>
      <c r="U198" s="20"/>
      <c r="V198" s="21"/>
      <c r="W198" s="21"/>
      <c r="X198" s="21"/>
      <c r="Y198" s="21"/>
      <c r="Z198" s="19"/>
      <c r="AA198" s="19"/>
      <c r="AB198" s="19"/>
      <c r="AC198" s="19" t="s">
        <v>328</v>
      </c>
      <c r="AD198" s="19" t="s">
        <v>328</v>
      </c>
      <c r="AE198" s="19" t="s">
        <v>328</v>
      </c>
    </row>
    <row r="199" spans="1:31" s="23" customFormat="1" ht="18.600000000000001" customHeight="1">
      <c r="A199" s="19" t="s">
        <v>506</v>
      </c>
      <c r="B199" s="20" t="str">
        <f>VLOOKUP(A199,Lable!$G:$I,2,FALSE)</f>
        <v>실사 계획 수립</v>
      </c>
      <c r="C199" s="20" t="str">
        <f t="shared" si="170"/>
        <v>Physical Survey Plan(실사 계획 수립)</v>
      </c>
      <c r="D199" s="20" t="str">
        <f>IF(B199&lt;&gt;"", VLOOKUP(B199,Lable!$A:$D,2,FALSE), "" )</f>
        <v>Physical Survey Plan</v>
      </c>
      <c r="E199" s="53" t="s">
        <v>294</v>
      </c>
      <c r="F199" s="20" t="str">
        <f t="shared" si="171"/>
        <v>Amendment Form For DODOMA for the month of FEB-2025(2025년 2월 DODOMA 수정 양식)</v>
      </c>
      <c r="G199" s="20" t="str">
        <f>IF(E199&lt;&gt;"",VLOOKUP(E199,Lable!$A:$B,2,FALSE),"")</f>
        <v>Amendment Form For DODOMA for the month of FEB-2025</v>
      </c>
      <c r="H199" s="53" t="s">
        <v>56</v>
      </c>
      <c r="I199" s="20" t="str">
        <f t="shared" si="172"/>
        <v>Actions(Actions)</v>
      </c>
      <c r="J199" s="20" t="str">
        <f>IF(H199&lt;&gt;"", VLOOKUP(H199,Lable!$A:$D,2,FALSE),"")</f>
        <v>Actions</v>
      </c>
      <c r="K199" s="53" t="s">
        <v>314</v>
      </c>
      <c r="L199" s="20" t="str">
        <f t="shared" si="173"/>
        <v>Action 1(Action 1)</v>
      </c>
      <c r="M199" s="20" t="str">
        <f>IF(K199&lt;&gt;"",VLOOKUP(K199,Lable!$A:$B,2,FALSE),"")</f>
        <v>Action 1</v>
      </c>
      <c r="N199" s="2" t="s">
        <v>14</v>
      </c>
      <c r="O199" s="57" t="s">
        <v>332</v>
      </c>
      <c r="P199" s="20" t="str">
        <f t="shared" si="174"/>
        <v>Actual&lt;br&gt;(Actual)</v>
      </c>
      <c r="Q199" s="20" t="str">
        <f>IF(O199&lt;&gt;"", VLOOKUP(O199, Lable!$A:$B, 2, FALSE), "")</f>
        <v>Actual</v>
      </c>
      <c r="R199" s="21" t="s">
        <v>41</v>
      </c>
      <c r="S199" s="20"/>
      <c r="T199" s="20"/>
      <c r="U199" s="20"/>
      <c r="V199" s="21"/>
      <c r="W199" s="21"/>
      <c r="X199" s="21"/>
      <c r="Y199" s="21"/>
      <c r="Z199" s="19"/>
      <c r="AA199" s="19"/>
      <c r="AB199" s="19"/>
      <c r="AC199" s="19" t="s">
        <v>329</v>
      </c>
      <c r="AD199" s="19" t="s">
        <v>329</v>
      </c>
      <c r="AE199" s="19" t="s">
        <v>329</v>
      </c>
    </row>
    <row r="200" spans="1:31" s="23" customFormat="1" ht="18.600000000000001" customHeight="1">
      <c r="A200" s="19" t="s">
        <v>506</v>
      </c>
      <c r="B200" s="20" t="str">
        <f>VLOOKUP(A200,Lable!$G:$I,2,FALSE)</f>
        <v>실사 계획 수립</v>
      </c>
      <c r="C200" s="20" t="str">
        <f t="shared" si="170"/>
        <v>Physical Survey Plan(실사 계획 수립)</v>
      </c>
      <c r="D200" s="20" t="str">
        <f>IF(B200&lt;&gt;"", VLOOKUP(B200,Lable!$A:$D,2,FALSE), "" )</f>
        <v>Physical Survey Plan</v>
      </c>
      <c r="E200" s="53" t="s">
        <v>294</v>
      </c>
      <c r="F200" s="20" t="str">
        <f t="shared" si="171"/>
        <v>Amendment Form For DODOMA for the month of FEB-2025(2025년 2월 DODOMA 수정 양식)</v>
      </c>
      <c r="G200" s="20" t="str">
        <f>IF(E200&lt;&gt;"",VLOOKUP(E200,Lable!$A:$B,2,FALSE),"")</f>
        <v>Amendment Form For DODOMA for the month of FEB-2025</v>
      </c>
      <c r="H200" s="53" t="s">
        <v>56</v>
      </c>
      <c r="I200" s="20" t="str">
        <f t="shared" si="172"/>
        <v>Actions(Actions)</v>
      </c>
      <c r="J200" s="20" t="str">
        <f>IF(H200&lt;&gt;"", VLOOKUP(H200,Lable!$A:$D,2,FALSE),"")</f>
        <v>Actions</v>
      </c>
      <c r="K200" s="53" t="s">
        <v>314</v>
      </c>
      <c r="L200" s="20" t="str">
        <f t="shared" si="173"/>
        <v>Action 1(Action 1)</v>
      </c>
      <c r="M200" s="20" t="str">
        <f>IF(K200&lt;&gt;"",VLOOKUP(K200,Lable!$A:$B,2,FALSE),"")</f>
        <v>Action 1</v>
      </c>
      <c r="N200" s="2"/>
      <c r="O200" s="57"/>
      <c r="P200" s="20" t="str">
        <f t="shared" si="174"/>
        <v/>
      </c>
      <c r="Q200" s="20" t="str">
        <f>IF(O200&lt;&gt;"", VLOOKUP(O200, Lable!$A:$B, 2, FALSE), "")</f>
        <v/>
      </c>
      <c r="R200" s="21" t="s">
        <v>41</v>
      </c>
      <c r="S200" s="20" t="s">
        <v>60</v>
      </c>
      <c r="T200" s="20"/>
      <c r="U200" s="20"/>
      <c r="V200" s="21"/>
      <c r="W200" s="21"/>
      <c r="X200" s="21"/>
      <c r="Y200" s="21"/>
      <c r="Z200" s="19"/>
      <c r="AA200" s="19"/>
      <c r="AB200" s="19"/>
      <c r="AC200" s="19"/>
      <c r="AD200" s="19"/>
      <c r="AE200" s="19"/>
    </row>
    <row r="201" spans="1:31" s="91" customFormat="1" ht="18.600000000000001" customHeight="1">
      <c r="A201" s="86" t="s">
        <v>506</v>
      </c>
      <c r="B201" s="87" t="str">
        <f>VLOOKUP(A201,Lable!$G:$I,2,FALSE)</f>
        <v>실사 계획 수립</v>
      </c>
      <c r="C201" s="87" t="str">
        <f t="shared" si="170"/>
        <v>Physical Survey Plan(실사 계획 수립)</v>
      </c>
      <c r="D201" s="87" t="str">
        <f>IF(B201&lt;&gt;"", VLOOKUP(B201,Lable!$A:$D,2,FALSE), "" )</f>
        <v>Physical Survey Plan</v>
      </c>
      <c r="E201" s="88" t="s">
        <v>294</v>
      </c>
      <c r="F201" s="87" t="str">
        <f t="shared" si="171"/>
        <v>Amendment Form For DODOMA for the month of FEB-2025(2025년 2월 DODOMA 수정 양식)</v>
      </c>
      <c r="G201" s="87" t="str">
        <f>IF(E201&lt;&gt;"",VLOOKUP(E201,Lable!$A:$B,2,FALSE),"")</f>
        <v>Amendment Form For DODOMA for the month of FEB-2025</v>
      </c>
      <c r="H201" s="88" t="s">
        <v>56</v>
      </c>
      <c r="I201" s="87" t="str">
        <f t="shared" si="172"/>
        <v>Actions(Actions)</v>
      </c>
      <c r="J201" s="87" t="str">
        <f>IF(H201&lt;&gt;"", VLOOKUP(H201,Lable!$A:$D,2,FALSE),"")</f>
        <v>Actions</v>
      </c>
      <c r="K201" s="88" t="s">
        <v>314</v>
      </c>
      <c r="L201" s="87" t="str">
        <f t="shared" si="173"/>
        <v>Action 1(Action 1)</v>
      </c>
      <c r="M201" s="87" t="str">
        <f>IF(K201&lt;&gt;"",VLOOKUP(K201,Lable!$A:$B,2,FALSE),"")</f>
        <v>Action 1</v>
      </c>
      <c r="N201" s="89"/>
      <c r="O201" s="90" t="s">
        <v>334</v>
      </c>
      <c r="P201" s="87" t="str">
        <f t="shared" si="174"/>
        <v>ACTION STAFF&lt;br&gt;(ACTION STAFF)</v>
      </c>
      <c r="Q201" s="87" t="str">
        <f>IF(O201&lt;&gt;"", VLOOKUP(O201, Lable!$A:$B, 2, FALSE), "")</f>
        <v>ACTION STAFF</v>
      </c>
      <c r="R201" s="89" t="s">
        <v>41</v>
      </c>
      <c r="S201" s="89" t="s">
        <v>60</v>
      </c>
      <c r="T201" s="87" t="s">
        <v>327</v>
      </c>
      <c r="U201" s="87"/>
      <c r="V201" s="89"/>
      <c r="W201" s="89"/>
      <c r="X201" s="89"/>
      <c r="Y201" s="89"/>
      <c r="Z201" s="86"/>
      <c r="AA201" s="86"/>
      <c r="AB201" s="86"/>
      <c r="AC201" s="86"/>
      <c r="AD201" s="86"/>
      <c r="AE201" s="86"/>
    </row>
    <row r="202" spans="1:31" s="18" customFormat="1" ht="18.600000000000001" customHeight="1">
      <c r="A202" s="15" t="s">
        <v>506</v>
      </c>
      <c r="B202" s="16" t="str">
        <f>VLOOKUP(A202,Lable!$G:$I,2,FALSE)</f>
        <v>실사 계획 수립</v>
      </c>
      <c r="C202" s="16" t="str">
        <f t="shared" si="170"/>
        <v>Physical Survey Plan(실사 계획 수립)</v>
      </c>
      <c r="D202" s="16" t="str">
        <f>IF(B202&lt;&gt;"", VLOOKUP(B202,Lable!$A:$D,2,FALSE), "" )</f>
        <v>Physical Survey Plan</v>
      </c>
      <c r="E202" s="52" t="s">
        <v>294</v>
      </c>
      <c r="F202" s="16" t="str">
        <f t="shared" si="171"/>
        <v>Amendment Form For DODOMA for the month of FEB-2025(2025년 2월 DODOMA 수정 양식)</v>
      </c>
      <c r="G202" s="16" t="str">
        <f>IF(E202&lt;&gt;"",VLOOKUP(E202,Lable!$A:$B,2,FALSE),"")</f>
        <v>Amendment Form For DODOMA for the month of FEB-2025</v>
      </c>
      <c r="H202" s="52" t="s">
        <v>56</v>
      </c>
      <c r="I202" s="16" t="str">
        <f t="shared" si="172"/>
        <v>Actions(Actions)</v>
      </c>
      <c r="J202" s="16" t="str">
        <f>IF(H202&lt;&gt;"", VLOOKUP(H202,Lable!$A:$D,2,FALSE),"")</f>
        <v>Actions</v>
      </c>
      <c r="K202" s="52" t="s">
        <v>314</v>
      </c>
      <c r="L202" s="16" t="str">
        <f t="shared" si="173"/>
        <v>Action 1(Action 1)</v>
      </c>
      <c r="M202" s="16" t="str">
        <f>IF(K202&lt;&gt;"",VLOOKUP(K202,Lable!$A:$B,2,FALSE),"")</f>
        <v>Action 1</v>
      </c>
      <c r="N202" s="17"/>
      <c r="O202" s="94" t="s">
        <v>345</v>
      </c>
      <c r="P202" s="16" t="str">
        <f t="shared" si="174"/>
        <v>⊕ Insert a line&lt;br&gt;(⊕ Insert a line)</v>
      </c>
      <c r="Q202" s="16" t="str">
        <f>IF(O202&lt;&gt;"", VLOOKUP(O202, Lable!$A:$B, 2, FALSE), "")</f>
        <v>⊕ Insert a line</v>
      </c>
      <c r="R202" s="17" t="s">
        <v>43</v>
      </c>
      <c r="S202" s="16"/>
      <c r="T202" s="16"/>
      <c r="U202" s="16"/>
      <c r="V202" s="17"/>
      <c r="W202" s="17"/>
      <c r="X202" s="17"/>
      <c r="Y202" s="17"/>
      <c r="Z202" s="15"/>
      <c r="AA202" s="15"/>
      <c r="AB202" s="15"/>
      <c r="AC202" s="15"/>
      <c r="AD202" s="15"/>
      <c r="AE202" s="15"/>
    </row>
    <row r="203" spans="1:31" s="18" customFormat="1" ht="18.600000000000001" customHeight="1">
      <c r="A203" s="15" t="s">
        <v>506</v>
      </c>
      <c r="B203" s="16" t="str">
        <f>VLOOKUP(A203,Lable!$G:$I,2,FALSE)</f>
        <v>실사 계획 수립</v>
      </c>
      <c r="C203" s="16" t="str">
        <f t="shared" si="170"/>
        <v>Physical Survey Plan(실사 계획 수립)</v>
      </c>
      <c r="D203" s="16" t="str">
        <f>IF(B203&lt;&gt;"", VLOOKUP(B203,Lable!$A:$D,2,FALSE), "" )</f>
        <v>Physical Survey Plan</v>
      </c>
      <c r="E203" s="52" t="s">
        <v>294</v>
      </c>
      <c r="F203" s="16" t="str">
        <f t="shared" si="171"/>
        <v>Amendment Form For DODOMA for the month of FEB-2025(2025년 2월 DODOMA 수정 양식)</v>
      </c>
      <c r="G203" s="16" t="str">
        <f>IF(E203&lt;&gt;"",VLOOKUP(E203,Lable!$A:$B,2,FALSE),"")</f>
        <v>Amendment Form For DODOMA for the month of FEB-2025</v>
      </c>
      <c r="H203" s="52" t="s">
        <v>56</v>
      </c>
      <c r="I203" s="16" t="str">
        <f t="shared" si="172"/>
        <v>Actions(Actions)</v>
      </c>
      <c r="J203" s="16" t="str">
        <f>IF(H203&lt;&gt;"", VLOOKUP(H203,Lable!$A:$D,2,FALSE),"")</f>
        <v>Actions</v>
      </c>
      <c r="K203" s="52" t="s">
        <v>314</v>
      </c>
      <c r="L203" s="16" t="str">
        <f t="shared" si="173"/>
        <v>Action 1(Action 1)</v>
      </c>
      <c r="M203" s="16" t="str">
        <f>IF(K203&lt;&gt;"",VLOOKUP(K203,Lable!$A:$B,2,FALSE),"")</f>
        <v>Action 1</v>
      </c>
      <c r="N203" s="17"/>
      <c r="O203" s="95" t="s">
        <v>346</v>
      </c>
      <c r="P203" s="16" t="str">
        <f t="shared" si="174"/>
        <v>⊖ Delete a line&lt;br&gt;(⊖ Delete a line)</v>
      </c>
      <c r="Q203" s="16" t="str">
        <f>IF(O203&lt;&gt;"", VLOOKUP(O203, Lable!$A:$B, 2, FALSE), "")</f>
        <v>⊖ Delete a line</v>
      </c>
      <c r="R203" s="17" t="s">
        <v>43</v>
      </c>
      <c r="S203" s="16"/>
      <c r="T203" s="16"/>
      <c r="U203" s="16"/>
      <c r="V203" s="17"/>
      <c r="W203" s="17"/>
      <c r="X203" s="17"/>
      <c r="Y203" s="17"/>
      <c r="Z203" s="15"/>
      <c r="AA203" s="15"/>
      <c r="AB203" s="15"/>
      <c r="AC203" s="15"/>
      <c r="AD203" s="15"/>
      <c r="AE203" s="15"/>
    </row>
    <row r="204" spans="1:31" s="23" customFormat="1" ht="18.600000000000001" customHeight="1">
      <c r="A204" s="19" t="s">
        <v>506</v>
      </c>
      <c r="B204" s="20" t="str">
        <f>VLOOKUP(A204,Lable!$G:$I,2,FALSE)</f>
        <v>실사 계획 수립</v>
      </c>
      <c r="C204" s="20" t="str">
        <f t="shared" si="170"/>
        <v>Physical Survey Plan(실사 계획 수립)</v>
      </c>
      <c r="D204" s="20" t="str">
        <f>IF(B204&lt;&gt;"", VLOOKUP(B204,Lable!$A:$D,2,FALSE), "" )</f>
        <v>Physical Survey Plan</v>
      </c>
      <c r="E204" s="53" t="s">
        <v>294</v>
      </c>
      <c r="F204" s="20" t="str">
        <f t="shared" si="171"/>
        <v>Amendment Form For DODOMA for the month of FEB-2025(2025년 2월 DODOMA 수정 양식)</v>
      </c>
      <c r="G204" s="20" t="str">
        <f>IF(E204&lt;&gt;"",VLOOKUP(E204,Lable!$A:$B,2,FALSE),"")</f>
        <v>Amendment Form For DODOMA for the month of FEB-2025</v>
      </c>
      <c r="H204" s="53" t="s">
        <v>56</v>
      </c>
      <c r="I204" s="20" t="str">
        <f t="shared" si="172"/>
        <v>Actions(Actions)</v>
      </c>
      <c r="J204" s="20" t="str">
        <f>IF(H204&lt;&gt;"", VLOOKUP(H204,Lable!$A:$D,2,FALSE),"")</f>
        <v>Actions</v>
      </c>
      <c r="K204" s="53" t="s">
        <v>314</v>
      </c>
      <c r="L204" s="20" t="str">
        <f t="shared" si="173"/>
        <v>Action 1(Action 1)</v>
      </c>
      <c r="M204" s="20" t="str">
        <f>IF(K204&lt;&gt;"",VLOOKUP(K204,Lable!$A:$B,2,FALSE),"")</f>
        <v>Action 1</v>
      </c>
      <c r="N204" s="2" t="s">
        <v>14</v>
      </c>
      <c r="O204" s="57"/>
      <c r="P204" s="20" t="str">
        <f t="shared" si="174"/>
        <v/>
      </c>
      <c r="Q204" s="20" t="str">
        <f>IF(O204&lt;&gt;"", VLOOKUP(O204, Lable!$A:$B, 2, FALSE), "")</f>
        <v/>
      </c>
      <c r="R204" s="21" t="s">
        <v>347</v>
      </c>
      <c r="S204" s="20">
        <v>5</v>
      </c>
      <c r="T204" s="20"/>
      <c r="U204" s="20"/>
      <c r="V204" s="21"/>
      <c r="W204" s="21"/>
      <c r="X204" s="21"/>
      <c r="Y204" s="21"/>
      <c r="Z204" s="19"/>
      <c r="AA204" s="19"/>
      <c r="AB204" s="19"/>
      <c r="AC204" s="19" t="s">
        <v>176</v>
      </c>
      <c r="AD204" s="19" t="s">
        <v>176</v>
      </c>
      <c r="AE204" s="19" t="s">
        <v>176</v>
      </c>
    </row>
    <row r="205" spans="1:31" s="23" customFormat="1" ht="18.600000000000001" customHeight="1">
      <c r="A205" s="19" t="s">
        <v>506</v>
      </c>
      <c r="B205" s="20" t="str">
        <f>VLOOKUP(A205,Lable!$G:$I,2,FALSE)</f>
        <v>실사 계획 수립</v>
      </c>
      <c r="C205" s="20" t="str">
        <f t="shared" si="170"/>
        <v>Physical Survey Plan(실사 계획 수립)</v>
      </c>
      <c r="D205" s="20" t="str">
        <f>IF(B205&lt;&gt;"", VLOOKUP(B205,Lable!$A:$D,2,FALSE), "" )</f>
        <v>Physical Survey Plan</v>
      </c>
      <c r="E205" s="53" t="s">
        <v>294</v>
      </c>
      <c r="F205" s="20" t="str">
        <f t="shared" si="171"/>
        <v>Amendment Form For DODOMA for the month of FEB-2025(2025년 2월 DODOMA 수정 양식)</v>
      </c>
      <c r="G205" s="20" t="str">
        <f>IF(E205&lt;&gt;"",VLOOKUP(E205,Lable!$A:$B,2,FALSE),"")</f>
        <v>Amendment Form For DODOMA for the month of FEB-2025</v>
      </c>
      <c r="H205" s="53" t="s">
        <v>56</v>
      </c>
      <c r="I205" s="20" t="str">
        <f t="shared" si="172"/>
        <v>Actions(Actions)</v>
      </c>
      <c r="J205" s="20" t="str">
        <f>IF(H205&lt;&gt;"", VLOOKUP(H205,Lable!$A:$D,2,FALSE),"")</f>
        <v>Actions</v>
      </c>
      <c r="K205" s="53" t="s">
        <v>314</v>
      </c>
      <c r="L205" s="20" t="str">
        <f t="shared" si="173"/>
        <v>Action 1(Action 1)</v>
      </c>
      <c r="M205" s="20" t="str">
        <f>IF(K205&lt;&gt;"",VLOOKUP(K205,Lable!$A:$B,2,FALSE),"")</f>
        <v>Action 1</v>
      </c>
      <c r="N205" s="2" t="s">
        <v>14</v>
      </c>
      <c r="O205" s="57" t="s">
        <v>335</v>
      </c>
      <c r="P205" s="20" t="str">
        <f t="shared" si="174"/>
        <v>Staff Name&lt;br&gt;(Staff Name)</v>
      </c>
      <c r="Q205" s="20" t="str">
        <f>IF(O205&lt;&gt;"", VLOOKUP(O205, Lable!$A:$B, 2, FALSE), "")</f>
        <v>Staff Name</v>
      </c>
      <c r="R205" s="21" t="s">
        <v>41</v>
      </c>
      <c r="S205" s="20"/>
      <c r="T205" s="20"/>
      <c r="U205" s="20"/>
      <c r="V205" s="21"/>
      <c r="W205" s="21"/>
      <c r="X205" s="21"/>
      <c r="Y205" s="21"/>
      <c r="Z205" s="19"/>
      <c r="AA205" s="19"/>
      <c r="AB205" s="19"/>
      <c r="AC205" s="19" t="s">
        <v>336</v>
      </c>
      <c r="AD205" s="19" t="s">
        <v>336</v>
      </c>
      <c r="AE205" s="19" t="s">
        <v>336</v>
      </c>
    </row>
    <row r="206" spans="1:31" s="23" customFormat="1" ht="18.600000000000001" customHeight="1">
      <c r="A206" s="19" t="s">
        <v>506</v>
      </c>
      <c r="B206" s="20" t="str">
        <f>VLOOKUP(A206,Lable!$G:$I,2,FALSE)</f>
        <v>실사 계획 수립</v>
      </c>
      <c r="C206" s="20" t="str">
        <f t="shared" si="170"/>
        <v>Physical Survey Plan(실사 계획 수립)</v>
      </c>
      <c r="D206" s="20" t="str">
        <f>IF(B206&lt;&gt;"", VLOOKUP(B206,Lable!$A:$D,2,FALSE), "" )</f>
        <v>Physical Survey Plan</v>
      </c>
      <c r="E206" s="53" t="s">
        <v>294</v>
      </c>
      <c r="F206" s="20" t="str">
        <f t="shared" si="171"/>
        <v>Amendment Form For DODOMA for the month of FEB-2025(2025년 2월 DODOMA 수정 양식)</v>
      </c>
      <c r="G206" s="20" t="str">
        <f>IF(E206&lt;&gt;"",VLOOKUP(E206,Lable!$A:$B,2,FALSE),"")</f>
        <v>Amendment Form For DODOMA for the month of FEB-2025</v>
      </c>
      <c r="H206" s="53" t="s">
        <v>56</v>
      </c>
      <c r="I206" s="20" t="str">
        <f t="shared" si="172"/>
        <v>Actions(Actions)</v>
      </c>
      <c r="J206" s="20" t="str">
        <f>IF(H206&lt;&gt;"", VLOOKUP(H206,Lable!$A:$D,2,FALSE),"")</f>
        <v>Actions</v>
      </c>
      <c r="K206" s="53" t="s">
        <v>314</v>
      </c>
      <c r="L206" s="20" t="str">
        <f t="shared" si="173"/>
        <v>Action 1(Action 1)</v>
      </c>
      <c r="M206" s="20" t="str">
        <f>IF(K206&lt;&gt;"",VLOOKUP(K206,Lable!$A:$B,2,FALSE),"")</f>
        <v>Action 1</v>
      </c>
      <c r="N206" s="2" t="s">
        <v>14</v>
      </c>
      <c r="O206" s="57" t="s">
        <v>227</v>
      </c>
      <c r="P206" s="20" t="str">
        <f t="shared" si="174"/>
        <v>Employee Number&lt;br&gt;(Employee Number)</v>
      </c>
      <c r="Q206" s="20" t="str">
        <f>IF(O206&lt;&gt;"", VLOOKUP(O206, Lable!$A:$B, 2, FALSE), "")</f>
        <v>Employee Number</v>
      </c>
      <c r="R206" s="21" t="s">
        <v>41</v>
      </c>
      <c r="S206" s="20"/>
      <c r="T206" s="20"/>
      <c r="U206" s="20"/>
      <c r="V206" s="21"/>
      <c r="W206" s="21"/>
      <c r="X206" s="21"/>
      <c r="Y206" s="21"/>
      <c r="Z206" s="19"/>
      <c r="AA206" s="19"/>
      <c r="AB206" s="19"/>
      <c r="AC206" s="19" t="s">
        <v>337</v>
      </c>
      <c r="AD206" s="19" t="s">
        <v>337</v>
      </c>
      <c r="AE206" s="19" t="s">
        <v>337</v>
      </c>
    </row>
    <row r="207" spans="1:31" s="23" customFormat="1" ht="18.600000000000001" customHeight="1">
      <c r="A207" s="19" t="s">
        <v>506</v>
      </c>
      <c r="B207" s="20" t="str">
        <f>VLOOKUP(A207,Lable!$G:$I,2,FALSE)</f>
        <v>실사 계획 수립</v>
      </c>
      <c r="C207" s="20" t="str">
        <f t="shared" si="170"/>
        <v>Physical Survey Plan(실사 계획 수립)</v>
      </c>
      <c r="D207" s="20" t="str">
        <f>IF(B207&lt;&gt;"", VLOOKUP(B207,Lable!$A:$D,2,FALSE), "" )</f>
        <v>Physical Survey Plan</v>
      </c>
      <c r="E207" s="53" t="s">
        <v>294</v>
      </c>
      <c r="F207" s="20" t="str">
        <f t="shared" si="171"/>
        <v>Amendment Form For DODOMA for the month of FEB-2025(2025년 2월 DODOMA 수정 양식)</v>
      </c>
      <c r="G207" s="20" t="str">
        <f>IF(E207&lt;&gt;"",VLOOKUP(E207,Lable!$A:$B,2,FALSE),"")</f>
        <v>Amendment Form For DODOMA for the month of FEB-2025</v>
      </c>
      <c r="H207" s="53" t="s">
        <v>56</v>
      </c>
      <c r="I207" s="20" t="str">
        <f t="shared" si="172"/>
        <v>Actions(Actions)</v>
      </c>
      <c r="J207" s="20" t="str">
        <f>IF(H207&lt;&gt;"", VLOOKUP(H207,Lable!$A:$D,2,FALSE),"")</f>
        <v>Actions</v>
      </c>
      <c r="K207" s="53" t="s">
        <v>314</v>
      </c>
      <c r="L207" s="20" t="str">
        <f t="shared" si="173"/>
        <v>Action 1(Action 1)</v>
      </c>
      <c r="M207" s="20" t="str">
        <f>IF(K207&lt;&gt;"",VLOOKUP(K207,Lable!$A:$B,2,FALSE),"")</f>
        <v>Action 1</v>
      </c>
      <c r="N207" s="2" t="s">
        <v>14</v>
      </c>
      <c r="O207" s="57" t="s">
        <v>231</v>
      </c>
      <c r="P207" s="20" t="str">
        <f t="shared" si="174"/>
        <v>Title&lt;br&gt;(Title)</v>
      </c>
      <c r="Q207" s="20" t="str">
        <f>IF(O207&lt;&gt;"", VLOOKUP(O207, Lable!$A:$B, 2, FALSE), "")</f>
        <v>Title</v>
      </c>
      <c r="R207" s="21" t="s">
        <v>41</v>
      </c>
      <c r="S207" s="20"/>
      <c r="T207" s="20"/>
      <c r="U207" s="20"/>
      <c r="V207" s="21"/>
      <c r="W207" s="21"/>
      <c r="X207" s="21"/>
      <c r="Y207" s="21"/>
      <c r="Z207" s="19"/>
      <c r="AA207" s="19"/>
      <c r="AB207" s="19"/>
      <c r="AC207" s="19" t="s">
        <v>338</v>
      </c>
      <c r="AD207" s="19" t="s">
        <v>338</v>
      </c>
      <c r="AE207" s="19" t="s">
        <v>338</v>
      </c>
    </row>
    <row r="208" spans="1:31" s="23" customFormat="1" ht="18.600000000000001" customHeight="1">
      <c r="A208" s="19" t="s">
        <v>506</v>
      </c>
      <c r="B208" s="20" t="str">
        <f>VLOOKUP(A208,Lable!$G:$I,2,FALSE)</f>
        <v>실사 계획 수립</v>
      </c>
      <c r="C208" s="20" t="str">
        <f t="shared" si="170"/>
        <v>Physical Survey Plan(실사 계획 수립)</v>
      </c>
      <c r="D208" s="20" t="str">
        <f>IF(B208&lt;&gt;"", VLOOKUP(B208,Lable!$A:$D,2,FALSE), "" )</f>
        <v>Physical Survey Plan</v>
      </c>
      <c r="E208" s="53" t="s">
        <v>294</v>
      </c>
      <c r="F208" s="20" t="str">
        <f t="shared" si="171"/>
        <v>Amendment Form For DODOMA for the month of FEB-2025(2025년 2월 DODOMA 수정 양식)</v>
      </c>
      <c r="G208" s="20" t="str">
        <f>IF(E208&lt;&gt;"",VLOOKUP(E208,Lable!$A:$B,2,FALSE),"")</f>
        <v>Amendment Form For DODOMA for the month of FEB-2025</v>
      </c>
      <c r="H208" s="53" t="s">
        <v>56</v>
      </c>
      <c r="I208" s="20" t="str">
        <f t="shared" si="172"/>
        <v>Actions(Actions)</v>
      </c>
      <c r="J208" s="20" t="str">
        <f>IF(H208&lt;&gt;"", VLOOKUP(H208,Lable!$A:$D,2,FALSE),"")</f>
        <v>Actions</v>
      </c>
      <c r="K208" s="53" t="s">
        <v>314</v>
      </c>
      <c r="L208" s="20" t="str">
        <f t="shared" si="173"/>
        <v>Action 1(Action 1)</v>
      </c>
      <c r="M208" s="20" t="str">
        <f>IF(K208&lt;&gt;"",VLOOKUP(K208,Lable!$A:$B,2,FALSE),"")</f>
        <v>Action 1</v>
      </c>
      <c r="N208" s="2" t="s">
        <v>14</v>
      </c>
      <c r="O208" s="57" t="s">
        <v>232</v>
      </c>
      <c r="P208" s="20" t="str">
        <f t="shared" si="174"/>
        <v>Email&lt;br&gt;(Email)</v>
      </c>
      <c r="Q208" s="20" t="str">
        <f>IF(O208&lt;&gt;"", VLOOKUP(O208, Lable!$A:$B, 2, FALSE), "")</f>
        <v>Email</v>
      </c>
      <c r="R208" s="21" t="s">
        <v>41</v>
      </c>
      <c r="S208" s="20"/>
      <c r="T208" s="20"/>
      <c r="U208" s="20"/>
      <c r="V208" s="21"/>
      <c r="W208" s="21"/>
      <c r="X208" s="21"/>
      <c r="Y208" s="21"/>
      <c r="Z208"/>
      <c r="AA208"/>
      <c r="AB208"/>
      <c r="AC208" t="s">
        <v>339</v>
      </c>
      <c r="AD208" t="s">
        <v>339</v>
      </c>
      <c r="AE208" t="s">
        <v>339</v>
      </c>
    </row>
    <row r="209" spans="1:31" s="23" customFormat="1" ht="18.600000000000001" customHeight="1">
      <c r="A209" s="19" t="s">
        <v>506</v>
      </c>
      <c r="B209" s="20" t="str">
        <f>VLOOKUP(A209,Lable!$G:$I,2,FALSE)</f>
        <v>실사 계획 수립</v>
      </c>
      <c r="C209" s="20" t="str">
        <f t="shared" si="170"/>
        <v>Physical Survey Plan(실사 계획 수립)</v>
      </c>
      <c r="D209" s="20" t="str">
        <f>IF(B209&lt;&gt;"", VLOOKUP(B209,Lable!$A:$D,2,FALSE), "" )</f>
        <v>Physical Survey Plan</v>
      </c>
      <c r="E209" s="53" t="s">
        <v>294</v>
      </c>
      <c r="F209" s="20" t="str">
        <f t="shared" si="171"/>
        <v>Amendment Form For DODOMA for the month of FEB-2025(2025년 2월 DODOMA 수정 양식)</v>
      </c>
      <c r="G209" s="20" t="str">
        <f>IF(E209&lt;&gt;"",VLOOKUP(E209,Lable!$A:$B,2,FALSE),"")</f>
        <v>Amendment Form For DODOMA for the month of FEB-2025</v>
      </c>
      <c r="H209" s="53" t="s">
        <v>56</v>
      </c>
      <c r="I209" s="20" t="str">
        <f t="shared" si="172"/>
        <v>Actions(Actions)</v>
      </c>
      <c r="J209" s="20" t="str">
        <f>IF(H209&lt;&gt;"", VLOOKUP(H209,Lable!$A:$D,2,FALSE),"")</f>
        <v>Actions</v>
      </c>
      <c r="K209" s="53" t="s">
        <v>314</v>
      </c>
      <c r="L209" s="20" t="str">
        <f t="shared" si="173"/>
        <v>Action 1(Action 1)</v>
      </c>
      <c r="M209" s="20" t="str">
        <f>IF(K209&lt;&gt;"",VLOOKUP(K209,Lable!$A:$B,2,FALSE),"")</f>
        <v>Action 1</v>
      </c>
      <c r="N209" s="2"/>
      <c r="O209" s="57"/>
      <c r="P209" s="20" t="str">
        <f t="shared" si="174"/>
        <v/>
      </c>
      <c r="Q209" s="20" t="str">
        <f>IF(O209&lt;&gt;"", VLOOKUP(O209, Lable!$A:$B, 2, FALSE), "")</f>
        <v/>
      </c>
      <c r="R209" s="21" t="s">
        <v>41</v>
      </c>
      <c r="S209" s="20" t="s">
        <v>60</v>
      </c>
      <c r="T209" s="20"/>
      <c r="U209" s="20"/>
      <c r="V209" s="21"/>
      <c r="W209" s="21"/>
      <c r="X209" s="21"/>
      <c r="Y209" s="21"/>
      <c r="Z209" s="19"/>
      <c r="AA209" s="19"/>
      <c r="AB209" s="19"/>
      <c r="AC209" s="19"/>
      <c r="AD209" s="19"/>
      <c r="AE209" s="19"/>
    </row>
    <row r="210" spans="1:31" s="18" customFormat="1" ht="18.600000000000001" customHeight="1">
      <c r="A210" s="15" t="s">
        <v>506</v>
      </c>
      <c r="B210" s="16" t="str">
        <f>VLOOKUP(A210,Lable!$G:$I,2,FALSE)</f>
        <v>실사 계획 수립</v>
      </c>
      <c r="C210" s="16" t="str">
        <f t="shared" si="170"/>
        <v>Physical Survey Plan(실사 계획 수립)</v>
      </c>
      <c r="D210" s="16" t="str">
        <f>IF(B210&lt;&gt;"", VLOOKUP(B210,Lable!$A:$D,2,FALSE), "" )</f>
        <v>Physical Survey Plan</v>
      </c>
      <c r="E210" s="52" t="s">
        <v>294</v>
      </c>
      <c r="F210" s="16" t="str">
        <f t="shared" si="171"/>
        <v>Amendment Form For DODOMA for the month of FEB-2025(2025년 2월 DODOMA 수정 양식)</v>
      </c>
      <c r="G210" s="16" t="str">
        <f>IF(E210&lt;&gt;"",VLOOKUP(E210,Lable!$A:$B,2,FALSE),"")</f>
        <v>Amendment Form For DODOMA for the month of FEB-2025</v>
      </c>
      <c r="H210" s="52" t="s">
        <v>56</v>
      </c>
      <c r="I210" s="16" t="str">
        <f t="shared" si="172"/>
        <v>Actions(Actions)</v>
      </c>
      <c r="J210" s="16" t="str">
        <f>IF(H210&lt;&gt;"", VLOOKUP(H210,Lable!$A:$D,2,FALSE),"")</f>
        <v>Actions</v>
      </c>
      <c r="K210" s="52" t="s">
        <v>314</v>
      </c>
      <c r="L210" s="16" t="str">
        <f t="shared" si="173"/>
        <v>Action 1(Action 1)</v>
      </c>
      <c r="M210" s="16" t="str">
        <f>IF(K210&lt;&gt;"",VLOOKUP(K210,Lable!$A:$B,2,FALSE),"")</f>
        <v>Action 1</v>
      </c>
      <c r="N210" s="17"/>
      <c r="O210" s="15" t="s">
        <v>72</v>
      </c>
      <c r="P210" s="16" t="str">
        <f t="shared" si="174"/>
        <v>Save&lt;br&gt;(저장)</v>
      </c>
      <c r="Q210" s="16" t="str">
        <f>IF(O210&lt;&gt;"", VLOOKUP(O210, Lable!$A:$B, 2, FALSE), "")</f>
        <v>Save</v>
      </c>
      <c r="R210" s="17" t="s">
        <v>43</v>
      </c>
      <c r="S210" s="31" t="s">
        <v>69</v>
      </c>
      <c r="T210" s="16"/>
      <c r="U210" s="16"/>
      <c r="V210" s="17"/>
      <c r="W210" s="17"/>
      <c r="X210" s="17"/>
      <c r="Y210" s="17"/>
      <c r="Z210" s="15"/>
      <c r="AA210" s="15"/>
      <c r="AB210" s="15"/>
      <c r="AC210" s="15"/>
      <c r="AD210" s="15"/>
      <c r="AE210" s="15"/>
    </row>
    <row r="211" spans="1:31" s="18" customFormat="1" ht="18.600000000000001" customHeight="1">
      <c r="A211" s="15" t="s">
        <v>506</v>
      </c>
      <c r="B211" s="16" t="str">
        <f>VLOOKUP(A211,Lable!$G:$I,2,FALSE)</f>
        <v>실사 계획 수립</v>
      </c>
      <c r="C211" s="16" t="str">
        <f t="shared" si="170"/>
        <v>Physical Survey Plan(실사 계획 수립)</v>
      </c>
      <c r="D211" s="16" t="str">
        <f>IF(B211&lt;&gt;"", VLOOKUP(B211,Lable!$A:$D,2,FALSE), "" )</f>
        <v>Physical Survey Plan</v>
      </c>
      <c r="E211" s="52" t="s">
        <v>294</v>
      </c>
      <c r="F211" s="16" t="str">
        <f t="shared" si="171"/>
        <v>Amendment Form For DODOMA for the month of FEB-2025(2025년 2월 DODOMA 수정 양식)</v>
      </c>
      <c r="G211" s="16" t="str">
        <f>IF(E211&lt;&gt;"",VLOOKUP(E211,Lable!$A:$B,2,FALSE),"")</f>
        <v>Amendment Form For DODOMA for the month of FEB-2025</v>
      </c>
      <c r="H211" s="52" t="s">
        <v>56</v>
      </c>
      <c r="I211" s="16" t="str">
        <f t="shared" si="172"/>
        <v>Actions(Actions)</v>
      </c>
      <c r="J211" s="16" t="str">
        <f>IF(H211&lt;&gt;"", VLOOKUP(H211,Lable!$A:$D,2,FALSE),"")</f>
        <v>Actions</v>
      </c>
      <c r="K211" s="52" t="s">
        <v>314</v>
      </c>
      <c r="L211" s="16" t="str">
        <f t="shared" si="173"/>
        <v>Action 1(Action 1)</v>
      </c>
      <c r="M211" s="16" t="str">
        <f>IF(K211&lt;&gt;"",VLOOKUP(K211,Lable!$A:$B,2,FALSE),"")</f>
        <v>Action 1</v>
      </c>
      <c r="N211" s="17"/>
      <c r="O211" s="15" t="s">
        <v>87</v>
      </c>
      <c r="P211" s="16" t="str">
        <f t="shared" si="174"/>
        <v>Delete&lt;br&gt;(삭제)</v>
      </c>
      <c r="Q211" s="16" t="str">
        <f>IF(O211&lt;&gt;"", VLOOKUP(O211, Lable!$A:$B, 2, FALSE), "")</f>
        <v>Delete</v>
      </c>
      <c r="R211" s="17" t="s">
        <v>43</v>
      </c>
      <c r="S211" s="32" t="s">
        <v>91</v>
      </c>
      <c r="T211" s="16"/>
      <c r="U211" s="16"/>
      <c r="V211" s="17"/>
      <c r="W211" s="17"/>
      <c r="X211" s="17"/>
      <c r="Y211" s="17"/>
      <c r="Z211" s="29"/>
      <c r="AA211" s="29"/>
      <c r="AB211" s="29"/>
      <c r="AC211" s="29"/>
      <c r="AD211" s="29"/>
      <c r="AE211" s="29"/>
    </row>
    <row r="212" spans="1:31" s="23" customFormat="1" ht="18.600000000000001" customHeight="1">
      <c r="A212" s="19" t="s">
        <v>506</v>
      </c>
      <c r="B212" s="20" t="str">
        <f>VLOOKUP(A212,Lable!$G:$I,2,FALSE)</f>
        <v>실사 계획 수립</v>
      </c>
      <c r="C212" s="20" t="str">
        <f t="shared" ref="C212:C216" si="185">IF(B212&lt;&gt;"",D212&amp;"("&amp;B212&amp;")","")</f>
        <v>Physical Survey Plan(실사 계획 수립)</v>
      </c>
      <c r="D212" s="20" t="str">
        <f>IF(B212&lt;&gt;"", VLOOKUP(B212,Lable!$A:$D,2,FALSE), "" )</f>
        <v>Physical Survey Plan</v>
      </c>
      <c r="E212" s="53" t="s">
        <v>295</v>
      </c>
      <c r="F212" s="20" t="str">
        <f t="shared" ref="F212:F216" si="186">IF(E212&lt;&gt;"",G212&amp;"("&amp;E212&amp;")","")</f>
        <v>Amendment Form For DODOMA for the month of FEB-2025(2025년 2월 DODOMA 수정 양식)</v>
      </c>
      <c r="G212" s="20" t="str">
        <f>IF(E212&lt;&gt;"",VLOOKUP(E212,Lable!$A:$B,2,FALSE),"")</f>
        <v>Amendment Form For DODOMA for the month of FEB-2025</v>
      </c>
      <c r="H212" s="53" t="s">
        <v>313</v>
      </c>
      <c r="I212" s="20" t="str">
        <f t="shared" ref="I212:I216" si="187">IF(H212&lt;&gt;"",J212&amp;"("&amp;H212&amp;")","")</f>
        <v>Actions(Actions)</v>
      </c>
      <c r="J212" s="20" t="str">
        <f>IF(H212&lt;&gt;"", VLOOKUP(H212,Lable!$A:$D,2,FALSE),"")</f>
        <v>Actions</v>
      </c>
      <c r="K212" s="53" t="s">
        <v>348</v>
      </c>
      <c r="L212" s="20" t="str">
        <f t="shared" ref="L212:L216" si="188">IF(K212&lt;&gt;"",M212&amp;"("&amp;K212&amp;")","")</f>
        <v>Action 2(Action 2)</v>
      </c>
      <c r="M212" s="20" t="str">
        <f>IF(K212&lt;&gt;"",VLOOKUP(K212,Lable!$A:$B,2,FALSE),"")</f>
        <v>Action 2</v>
      </c>
      <c r="N212" s="2" t="s">
        <v>22</v>
      </c>
      <c r="O212" s="57" t="s">
        <v>316</v>
      </c>
      <c r="P212" s="20" t="str">
        <f t="shared" ref="P212:P216" si="189">IF(O212&lt;&gt;"",Q212&amp;"&lt;br&gt;("&amp;O212&amp;")","")</f>
        <v>Action&lt;br&gt;(ACTION)</v>
      </c>
      <c r="Q212" s="20" t="str">
        <f>IF(O212&lt;&gt;"", VLOOKUP(O212, Lable!$A:$B, 2, FALSE), "")</f>
        <v>Action</v>
      </c>
      <c r="R212" s="21" t="s">
        <v>45</v>
      </c>
      <c r="S212" s="20"/>
      <c r="T212" s="20"/>
      <c r="U212" s="20"/>
      <c r="V212" s="21" t="s">
        <v>325</v>
      </c>
      <c r="W212" s="21"/>
      <c r="X212" s="21"/>
      <c r="Y212" s="21"/>
      <c r="Z212" s="19" t="s">
        <v>398</v>
      </c>
      <c r="AA212" s="19" t="s">
        <v>398</v>
      </c>
      <c r="AB212" s="19" t="s">
        <v>398</v>
      </c>
      <c r="AC212" s="19" t="s">
        <v>322</v>
      </c>
      <c r="AD212" s="19" t="s">
        <v>322</v>
      </c>
      <c r="AE212" s="19" t="s">
        <v>322</v>
      </c>
    </row>
    <row r="213" spans="1:31" s="23" customFormat="1" ht="18.600000000000001" customHeight="1">
      <c r="A213" s="19" t="s">
        <v>506</v>
      </c>
      <c r="B213" s="20" t="str">
        <f>VLOOKUP(A213,Lable!$G:$I,2,FALSE)</f>
        <v>실사 계획 수립</v>
      </c>
      <c r="C213" s="20" t="str">
        <f t="shared" si="185"/>
        <v>Physical Survey Plan(실사 계획 수립)</v>
      </c>
      <c r="D213" s="20" t="str">
        <f>IF(B213&lt;&gt;"", VLOOKUP(B213,Lable!$A:$D,2,FALSE), "" )</f>
        <v>Physical Survey Plan</v>
      </c>
      <c r="E213" s="53" t="s">
        <v>295</v>
      </c>
      <c r="F213" s="20" t="str">
        <f t="shared" si="186"/>
        <v>Amendment Form For DODOMA for the month of FEB-2025(2025년 2월 DODOMA 수정 양식)</v>
      </c>
      <c r="G213" s="20" t="str">
        <f>IF(E213&lt;&gt;"",VLOOKUP(E213,Lable!$A:$B,2,FALSE),"")</f>
        <v>Amendment Form For DODOMA for the month of FEB-2025</v>
      </c>
      <c r="H213" s="53" t="s">
        <v>313</v>
      </c>
      <c r="I213" s="20" t="str">
        <f t="shared" si="187"/>
        <v>Actions(Actions)</v>
      </c>
      <c r="J213" s="20" t="str">
        <f>IF(H213&lt;&gt;"", VLOOKUP(H213,Lable!$A:$D,2,FALSE),"")</f>
        <v>Actions</v>
      </c>
      <c r="K213" s="53" t="s">
        <v>348</v>
      </c>
      <c r="L213" s="20" t="str">
        <f t="shared" si="188"/>
        <v>Action 2(Action 2)</v>
      </c>
      <c r="M213" s="20" t="str">
        <f>IF(K213&lt;&gt;"",VLOOKUP(K213,Lable!$A:$B,2,FALSE),"")</f>
        <v>Action 2</v>
      </c>
      <c r="N213" s="2" t="s">
        <v>22</v>
      </c>
      <c r="O213" s="57" t="s">
        <v>317</v>
      </c>
      <c r="P213" s="20" t="str">
        <f t="shared" si="189"/>
        <v>TARGET KPI&lt;br&gt;(TARGET KPI)</v>
      </c>
      <c r="Q213" s="20" t="str">
        <f>IF(O213&lt;&gt;"", VLOOKUP(O213, Lable!$A:$B, 2, FALSE), "")</f>
        <v>TARGET KPI</v>
      </c>
      <c r="R213" s="21" t="s">
        <v>44</v>
      </c>
      <c r="S213" s="20"/>
      <c r="T213" s="20"/>
      <c r="U213" s="20"/>
      <c r="V213" s="21"/>
      <c r="W213" s="21"/>
      <c r="X213" s="21"/>
      <c r="Y213" s="21"/>
      <c r="Z213" s="19"/>
      <c r="AA213" s="19"/>
      <c r="AB213" s="19"/>
      <c r="AC213" s="19">
        <v>3</v>
      </c>
      <c r="AD213" s="19">
        <v>3</v>
      </c>
      <c r="AE213" s="19">
        <v>3</v>
      </c>
    </row>
    <row r="214" spans="1:31" s="23" customFormat="1" ht="18.600000000000001" customHeight="1">
      <c r="A214" s="19" t="s">
        <v>506</v>
      </c>
      <c r="B214" s="20" t="str">
        <f>VLOOKUP(A214,Lable!$G:$I,2,FALSE)</f>
        <v>실사 계획 수립</v>
      </c>
      <c r="C214" s="20" t="str">
        <f t="shared" si="185"/>
        <v>Physical Survey Plan(실사 계획 수립)</v>
      </c>
      <c r="D214" s="20" t="str">
        <f>IF(B214&lt;&gt;"", VLOOKUP(B214,Lable!$A:$D,2,FALSE), "" )</f>
        <v>Physical Survey Plan</v>
      </c>
      <c r="E214" s="53" t="s">
        <v>295</v>
      </c>
      <c r="F214" s="20" t="str">
        <f t="shared" si="186"/>
        <v>Amendment Form For DODOMA for the month of FEB-2025(2025년 2월 DODOMA 수정 양식)</v>
      </c>
      <c r="G214" s="20" t="str">
        <f>IF(E214&lt;&gt;"",VLOOKUP(E214,Lable!$A:$B,2,FALSE),"")</f>
        <v>Amendment Form For DODOMA for the month of FEB-2025</v>
      </c>
      <c r="H214" s="53" t="s">
        <v>313</v>
      </c>
      <c r="I214" s="20" t="str">
        <f t="shared" si="187"/>
        <v>Actions(Actions)</v>
      </c>
      <c r="J214" s="20" t="str">
        <f>IF(H214&lt;&gt;"", VLOOKUP(H214,Lable!$A:$D,2,FALSE),"")</f>
        <v>Actions</v>
      </c>
      <c r="K214" s="53" t="s">
        <v>348</v>
      </c>
      <c r="L214" s="20" t="str">
        <f t="shared" si="188"/>
        <v>Action 2(Action 2)</v>
      </c>
      <c r="M214" s="20" t="str">
        <f>IF(K214&lt;&gt;"",VLOOKUP(K214,Lable!$A:$B,2,FALSE),"")</f>
        <v>Action 2</v>
      </c>
      <c r="N214" s="2" t="s">
        <v>22</v>
      </c>
      <c r="O214" s="57" t="s">
        <v>318</v>
      </c>
      <c r="P214" s="20" t="str">
        <f t="shared" si="189"/>
        <v>ACTUAL KPI&lt;br&gt;(ACTUAL KPI)</v>
      </c>
      <c r="Q214" s="20" t="str">
        <f>IF(O214&lt;&gt;"", VLOOKUP(O214, Lable!$A:$B, 2, FALSE), "")</f>
        <v>ACTUAL KPI</v>
      </c>
      <c r="R214" s="21" t="s">
        <v>41</v>
      </c>
      <c r="S214" s="20"/>
      <c r="T214" s="20"/>
      <c r="U214" s="20"/>
      <c r="V214" s="21"/>
      <c r="W214" s="21"/>
      <c r="X214" s="21"/>
      <c r="Y214" s="21"/>
      <c r="Z214" s="19"/>
      <c r="AA214" s="19"/>
      <c r="AB214" s="19"/>
      <c r="AC214" s="19">
        <v>0</v>
      </c>
      <c r="AD214" s="19">
        <v>0</v>
      </c>
      <c r="AE214" s="19">
        <v>0</v>
      </c>
    </row>
    <row r="215" spans="1:31" s="23" customFormat="1" ht="18.600000000000001" customHeight="1">
      <c r="A215" s="19" t="s">
        <v>506</v>
      </c>
      <c r="B215" s="20" t="str">
        <f>VLOOKUP(A215,Lable!$G:$I,2,FALSE)</f>
        <v>실사 계획 수립</v>
      </c>
      <c r="C215" s="20" t="str">
        <f t="shared" si="185"/>
        <v>Physical Survey Plan(실사 계획 수립)</v>
      </c>
      <c r="D215" s="20" t="str">
        <f>IF(B215&lt;&gt;"", VLOOKUP(B215,Lable!$A:$D,2,FALSE), "" )</f>
        <v>Physical Survey Plan</v>
      </c>
      <c r="E215" s="53" t="s">
        <v>295</v>
      </c>
      <c r="F215" s="20" t="str">
        <f t="shared" si="186"/>
        <v>Amendment Form For DODOMA for the month of FEB-2025(2025년 2월 DODOMA 수정 양식)</v>
      </c>
      <c r="G215" s="20" t="str">
        <f>IF(E215&lt;&gt;"",VLOOKUP(E215,Lable!$A:$B,2,FALSE),"")</f>
        <v>Amendment Form For DODOMA for the month of FEB-2025</v>
      </c>
      <c r="H215" s="53" t="s">
        <v>313</v>
      </c>
      <c r="I215" s="20" t="str">
        <f t="shared" si="187"/>
        <v>Actions(Actions)</v>
      </c>
      <c r="J215" s="20" t="str">
        <f>IF(H215&lt;&gt;"", VLOOKUP(H215,Lable!$A:$D,2,FALSE),"")</f>
        <v>Actions</v>
      </c>
      <c r="K215" s="53" t="s">
        <v>348</v>
      </c>
      <c r="L215" s="20" t="str">
        <f t="shared" si="188"/>
        <v>Action 2(Action 2)</v>
      </c>
      <c r="M215" s="20" t="str">
        <f>IF(K215&lt;&gt;"",VLOOKUP(K215,Lable!$A:$B,2,FALSE),"")</f>
        <v>Action 2</v>
      </c>
      <c r="N215" s="2" t="s">
        <v>22</v>
      </c>
      <c r="O215" s="57" t="s">
        <v>319</v>
      </c>
      <c r="P215" s="20" t="str">
        <f t="shared" si="189"/>
        <v>EXPECTED REVENUE COLLECTION&lt;br&gt;(EXPECTED REVENUE COLLECTION)</v>
      </c>
      <c r="Q215" s="20" t="str">
        <f>IF(O215&lt;&gt;"", VLOOKUP(O215, Lable!$A:$B, 2, FALSE), "")</f>
        <v>EXPECTED REVENUE COLLECTION</v>
      </c>
      <c r="R215" s="21" t="s">
        <v>44</v>
      </c>
      <c r="S215" s="20"/>
      <c r="T215" s="20"/>
      <c r="U215" s="20"/>
      <c r="V215" s="21"/>
      <c r="W215" s="21"/>
      <c r="X215" s="21"/>
      <c r="Y215" s="21"/>
      <c r="Z215" s="19"/>
      <c r="AA215" s="19"/>
      <c r="AB215" s="19"/>
      <c r="AC215" s="19" t="s">
        <v>324</v>
      </c>
      <c r="AD215" s="19" t="s">
        <v>324</v>
      </c>
      <c r="AE215" s="19" t="s">
        <v>324</v>
      </c>
    </row>
    <row r="216" spans="1:31" s="23" customFormat="1" ht="18.600000000000001" customHeight="1">
      <c r="A216" s="19" t="s">
        <v>506</v>
      </c>
      <c r="B216" s="20" t="str">
        <f>VLOOKUP(A216,Lable!$G:$I,2,FALSE)</f>
        <v>실사 계획 수립</v>
      </c>
      <c r="C216" s="20" t="str">
        <f t="shared" si="185"/>
        <v>Physical Survey Plan(실사 계획 수립)</v>
      </c>
      <c r="D216" s="20" t="str">
        <f>IF(B216&lt;&gt;"", VLOOKUP(B216,Lable!$A:$D,2,FALSE), "" )</f>
        <v>Physical Survey Plan</v>
      </c>
      <c r="E216" s="53" t="s">
        <v>295</v>
      </c>
      <c r="F216" s="20" t="str">
        <f t="shared" si="186"/>
        <v>Amendment Form For DODOMA for the month of FEB-2025(2025년 2월 DODOMA 수정 양식)</v>
      </c>
      <c r="G216" s="20" t="str">
        <f>IF(E216&lt;&gt;"",VLOOKUP(E216,Lable!$A:$B,2,FALSE),"")</f>
        <v>Amendment Form For DODOMA for the month of FEB-2025</v>
      </c>
      <c r="H216" s="53" t="s">
        <v>313</v>
      </c>
      <c r="I216" s="20" t="str">
        <f t="shared" si="187"/>
        <v>Actions(Actions)</v>
      </c>
      <c r="J216" s="20" t="str">
        <f>IF(H216&lt;&gt;"", VLOOKUP(H216,Lable!$A:$D,2,FALSE),"")</f>
        <v>Actions</v>
      </c>
      <c r="K216" s="53" t="s">
        <v>348</v>
      </c>
      <c r="L216" s="20" t="str">
        <f t="shared" si="188"/>
        <v>Action 2(Action 2)</v>
      </c>
      <c r="M216" s="20" t="str">
        <f>IF(K216&lt;&gt;"",VLOOKUP(K216,Lable!$A:$B,2,FALSE),"")</f>
        <v>Action 2</v>
      </c>
      <c r="N216" s="2" t="s">
        <v>22</v>
      </c>
      <c r="O216" s="57" t="s">
        <v>320</v>
      </c>
      <c r="P216" s="20" t="str">
        <f t="shared" si="189"/>
        <v>ACTUAL REVENUE COLLECTION&lt;br&gt;(ACTUAL REVENUE COLLECTION)</v>
      </c>
      <c r="Q216" s="20" t="str">
        <f>IF(O216&lt;&gt;"", VLOOKUP(O216, Lable!$A:$B, 2, FALSE), "")</f>
        <v>ACTUAL REVENUE COLLECTION</v>
      </c>
      <c r="R216" s="21" t="s">
        <v>41</v>
      </c>
      <c r="S216" s="20"/>
      <c r="T216" s="20"/>
      <c r="U216" s="20"/>
      <c r="V216" s="21"/>
      <c r="W216" s="21"/>
      <c r="X216" s="21"/>
      <c r="Y216" s="21"/>
      <c r="Z216" s="19"/>
      <c r="AA216" s="19"/>
      <c r="AB216" s="19"/>
      <c r="AC216" s="19" t="s">
        <v>324</v>
      </c>
      <c r="AD216" s="19" t="s">
        <v>324</v>
      </c>
      <c r="AE216" s="19" t="s">
        <v>324</v>
      </c>
    </row>
    <row r="217" spans="1:31" s="23" customFormat="1" ht="18.600000000000001" customHeight="1">
      <c r="A217" s="19" t="s">
        <v>506</v>
      </c>
      <c r="B217" s="20" t="str">
        <f>VLOOKUP(A217,Lable!$G:$I,2,FALSE)</f>
        <v>실사 계획 수립</v>
      </c>
      <c r="C217" s="20" t="str">
        <f t="shared" ref="C217:C225" si="190">IF(B217&lt;&gt;"",D217&amp;"("&amp;B217&amp;")","")</f>
        <v>Physical Survey Plan(실사 계획 수립)</v>
      </c>
      <c r="D217" s="20" t="str">
        <f>IF(B217&lt;&gt;"", VLOOKUP(B217,Lable!$A:$D,2,FALSE), "" )</f>
        <v>Physical Survey Plan</v>
      </c>
      <c r="E217" s="53" t="s">
        <v>295</v>
      </c>
      <c r="F217" s="20" t="str">
        <f t="shared" ref="F217:F225" si="191">IF(E217&lt;&gt;"",G217&amp;"("&amp;E217&amp;")","")</f>
        <v>Amendment Form For DODOMA for the month of FEB-2025(2025년 2월 DODOMA 수정 양식)</v>
      </c>
      <c r="G217" s="20" t="str">
        <f>IF(E217&lt;&gt;"",VLOOKUP(E217,Lable!$A:$B,2,FALSE),"")</f>
        <v>Amendment Form For DODOMA for the month of FEB-2025</v>
      </c>
      <c r="H217" s="53" t="s">
        <v>313</v>
      </c>
      <c r="I217" s="20" t="str">
        <f t="shared" ref="I217:I225" si="192">IF(H217&lt;&gt;"",J217&amp;"("&amp;H217&amp;")","")</f>
        <v>Actions(Actions)</v>
      </c>
      <c r="J217" s="20" t="str">
        <f>IF(H217&lt;&gt;"", VLOOKUP(H217,Lable!$A:$D,2,FALSE),"")</f>
        <v>Actions</v>
      </c>
      <c r="K217" s="53" t="s">
        <v>348</v>
      </c>
      <c r="L217" s="20" t="str">
        <f t="shared" ref="L217:L225" si="193">IF(K217&lt;&gt;"",M217&amp;"("&amp;K217&amp;")","")</f>
        <v>Action 2(Action 2)</v>
      </c>
      <c r="M217" s="20" t="str">
        <f>IF(K217&lt;&gt;"",VLOOKUP(K217,Lable!$A:$B,2,FALSE),"")</f>
        <v>Action 2</v>
      </c>
      <c r="N217" s="2" t="s">
        <v>22</v>
      </c>
      <c r="O217" s="57" t="s">
        <v>321</v>
      </c>
      <c r="P217" s="20" t="str">
        <f t="shared" ref="P217:P225" si="194">IF(O217&lt;&gt;"",Q217&amp;"&lt;br&gt;("&amp;O217&amp;")","")</f>
        <v>REMARKS&lt;br&gt;(REMARKS)</v>
      </c>
      <c r="Q217" s="20" t="str">
        <f>IF(O217&lt;&gt;"", VLOOKUP(O217, Lable!$A:$B, 2, FALSE), "")</f>
        <v>REMARKS</v>
      </c>
      <c r="R217" s="21" t="s">
        <v>41</v>
      </c>
      <c r="S217" s="20"/>
      <c r="T217" s="20"/>
      <c r="U217" s="20"/>
      <c r="V217" s="21" t="s">
        <v>325</v>
      </c>
      <c r="W217" s="21"/>
      <c r="X217" s="21"/>
      <c r="Y217" s="21"/>
      <c r="Z217" s="19"/>
      <c r="AA217" s="19"/>
      <c r="AB217" s="19"/>
      <c r="AC217" s="19"/>
      <c r="AD217" s="19"/>
      <c r="AE217" s="19"/>
    </row>
    <row r="218" spans="1:31" s="23" customFormat="1" ht="18.600000000000001" customHeight="1">
      <c r="A218" s="19" t="s">
        <v>506</v>
      </c>
      <c r="B218" s="20" t="str">
        <f>VLOOKUP(A218,Lable!$G:$I,2,FALSE)</f>
        <v>실사 계획 수립</v>
      </c>
      <c r="C218" s="20" t="str">
        <f t="shared" ref="C218" si="195">IF(B218&lt;&gt;"",D218&amp;"("&amp;B218&amp;")","")</f>
        <v>Physical Survey Plan(실사 계획 수립)</v>
      </c>
      <c r="D218" s="20" t="str">
        <f>IF(B218&lt;&gt;"", VLOOKUP(B218,Lable!$A:$D,2,FALSE), "" )</f>
        <v>Physical Survey Plan</v>
      </c>
      <c r="E218" s="53" t="s">
        <v>294</v>
      </c>
      <c r="F218" s="20" t="str">
        <f t="shared" ref="F218" si="196">IF(E218&lt;&gt;"",G218&amp;"("&amp;E218&amp;")","")</f>
        <v>Amendment Form For DODOMA for the month of FEB-2025(2025년 2월 DODOMA 수정 양식)</v>
      </c>
      <c r="G218" s="20" t="str">
        <f>IF(E218&lt;&gt;"",VLOOKUP(E218,Lable!$A:$B,2,FALSE),"")</f>
        <v>Amendment Form For DODOMA for the month of FEB-2025</v>
      </c>
      <c r="H218" s="53" t="s">
        <v>56</v>
      </c>
      <c r="I218" s="20" t="str">
        <f t="shared" ref="I218" si="197">IF(H218&lt;&gt;"",J218&amp;"("&amp;H218&amp;")","")</f>
        <v>Actions(Actions)</v>
      </c>
      <c r="J218" s="20" t="str">
        <f>IF(H218&lt;&gt;"", VLOOKUP(H218,Lable!$A:$D,2,FALSE),"")</f>
        <v>Actions</v>
      </c>
      <c r="K218" s="53" t="s">
        <v>348</v>
      </c>
      <c r="L218" s="20" t="str">
        <f t="shared" ref="L218" si="198">IF(K218&lt;&gt;"",M218&amp;"("&amp;K218&amp;")","")</f>
        <v>Action 2(Action 2)</v>
      </c>
      <c r="M218" s="20" t="str">
        <f>IF(K218&lt;&gt;"",VLOOKUP(K218,Lable!$A:$B,2,FALSE),"")</f>
        <v>Action 2</v>
      </c>
      <c r="N218" s="2"/>
      <c r="O218" s="57"/>
      <c r="P218" s="20" t="str">
        <f t="shared" ref="P218" si="199">IF(O218&lt;&gt;"",Q218&amp;"&lt;br&gt;("&amp;O218&amp;")","")</f>
        <v/>
      </c>
      <c r="Q218" s="20" t="str">
        <f>IF(O218&lt;&gt;"", VLOOKUP(O218, Lable!$A:$B, 2, FALSE), "")</f>
        <v/>
      </c>
      <c r="R218" s="21" t="s">
        <v>41</v>
      </c>
      <c r="S218" s="20" t="s">
        <v>60</v>
      </c>
      <c r="T218" s="20"/>
      <c r="U218" s="20"/>
      <c r="V218" s="21"/>
      <c r="W218" s="21"/>
      <c r="X218" s="21"/>
      <c r="Y218" s="21"/>
      <c r="Z218" s="19"/>
      <c r="AA218" s="19"/>
      <c r="AB218" s="19"/>
      <c r="AC218" s="19"/>
      <c r="AD218" s="19"/>
      <c r="AE218" s="19"/>
    </row>
    <row r="219" spans="1:31" s="91" customFormat="1" ht="18.600000000000001" customHeight="1">
      <c r="A219" s="86" t="s">
        <v>506</v>
      </c>
      <c r="B219" s="87" t="str">
        <f>VLOOKUP(A219,Lable!$G:$I,2,FALSE)</f>
        <v>실사 계획 수립</v>
      </c>
      <c r="C219" s="87" t="str">
        <f t="shared" si="190"/>
        <v>Physical Survey Plan(실사 계획 수립)</v>
      </c>
      <c r="D219" s="87" t="str">
        <f>IF(B219&lt;&gt;"", VLOOKUP(B219,Lable!$A:$D,2,FALSE), "" )</f>
        <v>Physical Survey Plan</v>
      </c>
      <c r="E219" s="88" t="s">
        <v>295</v>
      </c>
      <c r="F219" s="87" t="str">
        <f t="shared" si="191"/>
        <v>Amendment Form For DODOMA for the month of FEB-2025(2025년 2월 DODOMA 수정 양식)</v>
      </c>
      <c r="G219" s="87" t="str">
        <f>IF(E219&lt;&gt;"",VLOOKUP(E219,Lable!$A:$B,2,FALSE),"")</f>
        <v>Amendment Form For DODOMA for the month of FEB-2025</v>
      </c>
      <c r="H219" s="88" t="s">
        <v>313</v>
      </c>
      <c r="I219" s="87" t="str">
        <f t="shared" si="192"/>
        <v>Actions(Actions)</v>
      </c>
      <c r="J219" s="87" t="str">
        <f>IF(H219&lt;&gt;"", VLOOKUP(H219,Lable!$A:$D,2,FALSE),"")</f>
        <v>Actions</v>
      </c>
      <c r="K219" s="88" t="s">
        <v>348</v>
      </c>
      <c r="L219" s="87" t="str">
        <f t="shared" si="193"/>
        <v>Action 2(Action 2)</v>
      </c>
      <c r="M219" s="87" t="str">
        <f>IF(K219&lt;&gt;"",VLOOKUP(K219,Lable!$A:$B,2,FALSE),"")</f>
        <v>Action 2</v>
      </c>
      <c r="N219" s="89"/>
      <c r="O219" s="90" t="s">
        <v>326</v>
      </c>
      <c r="P219" s="87" t="str">
        <f t="shared" si="194"/>
        <v>ACTION RESOURCES&lt;br&gt;(ACTION RESOURCES)</v>
      </c>
      <c r="Q219" s="87" t="str">
        <f>IF(O219&lt;&gt;"", VLOOKUP(O219, Lable!$A:$B, 2, FALSE), "")</f>
        <v>ACTION RESOURCES</v>
      </c>
      <c r="R219" s="89" t="s">
        <v>41</v>
      </c>
      <c r="S219" s="89" t="s">
        <v>60</v>
      </c>
      <c r="T219" s="87" t="s">
        <v>327</v>
      </c>
      <c r="U219" s="87"/>
      <c r="V219" s="89"/>
      <c r="W219" s="89"/>
      <c r="X219" s="89"/>
      <c r="Y219" s="89"/>
      <c r="Z219" s="86"/>
      <c r="AA219" s="86"/>
      <c r="AB219" s="86"/>
      <c r="AC219" s="86"/>
      <c r="AD219" s="86"/>
      <c r="AE219" s="86"/>
    </row>
    <row r="220" spans="1:31" s="18" customFormat="1" ht="18.600000000000001" customHeight="1">
      <c r="A220" s="15" t="s">
        <v>506</v>
      </c>
      <c r="B220" s="16" t="str">
        <f>VLOOKUP(A220,Lable!$G:$I,2,FALSE)</f>
        <v>실사 계획 수립</v>
      </c>
      <c r="C220" s="16" t="str">
        <f t="shared" si="190"/>
        <v>Physical Survey Plan(실사 계획 수립)</v>
      </c>
      <c r="D220" s="16" t="str">
        <f>IF(B220&lt;&gt;"", VLOOKUP(B220,Lable!$A:$D,2,FALSE), "" )</f>
        <v>Physical Survey Plan</v>
      </c>
      <c r="E220" s="52" t="s">
        <v>294</v>
      </c>
      <c r="F220" s="16" t="str">
        <f t="shared" si="191"/>
        <v>Amendment Form For DODOMA for the month of FEB-2025(2025년 2월 DODOMA 수정 양식)</v>
      </c>
      <c r="G220" s="16" t="str">
        <f>IF(E220&lt;&gt;"",VLOOKUP(E220,Lable!$A:$B,2,FALSE),"")</f>
        <v>Amendment Form For DODOMA for the month of FEB-2025</v>
      </c>
      <c r="H220" s="52" t="s">
        <v>56</v>
      </c>
      <c r="I220" s="16" t="str">
        <f t="shared" si="192"/>
        <v>Actions(Actions)</v>
      </c>
      <c r="J220" s="16" t="str">
        <f>IF(H220&lt;&gt;"", VLOOKUP(H220,Lable!$A:$D,2,FALSE),"")</f>
        <v>Actions</v>
      </c>
      <c r="K220" s="52" t="s">
        <v>348</v>
      </c>
      <c r="L220" s="16" t="str">
        <f t="shared" si="193"/>
        <v>Action 2(Action 2)</v>
      </c>
      <c r="M220" s="16" t="str">
        <f>IF(K220&lt;&gt;"",VLOOKUP(K220,Lable!$A:$B,2,FALSE),"")</f>
        <v>Action 2</v>
      </c>
      <c r="N220" s="17"/>
      <c r="O220" s="94" t="s">
        <v>345</v>
      </c>
      <c r="P220" s="16" t="str">
        <f t="shared" si="194"/>
        <v>⊕ Insert a line&lt;br&gt;(⊕ Insert a line)</v>
      </c>
      <c r="Q220" s="16" t="str">
        <f>IF(O220&lt;&gt;"", VLOOKUP(O220, Lable!$A:$B, 2, FALSE), "")</f>
        <v>⊕ Insert a line</v>
      </c>
      <c r="R220" s="17" t="s">
        <v>43</v>
      </c>
      <c r="S220" s="16"/>
      <c r="T220" s="16"/>
      <c r="U220" s="16"/>
      <c r="V220" s="17"/>
      <c r="W220" s="17"/>
      <c r="X220" s="17"/>
      <c r="Y220" s="17"/>
      <c r="Z220" s="15"/>
      <c r="AA220" s="15"/>
      <c r="AB220" s="15"/>
      <c r="AC220" s="15"/>
      <c r="AD220" s="15"/>
      <c r="AE220" s="15"/>
    </row>
    <row r="221" spans="1:31" s="18" customFormat="1" ht="18.600000000000001" customHeight="1">
      <c r="A221" s="15" t="s">
        <v>506</v>
      </c>
      <c r="B221" s="16" t="str">
        <f>VLOOKUP(A221,Lable!$G:$I,2,FALSE)</f>
        <v>실사 계획 수립</v>
      </c>
      <c r="C221" s="16" t="str">
        <f t="shared" ref="C221" si="200">IF(B221&lt;&gt;"",D221&amp;"("&amp;B221&amp;")","")</f>
        <v>Physical Survey Plan(실사 계획 수립)</v>
      </c>
      <c r="D221" s="16" t="str">
        <f>IF(B221&lt;&gt;"", VLOOKUP(B221,Lable!$A:$D,2,FALSE), "" )</f>
        <v>Physical Survey Plan</v>
      </c>
      <c r="E221" s="52" t="s">
        <v>294</v>
      </c>
      <c r="F221" s="16" t="str">
        <f t="shared" ref="F221" si="201">IF(E221&lt;&gt;"",G221&amp;"("&amp;E221&amp;")","")</f>
        <v>Amendment Form For DODOMA for the month of FEB-2025(2025년 2월 DODOMA 수정 양식)</v>
      </c>
      <c r="G221" s="16" t="str">
        <f>IF(E221&lt;&gt;"",VLOOKUP(E221,Lable!$A:$B,2,FALSE),"")</f>
        <v>Amendment Form For DODOMA for the month of FEB-2025</v>
      </c>
      <c r="H221" s="52" t="s">
        <v>56</v>
      </c>
      <c r="I221" s="16" t="str">
        <f t="shared" ref="I221" si="202">IF(H221&lt;&gt;"",J221&amp;"("&amp;H221&amp;")","")</f>
        <v>Actions(Actions)</v>
      </c>
      <c r="J221" s="16" t="str">
        <f>IF(H221&lt;&gt;"", VLOOKUP(H221,Lable!$A:$D,2,FALSE),"")</f>
        <v>Actions</v>
      </c>
      <c r="K221" s="52" t="s">
        <v>348</v>
      </c>
      <c r="L221" s="16" t="str">
        <f t="shared" ref="L221" si="203">IF(K221&lt;&gt;"",M221&amp;"("&amp;K221&amp;")","")</f>
        <v>Action 2(Action 2)</v>
      </c>
      <c r="M221" s="16" t="str">
        <f>IF(K221&lt;&gt;"",VLOOKUP(K221,Lable!$A:$B,2,FALSE),"")</f>
        <v>Action 2</v>
      </c>
      <c r="N221" s="17"/>
      <c r="O221" s="95" t="s">
        <v>346</v>
      </c>
      <c r="P221" s="16" t="str">
        <f t="shared" ref="P221" si="204">IF(O221&lt;&gt;"",Q221&amp;"&lt;br&gt;("&amp;O221&amp;")","")</f>
        <v>⊖ Delete a line&lt;br&gt;(⊖ Delete a line)</v>
      </c>
      <c r="Q221" s="16" t="str">
        <f>IF(O221&lt;&gt;"", VLOOKUP(O221, Lable!$A:$B, 2, FALSE), "")</f>
        <v>⊖ Delete a line</v>
      </c>
      <c r="R221" s="17" t="s">
        <v>43</v>
      </c>
      <c r="S221" s="16"/>
      <c r="T221" s="16"/>
      <c r="U221" s="16"/>
      <c r="V221" s="17"/>
      <c r="W221" s="17"/>
      <c r="X221" s="17"/>
      <c r="Y221" s="17"/>
      <c r="Z221" s="15"/>
      <c r="AA221" s="15"/>
      <c r="AB221" s="15"/>
      <c r="AC221" s="15"/>
      <c r="AD221" s="15"/>
      <c r="AE221" s="15"/>
    </row>
    <row r="222" spans="1:31" s="23" customFormat="1" ht="18.600000000000001" customHeight="1">
      <c r="A222" s="19" t="s">
        <v>506</v>
      </c>
      <c r="B222" s="20" t="str">
        <f>VLOOKUP(A222,Lable!$G:$I,2,FALSE)</f>
        <v>실사 계획 수립</v>
      </c>
      <c r="C222" s="20" t="str">
        <f t="shared" si="190"/>
        <v>Physical Survey Plan(실사 계획 수립)</v>
      </c>
      <c r="D222" s="20" t="str">
        <f>IF(B222&lt;&gt;"", VLOOKUP(B222,Lable!$A:$D,2,FALSE), "" )</f>
        <v>Physical Survey Plan</v>
      </c>
      <c r="E222" s="53" t="s">
        <v>295</v>
      </c>
      <c r="F222" s="20" t="str">
        <f t="shared" si="191"/>
        <v>Amendment Form For DODOMA for the month of FEB-2025(2025년 2월 DODOMA 수정 양식)</v>
      </c>
      <c r="G222" s="20" t="str">
        <f>IF(E222&lt;&gt;"",VLOOKUP(E222,Lable!$A:$B,2,FALSE),"")</f>
        <v>Amendment Form For DODOMA for the month of FEB-2025</v>
      </c>
      <c r="H222" s="53" t="s">
        <v>313</v>
      </c>
      <c r="I222" s="20" t="str">
        <f t="shared" si="192"/>
        <v>Actions(Actions)</v>
      </c>
      <c r="J222" s="20" t="str">
        <f>IF(H222&lt;&gt;"", VLOOKUP(H222,Lable!$A:$D,2,FALSE),"")</f>
        <v>Actions</v>
      </c>
      <c r="K222" s="53" t="s">
        <v>348</v>
      </c>
      <c r="L222" s="20" t="str">
        <f t="shared" si="193"/>
        <v>Action 2(Action 2)</v>
      </c>
      <c r="M222" s="20" t="str">
        <f>IF(K222&lt;&gt;"",VLOOKUP(K222,Lable!$A:$B,2,FALSE),"")</f>
        <v>Action 2</v>
      </c>
      <c r="N222" s="2" t="s">
        <v>14</v>
      </c>
      <c r="O222" s="57"/>
      <c r="P222" s="20" t="str">
        <f t="shared" si="194"/>
        <v/>
      </c>
      <c r="Q222" s="20" t="str">
        <f>IF(O222&lt;&gt;"", VLOOKUP(O222, Lable!$A:$B, 2, FALSE), "")</f>
        <v/>
      </c>
      <c r="R222" s="21" t="s">
        <v>347</v>
      </c>
      <c r="S222" s="20">
        <v>5</v>
      </c>
      <c r="T222" s="20"/>
      <c r="U222" s="20"/>
      <c r="V222" s="21"/>
      <c r="W222" s="21"/>
      <c r="X222" s="21"/>
      <c r="Y222" s="21"/>
      <c r="Z222" s="19"/>
      <c r="AA222" s="19"/>
      <c r="AB222" s="19"/>
      <c r="AC222" s="19"/>
      <c r="AD222" s="19"/>
      <c r="AE222" s="19"/>
    </row>
    <row r="223" spans="1:31" s="23" customFormat="1" ht="18.600000000000001" customHeight="1">
      <c r="A223" s="19" t="s">
        <v>506</v>
      </c>
      <c r="B223" s="20" t="str">
        <f>VLOOKUP(A223,Lable!$G:$I,2,FALSE)</f>
        <v>실사 계획 수립</v>
      </c>
      <c r="C223" s="20" t="str">
        <f t="shared" si="190"/>
        <v>Physical Survey Plan(실사 계획 수립)</v>
      </c>
      <c r="D223" s="20" t="str">
        <f>IF(B223&lt;&gt;"", VLOOKUP(B223,Lable!$A:$D,2,FALSE), "" )</f>
        <v>Physical Survey Plan</v>
      </c>
      <c r="E223" s="53" t="s">
        <v>295</v>
      </c>
      <c r="F223" s="20" t="str">
        <f t="shared" si="191"/>
        <v>Amendment Form For DODOMA for the month of FEB-2025(2025년 2월 DODOMA 수정 양식)</v>
      </c>
      <c r="G223" s="20" t="str">
        <f>IF(E223&lt;&gt;"",VLOOKUP(E223,Lable!$A:$B,2,FALSE),"")</f>
        <v>Amendment Form For DODOMA for the month of FEB-2025</v>
      </c>
      <c r="H223" s="53" t="s">
        <v>313</v>
      </c>
      <c r="I223" s="20" t="str">
        <f t="shared" si="192"/>
        <v>Actions(Actions)</v>
      </c>
      <c r="J223" s="20" t="str">
        <f>IF(H223&lt;&gt;"", VLOOKUP(H223,Lable!$A:$D,2,FALSE),"")</f>
        <v>Actions</v>
      </c>
      <c r="K223" s="53" t="s">
        <v>348</v>
      </c>
      <c r="L223" s="20" t="str">
        <f t="shared" si="193"/>
        <v>Action 2(Action 2)</v>
      </c>
      <c r="M223" s="20" t="str">
        <f>IF(K223&lt;&gt;"",VLOOKUP(K223,Lable!$A:$B,2,FALSE),"")</f>
        <v>Action 2</v>
      </c>
      <c r="N223" s="2" t="s">
        <v>14</v>
      </c>
      <c r="O223" s="57" t="s">
        <v>330</v>
      </c>
      <c r="P223" s="20" t="str">
        <f t="shared" si="194"/>
        <v>Resource&lt;br&gt;(Resource)</v>
      </c>
      <c r="Q223" s="20" t="str">
        <f>IF(O223&lt;&gt;"", VLOOKUP(O223, Lable!$A:$B, 2, FALSE), "")</f>
        <v>Resource</v>
      </c>
      <c r="R223" s="21" t="s">
        <v>44</v>
      </c>
      <c r="S223" s="20"/>
      <c r="T223" s="20"/>
      <c r="U223" s="20"/>
      <c r="V223" s="21"/>
      <c r="W223" s="21"/>
      <c r="X223" s="21"/>
      <c r="Y223" s="21"/>
      <c r="Z223" s="19"/>
      <c r="AA223" s="19"/>
      <c r="AB223" s="19"/>
      <c r="AC223" s="19"/>
      <c r="AD223" s="19"/>
      <c r="AE223" s="19"/>
    </row>
    <row r="224" spans="1:31" s="23" customFormat="1" ht="18.600000000000001" customHeight="1">
      <c r="A224" s="19" t="s">
        <v>506</v>
      </c>
      <c r="B224" s="20" t="str">
        <f>VLOOKUP(A224,Lable!$G:$I,2,FALSE)</f>
        <v>실사 계획 수립</v>
      </c>
      <c r="C224" s="20" t="str">
        <f t="shared" si="190"/>
        <v>Physical Survey Plan(실사 계획 수립)</v>
      </c>
      <c r="D224" s="20" t="str">
        <f>IF(B224&lt;&gt;"", VLOOKUP(B224,Lable!$A:$D,2,FALSE), "" )</f>
        <v>Physical Survey Plan</v>
      </c>
      <c r="E224" s="53" t="s">
        <v>295</v>
      </c>
      <c r="F224" s="20" t="str">
        <f t="shared" si="191"/>
        <v>Amendment Form For DODOMA for the month of FEB-2025(2025년 2월 DODOMA 수정 양식)</v>
      </c>
      <c r="G224" s="20" t="str">
        <f>IF(E224&lt;&gt;"",VLOOKUP(E224,Lable!$A:$B,2,FALSE),"")</f>
        <v>Amendment Form For DODOMA for the month of FEB-2025</v>
      </c>
      <c r="H224" s="53" t="s">
        <v>313</v>
      </c>
      <c r="I224" s="20" t="str">
        <f t="shared" si="192"/>
        <v>Actions(Actions)</v>
      </c>
      <c r="J224" s="20" t="str">
        <f>IF(H224&lt;&gt;"", VLOOKUP(H224,Lable!$A:$D,2,FALSE),"")</f>
        <v>Actions</v>
      </c>
      <c r="K224" s="53" t="s">
        <v>348</v>
      </c>
      <c r="L224" s="20" t="str">
        <f t="shared" si="193"/>
        <v>Action 2(Action 2)</v>
      </c>
      <c r="M224" s="20" t="str">
        <f>IF(K224&lt;&gt;"",VLOOKUP(K224,Lable!$A:$B,2,FALSE),"")</f>
        <v>Action 2</v>
      </c>
      <c r="N224" s="2" t="s">
        <v>14</v>
      </c>
      <c r="O224" s="57" t="s">
        <v>331</v>
      </c>
      <c r="P224" s="20" t="str">
        <f t="shared" si="194"/>
        <v>Required&lt;br&gt;(Required)</v>
      </c>
      <c r="Q224" s="20" t="str">
        <f>IF(O224&lt;&gt;"", VLOOKUP(O224, Lable!$A:$B, 2, FALSE), "")</f>
        <v>Required</v>
      </c>
      <c r="R224" s="21" t="s">
        <v>44</v>
      </c>
      <c r="S224" s="20"/>
      <c r="T224" s="20"/>
      <c r="U224" s="20"/>
      <c r="V224" s="21"/>
      <c r="W224" s="21"/>
      <c r="X224" s="21"/>
      <c r="Y224" s="21"/>
      <c r="Z224" s="19"/>
      <c r="AA224" s="19"/>
      <c r="AB224" s="19"/>
      <c r="AC224" s="19"/>
      <c r="AD224" s="19"/>
      <c r="AE224" s="19"/>
    </row>
    <row r="225" spans="1:31" s="23" customFormat="1" ht="18.600000000000001" customHeight="1">
      <c r="A225" s="19" t="s">
        <v>506</v>
      </c>
      <c r="B225" s="20" t="str">
        <f>VLOOKUP(A225,Lable!$G:$I,2,FALSE)</f>
        <v>실사 계획 수립</v>
      </c>
      <c r="C225" s="20" t="str">
        <f t="shared" si="190"/>
        <v>Physical Survey Plan(실사 계획 수립)</v>
      </c>
      <c r="D225" s="20" t="str">
        <f>IF(B225&lt;&gt;"", VLOOKUP(B225,Lable!$A:$D,2,FALSE), "" )</f>
        <v>Physical Survey Plan</v>
      </c>
      <c r="E225" s="53" t="s">
        <v>295</v>
      </c>
      <c r="F225" s="20" t="str">
        <f t="shared" si="191"/>
        <v>Amendment Form For DODOMA for the month of FEB-2025(2025년 2월 DODOMA 수정 양식)</v>
      </c>
      <c r="G225" s="20" t="str">
        <f>IF(E225&lt;&gt;"",VLOOKUP(E225,Lable!$A:$B,2,FALSE),"")</f>
        <v>Amendment Form For DODOMA for the month of FEB-2025</v>
      </c>
      <c r="H225" s="53" t="s">
        <v>313</v>
      </c>
      <c r="I225" s="20" t="str">
        <f t="shared" si="192"/>
        <v>Actions(Actions)</v>
      </c>
      <c r="J225" s="20" t="str">
        <f>IF(H225&lt;&gt;"", VLOOKUP(H225,Lable!$A:$D,2,FALSE),"")</f>
        <v>Actions</v>
      </c>
      <c r="K225" s="53" t="s">
        <v>348</v>
      </c>
      <c r="L225" s="20" t="str">
        <f t="shared" si="193"/>
        <v>Action 2(Action 2)</v>
      </c>
      <c r="M225" s="20" t="str">
        <f>IF(K225&lt;&gt;"",VLOOKUP(K225,Lable!$A:$B,2,FALSE),"")</f>
        <v>Action 2</v>
      </c>
      <c r="N225" s="2" t="s">
        <v>14</v>
      </c>
      <c r="O225" s="57" t="s">
        <v>332</v>
      </c>
      <c r="P225" s="20" t="str">
        <f t="shared" si="194"/>
        <v>Actual&lt;br&gt;(Actual)</v>
      </c>
      <c r="Q225" s="20" t="str">
        <f>IF(O225&lt;&gt;"", VLOOKUP(O225, Lable!$A:$B, 2, FALSE), "")</f>
        <v>Actual</v>
      </c>
      <c r="R225" s="21" t="s">
        <v>41</v>
      </c>
      <c r="S225" s="20"/>
      <c r="T225" s="20"/>
      <c r="U225" s="20"/>
      <c r="V225" s="21"/>
      <c r="W225" s="21"/>
      <c r="X225" s="21"/>
      <c r="Y225" s="21"/>
      <c r="Z225" s="19"/>
      <c r="AA225" s="19"/>
      <c r="AB225" s="19"/>
      <c r="AC225" s="19"/>
      <c r="AD225" s="19"/>
      <c r="AE225" s="19"/>
    </row>
    <row r="226" spans="1:31" s="23" customFormat="1" ht="18.600000000000001" customHeight="1">
      <c r="A226" s="19" t="s">
        <v>506</v>
      </c>
      <c r="B226" s="20" t="str">
        <f>VLOOKUP(A226,Lable!$G:$I,2,FALSE)</f>
        <v>실사 계획 수립</v>
      </c>
      <c r="C226" s="20" t="str">
        <f t="shared" ref="C226" si="205">IF(B226&lt;&gt;"",D226&amp;"("&amp;B226&amp;")","")</f>
        <v>Physical Survey Plan(실사 계획 수립)</v>
      </c>
      <c r="D226" s="20" t="str">
        <f>IF(B226&lt;&gt;"", VLOOKUP(B226,Lable!$A:$D,2,FALSE), "" )</f>
        <v>Physical Survey Plan</v>
      </c>
      <c r="E226" s="53" t="s">
        <v>294</v>
      </c>
      <c r="F226" s="20" t="str">
        <f t="shared" ref="F226" si="206">IF(E226&lt;&gt;"",G226&amp;"("&amp;E226&amp;")","")</f>
        <v>Amendment Form For DODOMA for the month of FEB-2025(2025년 2월 DODOMA 수정 양식)</v>
      </c>
      <c r="G226" s="20" t="str">
        <f>IF(E226&lt;&gt;"",VLOOKUP(E226,Lable!$A:$B,2,FALSE),"")</f>
        <v>Amendment Form For DODOMA for the month of FEB-2025</v>
      </c>
      <c r="H226" s="53" t="s">
        <v>56</v>
      </c>
      <c r="I226" s="20" t="str">
        <f t="shared" ref="I226" si="207">IF(H226&lt;&gt;"",J226&amp;"("&amp;H226&amp;")","")</f>
        <v>Actions(Actions)</v>
      </c>
      <c r="J226" s="20" t="str">
        <f>IF(H226&lt;&gt;"", VLOOKUP(H226,Lable!$A:$D,2,FALSE),"")</f>
        <v>Actions</v>
      </c>
      <c r="K226" s="53" t="s">
        <v>348</v>
      </c>
      <c r="L226" s="20" t="str">
        <f t="shared" ref="L226" si="208">IF(K226&lt;&gt;"",M226&amp;"("&amp;K226&amp;")","")</f>
        <v>Action 2(Action 2)</v>
      </c>
      <c r="M226" s="20" t="str">
        <f>IF(K226&lt;&gt;"",VLOOKUP(K226,Lable!$A:$B,2,FALSE),"")</f>
        <v>Action 2</v>
      </c>
      <c r="N226" s="2"/>
      <c r="O226" s="57"/>
      <c r="P226" s="20" t="str">
        <f t="shared" ref="P226" si="209">IF(O226&lt;&gt;"",Q226&amp;"&lt;br&gt;("&amp;O226&amp;")","")</f>
        <v/>
      </c>
      <c r="Q226" s="20" t="str">
        <f>IF(O226&lt;&gt;"", VLOOKUP(O226, Lable!$A:$B, 2, FALSE), "")</f>
        <v/>
      </c>
      <c r="R226" s="21" t="s">
        <v>41</v>
      </c>
      <c r="S226" s="20" t="s">
        <v>60</v>
      </c>
      <c r="T226" s="20"/>
      <c r="U226" s="20"/>
      <c r="V226" s="21"/>
      <c r="W226" s="21"/>
      <c r="X226" s="21"/>
      <c r="Y226" s="21"/>
      <c r="Z226" s="19"/>
      <c r="AA226" s="19"/>
      <c r="AB226" s="19"/>
      <c r="AC226" s="19"/>
      <c r="AD226" s="19"/>
      <c r="AE226" s="19"/>
    </row>
    <row r="227" spans="1:31" s="91" customFormat="1" ht="18.600000000000001" customHeight="1">
      <c r="A227" s="86" t="s">
        <v>506</v>
      </c>
      <c r="B227" s="87" t="str">
        <f>VLOOKUP(A227,Lable!$G:$I,2,FALSE)</f>
        <v>실사 계획 수립</v>
      </c>
      <c r="C227" s="87" t="str">
        <f t="shared" ref="C227:C234" si="210">IF(B227&lt;&gt;"",D227&amp;"("&amp;B227&amp;")","")</f>
        <v>Physical Survey Plan(실사 계획 수립)</v>
      </c>
      <c r="D227" s="87" t="str">
        <f>IF(B227&lt;&gt;"", VLOOKUP(B227,Lable!$A:$D,2,FALSE), "" )</f>
        <v>Physical Survey Plan</v>
      </c>
      <c r="E227" s="88" t="s">
        <v>295</v>
      </c>
      <c r="F227" s="87" t="str">
        <f t="shared" ref="F227:F234" si="211">IF(E227&lt;&gt;"",G227&amp;"("&amp;E227&amp;")","")</f>
        <v>Amendment Form For DODOMA for the month of FEB-2025(2025년 2월 DODOMA 수정 양식)</v>
      </c>
      <c r="G227" s="87" t="str">
        <f>IF(E227&lt;&gt;"",VLOOKUP(E227,Lable!$A:$B,2,FALSE),"")</f>
        <v>Amendment Form For DODOMA for the month of FEB-2025</v>
      </c>
      <c r="H227" s="88" t="s">
        <v>313</v>
      </c>
      <c r="I227" s="87" t="str">
        <f t="shared" ref="I227:I234" si="212">IF(H227&lt;&gt;"",J227&amp;"("&amp;H227&amp;")","")</f>
        <v>Actions(Actions)</v>
      </c>
      <c r="J227" s="87" t="str">
        <f>IF(H227&lt;&gt;"", VLOOKUP(H227,Lable!$A:$D,2,FALSE),"")</f>
        <v>Actions</v>
      </c>
      <c r="K227" s="88" t="s">
        <v>348</v>
      </c>
      <c r="L227" s="87" t="str">
        <f t="shared" ref="L227:L234" si="213">IF(K227&lt;&gt;"",M227&amp;"("&amp;K227&amp;")","")</f>
        <v>Action 2(Action 2)</v>
      </c>
      <c r="M227" s="87" t="str">
        <f>IF(K227&lt;&gt;"",VLOOKUP(K227,Lable!$A:$B,2,FALSE),"")</f>
        <v>Action 2</v>
      </c>
      <c r="N227" s="89"/>
      <c r="O227" s="90" t="s">
        <v>334</v>
      </c>
      <c r="P227" s="87" t="str">
        <f t="shared" ref="P227:P234" si="214">IF(O227&lt;&gt;"",Q227&amp;"&lt;br&gt;("&amp;O227&amp;")","")</f>
        <v>ACTION STAFF&lt;br&gt;(ACTION STAFF)</v>
      </c>
      <c r="Q227" s="87" t="str">
        <f>IF(O227&lt;&gt;"", VLOOKUP(O227, Lable!$A:$B, 2, FALSE), "")</f>
        <v>ACTION STAFF</v>
      </c>
      <c r="R227" s="89" t="s">
        <v>41</v>
      </c>
      <c r="S227" s="89" t="s">
        <v>60</v>
      </c>
      <c r="T227" s="87" t="s">
        <v>327</v>
      </c>
      <c r="U227" s="87"/>
      <c r="V227" s="89"/>
      <c r="W227" s="89"/>
      <c r="X227" s="89"/>
      <c r="Y227" s="89"/>
      <c r="Z227" s="86"/>
      <c r="AA227" s="86"/>
      <c r="AB227" s="86"/>
      <c r="AC227" s="86"/>
      <c r="AD227" s="86"/>
      <c r="AE227" s="86"/>
    </row>
    <row r="228" spans="1:31" s="18" customFormat="1" ht="18.600000000000001" customHeight="1">
      <c r="A228" s="15" t="s">
        <v>506</v>
      </c>
      <c r="B228" s="16" t="str">
        <f>VLOOKUP(A228,Lable!$G:$I,2,FALSE)</f>
        <v>실사 계획 수립</v>
      </c>
      <c r="C228" s="16" t="str">
        <f t="shared" si="210"/>
        <v>Physical Survey Plan(실사 계획 수립)</v>
      </c>
      <c r="D228" s="16" t="str">
        <f>IF(B228&lt;&gt;"", VLOOKUP(B228,Lable!$A:$D,2,FALSE), "" )</f>
        <v>Physical Survey Plan</v>
      </c>
      <c r="E228" s="52" t="s">
        <v>294</v>
      </c>
      <c r="F228" s="16" t="str">
        <f t="shared" si="211"/>
        <v>Amendment Form For DODOMA for the month of FEB-2025(2025년 2월 DODOMA 수정 양식)</v>
      </c>
      <c r="G228" s="16" t="str">
        <f>IF(E228&lt;&gt;"",VLOOKUP(E228,Lable!$A:$B,2,FALSE),"")</f>
        <v>Amendment Form For DODOMA for the month of FEB-2025</v>
      </c>
      <c r="H228" s="52" t="s">
        <v>56</v>
      </c>
      <c r="I228" s="16" t="str">
        <f t="shared" si="212"/>
        <v>Actions(Actions)</v>
      </c>
      <c r="J228" s="16" t="str">
        <f>IF(H228&lt;&gt;"", VLOOKUP(H228,Lable!$A:$D,2,FALSE),"")</f>
        <v>Actions</v>
      </c>
      <c r="K228" s="52" t="s">
        <v>348</v>
      </c>
      <c r="L228" s="16" t="str">
        <f t="shared" si="213"/>
        <v>Action 2(Action 2)</v>
      </c>
      <c r="M228" s="16" t="str">
        <f>IF(K228&lt;&gt;"",VLOOKUP(K228,Lable!$A:$B,2,FALSE),"")</f>
        <v>Action 2</v>
      </c>
      <c r="N228" s="17"/>
      <c r="O228" s="94" t="s">
        <v>345</v>
      </c>
      <c r="P228" s="16" t="str">
        <f t="shared" si="214"/>
        <v>⊕ Insert a line&lt;br&gt;(⊕ Insert a line)</v>
      </c>
      <c r="Q228" s="16" t="str">
        <f>IF(O228&lt;&gt;"", VLOOKUP(O228, Lable!$A:$B, 2, FALSE), "")</f>
        <v>⊕ Insert a line</v>
      </c>
      <c r="R228" s="17" t="s">
        <v>43</v>
      </c>
      <c r="S228" s="16"/>
      <c r="T228" s="16"/>
      <c r="U228" s="16"/>
      <c r="V228" s="17"/>
      <c r="W228" s="17"/>
      <c r="X228" s="17"/>
      <c r="Y228" s="17"/>
      <c r="Z228" s="15"/>
      <c r="AA228" s="15"/>
      <c r="AB228" s="15"/>
      <c r="AC228" s="15"/>
      <c r="AD228" s="15"/>
      <c r="AE228" s="15"/>
    </row>
    <row r="229" spans="1:31" s="18" customFormat="1" ht="18.600000000000001" customHeight="1">
      <c r="A229" s="15" t="s">
        <v>506</v>
      </c>
      <c r="B229" s="16" t="str">
        <f>VLOOKUP(A229,Lable!$G:$I,2,FALSE)</f>
        <v>실사 계획 수립</v>
      </c>
      <c r="C229" s="16" t="str">
        <f t="shared" ref="C229" si="215">IF(B229&lt;&gt;"",D229&amp;"("&amp;B229&amp;")","")</f>
        <v>Physical Survey Plan(실사 계획 수립)</v>
      </c>
      <c r="D229" s="16" t="str">
        <f>IF(B229&lt;&gt;"", VLOOKUP(B229,Lable!$A:$D,2,FALSE), "" )</f>
        <v>Physical Survey Plan</v>
      </c>
      <c r="E229" s="52" t="s">
        <v>294</v>
      </c>
      <c r="F229" s="16" t="str">
        <f t="shared" ref="F229" si="216">IF(E229&lt;&gt;"",G229&amp;"("&amp;E229&amp;")","")</f>
        <v>Amendment Form For DODOMA for the month of FEB-2025(2025년 2월 DODOMA 수정 양식)</v>
      </c>
      <c r="G229" s="16" t="str">
        <f>IF(E229&lt;&gt;"",VLOOKUP(E229,Lable!$A:$B,2,FALSE),"")</f>
        <v>Amendment Form For DODOMA for the month of FEB-2025</v>
      </c>
      <c r="H229" s="52" t="s">
        <v>56</v>
      </c>
      <c r="I229" s="16" t="str">
        <f t="shared" ref="I229" si="217">IF(H229&lt;&gt;"",J229&amp;"("&amp;H229&amp;")","")</f>
        <v>Actions(Actions)</v>
      </c>
      <c r="J229" s="16" t="str">
        <f>IF(H229&lt;&gt;"", VLOOKUP(H229,Lable!$A:$D,2,FALSE),"")</f>
        <v>Actions</v>
      </c>
      <c r="K229" s="52" t="s">
        <v>348</v>
      </c>
      <c r="L229" s="16" t="str">
        <f t="shared" ref="L229" si="218">IF(K229&lt;&gt;"",M229&amp;"("&amp;K229&amp;")","")</f>
        <v>Action 2(Action 2)</v>
      </c>
      <c r="M229" s="16" t="str">
        <f>IF(K229&lt;&gt;"",VLOOKUP(K229,Lable!$A:$B,2,FALSE),"")</f>
        <v>Action 2</v>
      </c>
      <c r="N229" s="17"/>
      <c r="O229" s="95" t="s">
        <v>346</v>
      </c>
      <c r="P229" s="16" t="str">
        <f t="shared" ref="P229" si="219">IF(O229&lt;&gt;"",Q229&amp;"&lt;br&gt;("&amp;O229&amp;")","")</f>
        <v>⊖ Delete a line&lt;br&gt;(⊖ Delete a line)</v>
      </c>
      <c r="Q229" s="16" t="str">
        <f>IF(O229&lt;&gt;"", VLOOKUP(O229, Lable!$A:$B, 2, FALSE), "")</f>
        <v>⊖ Delete a line</v>
      </c>
      <c r="R229" s="17" t="s">
        <v>43</v>
      </c>
      <c r="S229" s="16"/>
      <c r="T229" s="16"/>
      <c r="U229" s="16"/>
      <c r="V229" s="17"/>
      <c r="W229" s="17"/>
      <c r="X229" s="17"/>
      <c r="Y229" s="17"/>
      <c r="Z229" s="15"/>
      <c r="AA229" s="15"/>
      <c r="AB229" s="15"/>
      <c r="AC229" s="15"/>
      <c r="AD229" s="15"/>
      <c r="AE229" s="15"/>
    </row>
    <row r="230" spans="1:31" s="23" customFormat="1" ht="18.600000000000001" customHeight="1">
      <c r="A230" s="19" t="s">
        <v>506</v>
      </c>
      <c r="B230" s="20" t="str">
        <f>VLOOKUP(A230,Lable!$G:$I,2,FALSE)</f>
        <v>실사 계획 수립</v>
      </c>
      <c r="C230" s="20" t="str">
        <f t="shared" si="210"/>
        <v>Physical Survey Plan(실사 계획 수립)</v>
      </c>
      <c r="D230" s="20" t="str">
        <f>IF(B230&lt;&gt;"", VLOOKUP(B230,Lable!$A:$D,2,FALSE), "" )</f>
        <v>Physical Survey Plan</v>
      </c>
      <c r="E230" s="53" t="s">
        <v>295</v>
      </c>
      <c r="F230" s="20" t="str">
        <f t="shared" si="211"/>
        <v>Amendment Form For DODOMA for the month of FEB-2025(2025년 2월 DODOMA 수정 양식)</v>
      </c>
      <c r="G230" s="20" t="str">
        <f>IF(E230&lt;&gt;"",VLOOKUP(E230,Lable!$A:$B,2,FALSE),"")</f>
        <v>Amendment Form For DODOMA for the month of FEB-2025</v>
      </c>
      <c r="H230" s="53" t="s">
        <v>313</v>
      </c>
      <c r="I230" s="20" t="str">
        <f t="shared" si="212"/>
        <v>Actions(Actions)</v>
      </c>
      <c r="J230" s="20" t="str">
        <f>IF(H230&lt;&gt;"", VLOOKUP(H230,Lable!$A:$D,2,FALSE),"")</f>
        <v>Actions</v>
      </c>
      <c r="K230" s="53" t="s">
        <v>348</v>
      </c>
      <c r="L230" s="20" t="str">
        <f t="shared" si="213"/>
        <v>Action 2(Action 2)</v>
      </c>
      <c r="M230" s="20" t="str">
        <f>IF(K230&lt;&gt;"",VLOOKUP(K230,Lable!$A:$B,2,FALSE),"")</f>
        <v>Action 2</v>
      </c>
      <c r="N230" s="2" t="s">
        <v>14</v>
      </c>
      <c r="O230" s="57"/>
      <c r="P230" s="20" t="str">
        <f t="shared" si="214"/>
        <v/>
      </c>
      <c r="Q230" s="20" t="str">
        <f>IF(O230&lt;&gt;"", VLOOKUP(O230, Lable!$A:$B, 2, FALSE), "")</f>
        <v/>
      </c>
      <c r="R230" s="21" t="s">
        <v>347</v>
      </c>
      <c r="S230" s="20">
        <v>5</v>
      </c>
      <c r="T230" s="20"/>
      <c r="U230" s="20"/>
      <c r="V230" s="21"/>
      <c r="W230" s="21"/>
      <c r="X230" s="21"/>
      <c r="Y230" s="21"/>
      <c r="Z230" s="19"/>
      <c r="AA230" s="19"/>
      <c r="AB230" s="19"/>
      <c r="AC230" s="19"/>
      <c r="AD230" s="19"/>
      <c r="AE230" s="19"/>
    </row>
    <row r="231" spans="1:31" s="23" customFormat="1" ht="18.600000000000001" customHeight="1">
      <c r="A231" s="19" t="s">
        <v>506</v>
      </c>
      <c r="B231" s="20" t="str">
        <f>VLOOKUP(A231,Lable!$G:$I,2,FALSE)</f>
        <v>실사 계획 수립</v>
      </c>
      <c r="C231" s="20" t="str">
        <f t="shared" si="210"/>
        <v>Physical Survey Plan(실사 계획 수립)</v>
      </c>
      <c r="D231" s="20" t="str">
        <f>IF(B231&lt;&gt;"", VLOOKUP(B231,Lable!$A:$D,2,FALSE), "" )</f>
        <v>Physical Survey Plan</v>
      </c>
      <c r="E231" s="53" t="s">
        <v>295</v>
      </c>
      <c r="F231" s="20" t="str">
        <f t="shared" si="211"/>
        <v>Amendment Form For DODOMA for the month of FEB-2025(2025년 2월 DODOMA 수정 양식)</v>
      </c>
      <c r="G231" s="20" t="str">
        <f>IF(E231&lt;&gt;"",VLOOKUP(E231,Lable!$A:$B,2,FALSE),"")</f>
        <v>Amendment Form For DODOMA for the month of FEB-2025</v>
      </c>
      <c r="H231" s="53" t="s">
        <v>313</v>
      </c>
      <c r="I231" s="20" t="str">
        <f t="shared" si="212"/>
        <v>Actions(Actions)</v>
      </c>
      <c r="J231" s="20" t="str">
        <f>IF(H231&lt;&gt;"", VLOOKUP(H231,Lable!$A:$D,2,FALSE),"")</f>
        <v>Actions</v>
      </c>
      <c r="K231" s="53" t="s">
        <v>348</v>
      </c>
      <c r="L231" s="20" t="str">
        <f t="shared" si="213"/>
        <v>Action 2(Action 2)</v>
      </c>
      <c r="M231" s="20" t="str">
        <f>IF(K231&lt;&gt;"",VLOOKUP(K231,Lable!$A:$B,2,FALSE),"")</f>
        <v>Action 2</v>
      </c>
      <c r="N231" s="2" t="s">
        <v>14</v>
      </c>
      <c r="O231" s="57" t="s">
        <v>335</v>
      </c>
      <c r="P231" s="20" t="str">
        <f t="shared" si="214"/>
        <v>Staff Name&lt;br&gt;(Staff Name)</v>
      </c>
      <c r="Q231" s="20" t="str">
        <f>IF(O231&lt;&gt;"", VLOOKUP(O231, Lable!$A:$B, 2, FALSE), "")</f>
        <v>Staff Name</v>
      </c>
      <c r="R231" s="21" t="s">
        <v>41</v>
      </c>
      <c r="S231" s="20"/>
      <c r="T231" s="20"/>
      <c r="U231" s="20"/>
      <c r="V231" s="21"/>
      <c r="W231" s="21"/>
      <c r="X231" s="21"/>
      <c r="Y231" s="21"/>
      <c r="Z231" s="19"/>
      <c r="AA231" s="19"/>
      <c r="AB231" s="19"/>
      <c r="AC231" s="19"/>
      <c r="AD231" s="19"/>
      <c r="AE231" s="19"/>
    </row>
    <row r="232" spans="1:31" s="23" customFormat="1" ht="18.600000000000001" customHeight="1">
      <c r="A232" s="19" t="s">
        <v>506</v>
      </c>
      <c r="B232" s="20" t="str">
        <f>VLOOKUP(A232,Lable!$G:$I,2,FALSE)</f>
        <v>실사 계획 수립</v>
      </c>
      <c r="C232" s="20" t="str">
        <f t="shared" si="210"/>
        <v>Physical Survey Plan(실사 계획 수립)</v>
      </c>
      <c r="D232" s="20" t="str">
        <f>IF(B232&lt;&gt;"", VLOOKUP(B232,Lable!$A:$D,2,FALSE), "" )</f>
        <v>Physical Survey Plan</v>
      </c>
      <c r="E232" s="53" t="s">
        <v>295</v>
      </c>
      <c r="F232" s="20" t="str">
        <f t="shared" si="211"/>
        <v>Amendment Form For DODOMA for the month of FEB-2025(2025년 2월 DODOMA 수정 양식)</v>
      </c>
      <c r="G232" s="20" t="str">
        <f>IF(E232&lt;&gt;"",VLOOKUP(E232,Lable!$A:$B,2,FALSE),"")</f>
        <v>Amendment Form For DODOMA for the month of FEB-2025</v>
      </c>
      <c r="H232" s="53" t="s">
        <v>313</v>
      </c>
      <c r="I232" s="20" t="str">
        <f t="shared" si="212"/>
        <v>Actions(Actions)</v>
      </c>
      <c r="J232" s="20" t="str">
        <f>IF(H232&lt;&gt;"", VLOOKUP(H232,Lable!$A:$D,2,FALSE),"")</f>
        <v>Actions</v>
      </c>
      <c r="K232" s="53" t="s">
        <v>348</v>
      </c>
      <c r="L232" s="20" t="str">
        <f t="shared" si="213"/>
        <v>Action 2(Action 2)</v>
      </c>
      <c r="M232" s="20" t="str">
        <f>IF(K232&lt;&gt;"",VLOOKUP(K232,Lable!$A:$B,2,FALSE),"")</f>
        <v>Action 2</v>
      </c>
      <c r="N232" s="2" t="s">
        <v>14</v>
      </c>
      <c r="O232" s="57" t="s">
        <v>227</v>
      </c>
      <c r="P232" s="20" t="str">
        <f t="shared" si="214"/>
        <v>Employee Number&lt;br&gt;(Employee Number)</v>
      </c>
      <c r="Q232" s="20" t="str">
        <f>IF(O232&lt;&gt;"", VLOOKUP(O232, Lable!$A:$B, 2, FALSE), "")</f>
        <v>Employee Number</v>
      </c>
      <c r="R232" s="21" t="s">
        <v>41</v>
      </c>
      <c r="S232" s="20"/>
      <c r="T232" s="20"/>
      <c r="U232" s="20"/>
      <c r="V232" s="21"/>
      <c r="W232" s="21"/>
      <c r="X232" s="21"/>
      <c r="Y232" s="21"/>
      <c r="Z232" s="19"/>
      <c r="AA232" s="19"/>
      <c r="AB232" s="19"/>
      <c r="AC232" s="19"/>
      <c r="AD232" s="19"/>
      <c r="AE232" s="19"/>
    </row>
    <row r="233" spans="1:31" s="23" customFormat="1" ht="18.600000000000001" customHeight="1">
      <c r="A233" s="19" t="s">
        <v>506</v>
      </c>
      <c r="B233" s="20" t="str">
        <f>VLOOKUP(A233,Lable!$G:$I,2,FALSE)</f>
        <v>실사 계획 수립</v>
      </c>
      <c r="C233" s="20" t="str">
        <f t="shared" si="210"/>
        <v>Physical Survey Plan(실사 계획 수립)</v>
      </c>
      <c r="D233" s="20" t="str">
        <f>IF(B233&lt;&gt;"", VLOOKUP(B233,Lable!$A:$D,2,FALSE), "" )</f>
        <v>Physical Survey Plan</v>
      </c>
      <c r="E233" s="53" t="s">
        <v>295</v>
      </c>
      <c r="F233" s="20" t="str">
        <f t="shared" si="211"/>
        <v>Amendment Form For DODOMA for the month of FEB-2025(2025년 2월 DODOMA 수정 양식)</v>
      </c>
      <c r="G233" s="20" t="str">
        <f>IF(E233&lt;&gt;"",VLOOKUP(E233,Lable!$A:$B,2,FALSE),"")</f>
        <v>Amendment Form For DODOMA for the month of FEB-2025</v>
      </c>
      <c r="H233" s="53" t="s">
        <v>313</v>
      </c>
      <c r="I233" s="20" t="str">
        <f t="shared" si="212"/>
        <v>Actions(Actions)</v>
      </c>
      <c r="J233" s="20" t="str">
        <f>IF(H233&lt;&gt;"", VLOOKUP(H233,Lable!$A:$D,2,FALSE),"")</f>
        <v>Actions</v>
      </c>
      <c r="K233" s="53" t="s">
        <v>348</v>
      </c>
      <c r="L233" s="20" t="str">
        <f t="shared" si="213"/>
        <v>Action 2(Action 2)</v>
      </c>
      <c r="M233" s="20" t="str">
        <f>IF(K233&lt;&gt;"",VLOOKUP(K233,Lable!$A:$B,2,FALSE),"")</f>
        <v>Action 2</v>
      </c>
      <c r="N233" s="2" t="s">
        <v>14</v>
      </c>
      <c r="O233" s="57" t="s">
        <v>231</v>
      </c>
      <c r="P233" s="20" t="str">
        <f t="shared" si="214"/>
        <v>Title&lt;br&gt;(Title)</v>
      </c>
      <c r="Q233" s="20" t="str">
        <f>IF(O233&lt;&gt;"", VLOOKUP(O233, Lable!$A:$B, 2, FALSE), "")</f>
        <v>Title</v>
      </c>
      <c r="R233" s="21" t="s">
        <v>41</v>
      </c>
      <c r="S233" s="20"/>
      <c r="T233" s="20"/>
      <c r="U233" s="20"/>
      <c r="V233" s="21"/>
      <c r="W233" s="21"/>
      <c r="X233" s="21"/>
      <c r="Y233" s="21"/>
      <c r="Z233" s="19"/>
      <c r="AA233" s="19"/>
      <c r="AB233" s="19"/>
      <c r="AC233" s="19"/>
      <c r="AD233" s="19"/>
      <c r="AE233" s="19"/>
    </row>
    <row r="234" spans="1:31" s="23" customFormat="1" ht="18.600000000000001" customHeight="1">
      <c r="A234" s="19" t="s">
        <v>506</v>
      </c>
      <c r="B234" s="20" t="str">
        <f>VLOOKUP(A234,Lable!$G:$I,2,FALSE)</f>
        <v>실사 계획 수립</v>
      </c>
      <c r="C234" s="20" t="str">
        <f t="shared" si="210"/>
        <v>Physical Survey Plan(실사 계획 수립)</v>
      </c>
      <c r="D234" s="20" t="str">
        <f>IF(B234&lt;&gt;"", VLOOKUP(B234,Lable!$A:$D,2,FALSE), "" )</f>
        <v>Physical Survey Plan</v>
      </c>
      <c r="E234" s="53" t="s">
        <v>295</v>
      </c>
      <c r="F234" s="20" t="str">
        <f t="shared" si="211"/>
        <v>Amendment Form For DODOMA for the month of FEB-2025(2025년 2월 DODOMA 수정 양식)</v>
      </c>
      <c r="G234" s="20" t="str">
        <f>IF(E234&lt;&gt;"",VLOOKUP(E234,Lable!$A:$B,2,FALSE),"")</f>
        <v>Amendment Form For DODOMA for the month of FEB-2025</v>
      </c>
      <c r="H234" s="53" t="s">
        <v>313</v>
      </c>
      <c r="I234" s="20" t="str">
        <f t="shared" si="212"/>
        <v>Actions(Actions)</v>
      </c>
      <c r="J234" s="20" t="str">
        <f>IF(H234&lt;&gt;"", VLOOKUP(H234,Lable!$A:$D,2,FALSE),"")</f>
        <v>Actions</v>
      </c>
      <c r="K234" s="53" t="s">
        <v>348</v>
      </c>
      <c r="L234" s="20" t="str">
        <f t="shared" si="213"/>
        <v>Action 2(Action 2)</v>
      </c>
      <c r="M234" s="20" t="str">
        <f>IF(K234&lt;&gt;"",VLOOKUP(K234,Lable!$A:$B,2,FALSE),"")</f>
        <v>Action 2</v>
      </c>
      <c r="N234" s="2" t="s">
        <v>14</v>
      </c>
      <c r="O234" s="57" t="s">
        <v>232</v>
      </c>
      <c r="P234" s="20" t="str">
        <f t="shared" si="214"/>
        <v>Email&lt;br&gt;(Email)</v>
      </c>
      <c r="Q234" s="20" t="str">
        <f>IF(O234&lt;&gt;"", VLOOKUP(O234, Lable!$A:$B, 2, FALSE), "")</f>
        <v>Email</v>
      </c>
      <c r="R234" s="21" t="s">
        <v>41</v>
      </c>
      <c r="S234" s="20"/>
      <c r="T234" s="20"/>
      <c r="U234" s="20"/>
      <c r="V234" s="21"/>
      <c r="W234" s="21"/>
      <c r="X234" s="21"/>
      <c r="Y234" s="21"/>
      <c r="Z234"/>
      <c r="AA234"/>
      <c r="AB234"/>
      <c r="AC234"/>
      <c r="AD234"/>
      <c r="AE234"/>
    </row>
    <row r="235" spans="1:31" s="23" customFormat="1" ht="18.600000000000001" customHeight="1">
      <c r="A235" s="19" t="s">
        <v>506</v>
      </c>
      <c r="B235" s="20" t="str">
        <f>VLOOKUP(A235,Lable!$G:$I,2,FALSE)</f>
        <v>실사 계획 수립</v>
      </c>
      <c r="C235" s="20" t="str">
        <f t="shared" ref="C235" si="220">IF(B235&lt;&gt;"",D235&amp;"("&amp;B235&amp;")","")</f>
        <v>Physical Survey Plan(실사 계획 수립)</v>
      </c>
      <c r="D235" s="20" t="str">
        <f>IF(B235&lt;&gt;"", VLOOKUP(B235,Lable!$A:$D,2,FALSE), "" )</f>
        <v>Physical Survey Plan</v>
      </c>
      <c r="E235" s="53" t="s">
        <v>294</v>
      </c>
      <c r="F235" s="20" t="str">
        <f t="shared" ref="F235" si="221">IF(E235&lt;&gt;"",G235&amp;"("&amp;E235&amp;")","")</f>
        <v>Amendment Form For DODOMA for the month of FEB-2025(2025년 2월 DODOMA 수정 양식)</v>
      </c>
      <c r="G235" s="20" t="str">
        <f>IF(E235&lt;&gt;"",VLOOKUP(E235,Lable!$A:$B,2,FALSE),"")</f>
        <v>Amendment Form For DODOMA for the month of FEB-2025</v>
      </c>
      <c r="H235" s="53" t="s">
        <v>56</v>
      </c>
      <c r="I235" s="20" t="str">
        <f t="shared" ref="I235" si="222">IF(H235&lt;&gt;"",J235&amp;"("&amp;H235&amp;")","")</f>
        <v>Actions(Actions)</v>
      </c>
      <c r="J235" s="20" t="str">
        <f>IF(H235&lt;&gt;"", VLOOKUP(H235,Lable!$A:$D,2,FALSE),"")</f>
        <v>Actions</v>
      </c>
      <c r="K235" s="53" t="s">
        <v>348</v>
      </c>
      <c r="L235" s="20" t="str">
        <f t="shared" ref="L235" si="223">IF(K235&lt;&gt;"",M235&amp;"("&amp;K235&amp;")","")</f>
        <v>Action 2(Action 2)</v>
      </c>
      <c r="M235" s="20" t="str">
        <f>IF(K235&lt;&gt;"",VLOOKUP(K235,Lable!$A:$B,2,FALSE),"")</f>
        <v>Action 2</v>
      </c>
      <c r="N235" s="2"/>
      <c r="O235" s="57"/>
      <c r="P235" s="20" t="str">
        <f t="shared" ref="P235" si="224">IF(O235&lt;&gt;"",Q235&amp;"&lt;br&gt;("&amp;O235&amp;")","")</f>
        <v/>
      </c>
      <c r="Q235" s="20" t="str">
        <f>IF(O235&lt;&gt;"", VLOOKUP(O235, Lable!$A:$B, 2, FALSE), "")</f>
        <v/>
      </c>
      <c r="R235" s="21" t="s">
        <v>41</v>
      </c>
      <c r="S235" s="20" t="s">
        <v>60</v>
      </c>
      <c r="T235" s="20"/>
      <c r="U235" s="20"/>
      <c r="V235" s="21"/>
      <c r="W235" s="21"/>
      <c r="X235" s="21"/>
      <c r="Y235" s="21"/>
      <c r="Z235" s="19"/>
      <c r="AA235" s="19"/>
      <c r="AB235" s="19"/>
      <c r="AC235" s="19"/>
      <c r="AD235" s="19"/>
      <c r="AE235" s="19"/>
    </row>
    <row r="236" spans="1:31" s="23" customFormat="1" ht="18.600000000000001" customHeight="1">
      <c r="A236" s="19" t="s">
        <v>506</v>
      </c>
      <c r="B236" s="20" t="str">
        <f>VLOOKUP(A236,Lable!$G:$I,2,FALSE)</f>
        <v>실사 계획 수립</v>
      </c>
      <c r="C236" s="20" t="str">
        <f t="shared" ref="C236:C237" si="225">IF(B236&lt;&gt;"",D236&amp;"("&amp;B236&amp;")","")</f>
        <v>Physical Survey Plan(실사 계획 수립)</v>
      </c>
      <c r="D236" s="20" t="str">
        <f>IF(B236&lt;&gt;"", VLOOKUP(B236,Lable!$A:$D,2,FALSE), "" )</f>
        <v>Physical Survey Plan</v>
      </c>
      <c r="E236" s="53" t="s">
        <v>294</v>
      </c>
      <c r="F236" s="20" t="str">
        <f t="shared" ref="F236:F237" si="226">IF(E236&lt;&gt;"",G236&amp;"("&amp;E236&amp;")","")</f>
        <v>Amendment Form For DODOMA for the month of FEB-2025(2025년 2월 DODOMA 수정 양식)</v>
      </c>
      <c r="G236" s="20" t="str">
        <f>IF(E236&lt;&gt;"",VLOOKUP(E236,Lable!$A:$B,2,FALSE),"")</f>
        <v>Amendment Form For DODOMA for the month of FEB-2025</v>
      </c>
      <c r="H236" s="53" t="s">
        <v>56</v>
      </c>
      <c r="I236" s="20" t="str">
        <f t="shared" ref="I236:I237" si="227">IF(H236&lt;&gt;"",J236&amp;"("&amp;H236&amp;")","")</f>
        <v>Actions(Actions)</v>
      </c>
      <c r="J236" s="20" t="str">
        <f>IF(H236&lt;&gt;"", VLOOKUP(H236,Lable!$A:$D,2,FALSE),"")</f>
        <v>Actions</v>
      </c>
      <c r="K236" s="53" t="s">
        <v>348</v>
      </c>
      <c r="L236" s="20" t="str">
        <f t="shared" ref="L236:L237" si="228">IF(K236&lt;&gt;"",M236&amp;"("&amp;K236&amp;")","")</f>
        <v>Action 2(Action 2)</v>
      </c>
      <c r="M236" s="20" t="str">
        <f>IF(K236&lt;&gt;"",VLOOKUP(K236,Lable!$A:$B,2,FALSE),"")</f>
        <v>Action 2</v>
      </c>
      <c r="N236" s="2"/>
      <c r="O236" s="15" t="s">
        <v>72</v>
      </c>
      <c r="P236" s="20" t="str">
        <f t="shared" ref="P236:P237" si="229">IF(O236&lt;&gt;"",Q236&amp;"&lt;br&gt;("&amp;O236&amp;")","")</f>
        <v>Save&lt;br&gt;(저장)</v>
      </c>
      <c r="Q236" s="20" t="str">
        <f>IF(O236&lt;&gt;"", VLOOKUP(O236, Lable!$A:$B, 2, FALSE), "")</f>
        <v>Save</v>
      </c>
      <c r="R236" s="17" t="s">
        <v>43</v>
      </c>
      <c r="S236" s="31" t="s">
        <v>69</v>
      </c>
      <c r="T236" s="20"/>
      <c r="U236" s="20"/>
      <c r="V236" s="21"/>
      <c r="W236" s="21"/>
      <c r="X236" s="21"/>
      <c r="Y236" s="21"/>
      <c r="Z236" s="19"/>
      <c r="AA236" s="19"/>
      <c r="AB236" s="19"/>
      <c r="AC236" s="19"/>
      <c r="AD236" s="19"/>
      <c r="AE236" s="19"/>
    </row>
    <row r="237" spans="1:31" s="23" customFormat="1" ht="18.600000000000001" customHeight="1">
      <c r="A237" s="19" t="s">
        <v>506</v>
      </c>
      <c r="B237" s="20" t="str">
        <f>VLOOKUP(A237,Lable!$G:$I,2,FALSE)</f>
        <v>실사 계획 수립</v>
      </c>
      <c r="C237" s="20" t="str">
        <f t="shared" si="225"/>
        <v>Physical Survey Plan(실사 계획 수립)</v>
      </c>
      <c r="D237" s="20" t="str">
        <f>IF(B237&lt;&gt;"", VLOOKUP(B237,Lable!$A:$D,2,FALSE), "" )</f>
        <v>Physical Survey Plan</v>
      </c>
      <c r="E237" s="53" t="s">
        <v>294</v>
      </c>
      <c r="F237" s="20" t="str">
        <f t="shared" si="226"/>
        <v>Amendment Form For DODOMA for the month of FEB-2025(2025년 2월 DODOMA 수정 양식)</v>
      </c>
      <c r="G237" s="20" t="str">
        <f>IF(E237&lt;&gt;"",VLOOKUP(E237,Lable!$A:$B,2,FALSE),"")</f>
        <v>Amendment Form For DODOMA for the month of FEB-2025</v>
      </c>
      <c r="H237" s="53" t="s">
        <v>56</v>
      </c>
      <c r="I237" s="20" t="str">
        <f t="shared" si="227"/>
        <v>Actions(Actions)</v>
      </c>
      <c r="J237" s="20" t="str">
        <f>IF(H237&lt;&gt;"", VLOOKUP(H237,Lable!$A:$D,2,FALSE),"")</f>
        <v>Actions</v>
      </c>
      <c r="K237" s="53" t="s">
        <v>348</v>
      </c>
      <c r="L237" s="20" t="str">
        <f t="shared" si="228"/>
        <v>Action 2(Action 2)</v>
      </c>
      <c r="M237" s="20" t="str">
        <f>IF(K237&lt;&gt;"",VLOOKUP(K237,Lable!$A:$B,2,FALSE),"")</f>
        <v>Action 2</v>
      </c>
      <c r="N237" s="2"/>
      <c r="O237" s="15" t="s">
        <v>87</v>
      </c>
      <c r="P237" s="20" t="str">
        <f t="shared" si="229"/>
        <v>Delete&lt;br&gt;(삭제)</v>
      </c>
      <c r="Q237" s="20" t="str">
        <f>IF(O237&lt;&gt;"", VLOOKUP(O237, Lable!$A:$B, 2, FALSE), "")</f>
        <v>Delete</v>
      </c>
      <c r="R237" s="17" t="s">
        <v>43</v>
      </c>
      <c r="S237" s="32" t="s">
        <v>91</v>
      </c>
      <c r="T237" s="20"/>
      <c r="U237" s="20"/>
      <c r="V237" s="21"/>
      <c r="W237" s="21"/>
      <c r="X237" s="21"/>
      <c r="Y237" s="21"/>
      <c r="Z237"/>
      <c r="AA237"/>
      <c r="AB237"/>
      <c r="AC237"/>
      <c r="AD237"/>
      <c r="AE237"/>
    </row>
    <row r="238" spans="1:31" s="36" customFormat="1" ht="17.45" customHeight="1">
      <c r="A238" s="33" t="s">
        <v>507</v>
      </c>
      <c r="B238" s="34" t="str">
        <f>VLOOKUP(A238,Lable!$G:$I,2,FALSE)</f>
        <v>실사 수행 요청</v>
      </c>
      <c r="C238" s="34" t="str">
        <f>IF(B238&lt;&gt;"",D238&amp;"("&amp;B238&amp;")","")</f>
        <v>Request to Conduct Physical Survey(실사 수행 요청)</v>
      </c>
      <c r="D238" s="34" t="str">
        <f>IF(B238&lt;&gt;"", VLOOKUP(B238,Lable!$A:$D,2,FALSE), "" )</f>
        <v>Request to Conduct Physical Survey</v>
      </c>
      <c r="E238" s="35"/>
      <c r="F238" s="34" t="str">
        <f t="shared" ref="F238:F257" si="230">IF(E238&lt;&gt;"",G238&amp;"("&amp;E238&amp;")","")</f>
        <v/>
      </c>
      <c r="G238" s="34" t="str">
        <f>IF(E238&lt;&gt;"",VLOOKUP(E238,Lable!$A:$B,2,FALSE),"")</f>
        <v/>
      </c>
      <c r="H238" s="35"/>
      <c r="I238" s="34" t="str">
        <f t="shared" ref="I238:I248" si="231">IF(H238&lt;&gt;"",J238&amp;"("&amp;H238&amp;")","")</f>
        <v/>
      </c>
      <c r="J238" s="34" t="str">
        <f>IF(H238&lt;&gt;"", VLOOKUP(H238,Lable!$A:$D,2,FALSE),"")</f>
        <v/>
      </c>
      <c r="K238" s="51"/>
      <c r="L238" s="34" t="str">
        <f t="shared" ref="L238:L257" si="232">IF(K238&lt;&gt;"",M238&amp;"("&amp;K238&amp;")","")</f>
        <v/>
      </c>
      <c r="M238" s="34" t="str">
        <f>IF(K238&lt;&gt;"",VLOOKUP(K238,Lable!$A:$B,2,FALSE),"")</f>
        <v/>
      </c>
      <c r="N238" s="35" t="s">
        <v>22</v>
      </c>
      <c r="O238" s="46" t="s">
        <v>136</v>
      </c>
      <c r="P238" s="34" t="str">
        <f t="shared" ref="P238:P257" si="233">IF(O238&lt;&gt;"",Q238&amp;"&lt;br&gt;("&amp;O238&amp;")","")</f>
        <v>Status&lt;br&gt;(Status)</v>
      </c>
      <c r="Q238" s="34" t="str">
        <f>IF(O238&lt;&gt;"", VLOOKUP(O238, Lable!$A:$B, 2, FALSE), "")</f>
        <v>Status</v>
      </c>
      <c r="R238" s="35" t="s">
        <v>347</v>
      </c>
      <c r="S238" s="34"/>
      <c r="T238" s="34"/>
      <c r="U238" s="34"/>
      <c r="V238" s="35" t="s">
        <v>474</v>
      </c>
      <c r="W238" s="35"/>
      <c r="X238" s="35"/>
      <c r="Y238" s="35"/>
      <c r="Z238" s="33" t="s">
        <v>472</v>
      </c>
      <c r="AA238" s="33" t="s">
        <v>472</v>
      </c>
      <c r="AB238" s="33" t="s">
        <v>472</v>
      </c>
      <c r="AC238" s="37" t="s">
        <v>473</v>
      </c>
      <c r="AD238" s="37" t="s">
        <v>473</v>
      </c>
      <c r="AE238" s="37" t="s">
        <v>473</v>
      </c>
    </row>
    <row r="239" spans="1:31" s="18" customFormat="1" ht="18.600000000000001" customHeight="1">
      <c r="A239" s="15" t="s">
        <v>507</v>
      </c>
      <c r="B239" s="16" t="str">
        <f>VLOOKUP(A239,Lable!$G:$I,2,FALSE)</f>
        <v>실사 수행 요청</v>
      </c>
      <c r="C239" s="16" t="str">
        <f t="shared" ref="C239:C257" si="234">IF(B239&lt;&gt;"",D239&amp;"("&amp;B239&amp;")","")</f>
        <v>Request to Conduct Physical Survey(실사 수행 요청)</v>
      </c>
      <c r="D239" s="16" t="str">
        <f>IF(B239&lt;&gt;"", VLOOKUP(B239,Lable!$A:$D,2,FALSE), "" )</f>
        <v>Request to Conduct Physical Survey</v>
      </c>
      <c r="E239" s="17"/>
      <c r="F239" s="16" t="str">
        <f t="shared" si="230"/>
        <v/>
      </c>
      <c r="G239" s="16" t="str">
        <f>IF(E239&lt;&gt;"",VLOOKUP(E239,Lable!$A:$B,2,FALSE),"")</f>
        <v/>
      </c>
      <c r="H239" s="17"/>
      <c r="I239" s="16" t="str">
        <f t="shared" si="231"/>
        <v/>
      </c>
      <c r="J239" s="16" t="str">
        <f>IF(H239&lt;&gt;"", VLOOKUP(H239,Lable!$A:$D,2,FALSE),"")</f>
        <v/>
      </c>
      <c r="K239" s="52"/>
      <c r="L239" s="16" t="str">
        <f t="shared" si="232"/>
        <v/>
      </c>
      <c r="M239" s="16" t="str">
        <f>IF(K239&lt;&gt;"",VLOOKUP(K239,Lable!$A:$B,2,FALSE),"")</f>
        <v/>
      </c>
      <c r="N239" s="17"/>
      <c r="O239" s="47" t="s">
        <v>80</v>
      </c>
      <c r="P239" s="16" t="str">
        <f t="shared" si="233"/>
        <v>Reset&lt;br&gt;(초기화)</v>
      </c>
      <c r="Q239" s="16" t="str">
        <f>IF(O239&lt;&gt;"", VLOOKUP(O239, Lable!$A:$B, 2, FALSE), "")</f>
        <v>Reset</v>
      </c>
      <c r="R239" s="17" t="s">
        <v>43</v>
      </c>
      <c r="S239" s="16" t="s">
        <v>52</v>
      </c>
      <c r="T239" s="15" t="s">
        <v>93</v>
      </c>
      <c r="U239" s="16"/>
      <c r="V239" s="17"/>
      <c r="W239" s="17"/>
      <c r="X239" s="17"/>
      <c r="Y239" s="17"/>
      <c r="Z239" s="15"/>
      <c r="AA239" s="15"/>
      <c r="AB239" s="15"/>
      <c r="AC239" s="15" t="s">
        <v>77</v>
      </c>
      <c r="AD239" s="15" t="s">
        <v>77</v>
      </c>
      <c r="AE239" s="15" t="s">
        <v>77</v>
      </c>
    </row>
    <row r="240" spans="1:31" s="18" customFormat="1" ht="18.600000000000001" customHeight="1">
      <c r="A240" s="15" t="s">
        <v>507</v>
      </c>
      <c r="B240" s="16" t="str">
        <f>VLOOKUP(A240,Lable!$G:$I,2,FALSE)</f>
        <v>실사 수행 요청</v>
      </c>
      <c r="C240" s="16" t="str">
        <f t="shared" si="234"/>
        <v>Request to Conduct Physical Survey(실사 수행 요청)</v>
      </c>
      <c r="D240" s="16" t="str">
        <f>IF(B240&lt;&gt;"", VLOOKUP(B240,Lable!$A:$D,2,FALSE), "" )</f>
        <v>Request to Conduct Physical Survey</v>
      </c>
      <c r="E240" s="17"/>
      <c r="F240" s="16" t="str">
        <f t="shared" si="230"/>
        <v/>
      </c>
      <c r="G240" s="16" t="str">
        <f>IF(E240&lt;&gt;"",VLOOKUP(E240,Lable!$A:$B,2,FALSE),"")</f>
        <v/>
      </c>
      <c r="H240" s="17"/>
      <c r="I240" s="16" t="str">
        <f t="shared" si="231"/>
        <v/>
      </c>
      <c r="J240" s="16" t="str">
        <f>IF(H240&lt;&gt;"", VLOOKUP(H240,Lable!$A:$D,2,FALSE),"")</f>
        <v/>
      </c>
      <c r="K240" s="52"/>
      <c r="L240" s="16" t="str">
        <f t="shared" si="232"/>
        <v/>
      </c>
      <c r="M240" s="16" t="str">
        <f>IF(K240&lt;&gt;"",VLOOKUP(K240,Lable!$A:$B,2,FALSE),"")</f>
        <v/>
      </c>
      <c r="N240" s="17"/>
      <c r="O240" s="48" t="s">
        <v>150</v>
      </c>
      <c r="P240" s="16" t="str">
        <f t="shared" si="233"/>
        <v>New Physical Survey Request&lt;br&gt;(New Physical Survey Request)</v>
      </c>
      <c r="Q240" s="16" t="str">
        <f>IF(O240&lt;&gt;"", VLOOKUP(O240, Lable!$A:$B, 2, FALSE), "")</f>
        <v>New Physical Survey Request</v>
      </c>
      <c r="R240" s="17" t="s">
        <v>43</v>
      </c>
      <c r="S240" s="16" t="s">
        <v>69</v>
      </c>
      <c r="T240" s="16"/>
      <c r="U240" s="16"/>
      <c r="V240" s="17"/>
      <c r="W240" s="17"/>
      <c r="X240" s="17"/>
      <c r="Y240" s="17"/>
      <c r="Z240" s="15" t="s">
        <v>508</v>
      </c>
      <c r="AA240" s="15" t="s">
        <v>508</v>
      </c>
      <c r="AB240" s="15" t="s">
        <v>508</v>
      </c>
      <c r="AC240" s="15"/>
      <c r="AD240" s="15"/>
      <c r="AE240" s="15"/>
    </row>
    <row r="241" spans="1:31" s="18" customFormat="1" ht="18.600000000000001" customHeight="1">
      <c r="A241" s="15" t="s">
        <v>507</v>
      </c>
      <c r="B241" s="16" t="str">
        <f>VLOOKUP(A241,Lable!$G:$I,2,FALSE)</f>
        <v>실사 수행 요청</v>
      </c>
      <c r="C241" s="16" t="str">
        <f t="shared" si="234"/>
        <v>Request to Conduct Physical Survey(실사 수행 요청)</v>
      </c>
      <c r="D241" s="16" t="str">
        <f>IF(B241&lt;&gt;"", VLOOKUP(B241,Lable!$A:$D,2,FALSE), "" )</f>
        <v>Request to Conduct Physical Survey</v>
      </c>
      <c r="E241" s="17"/>
      <c r="F241" s="16" t="str">
        <f t="shared" si="230"/>
        <v/>
      </c>
      <c r="G241" s="16" t="str">
        <f>IF(E241&lt;&gt;"",VLOOKUP(E241,Lable!$A:$B,2,FALSE),"")</f>
        <v/>
      </c>
      <c r="H241" s="17"/>
      <c r="I241" s="16" t="str">
        <f t="shared" si="231"/>
        <v/>
      </c>
      <c r="J241" s="16" t="str">
        <f>IF(H241&lt;&gt;"", VLOOKUP(H241,Lable!$A:$D,2,FALSE),"")</f>
        <v/>
      </c>
      <c r="K241" s="52"/>
      <c r="L241" s="16" t="str">
        <f t="shared" si="232"/>
        <v/>
      </c>
      <c r="M241" s="16" t="str">
        <f>IF(K241&lt;&gt;"",VLOOKUP(K241,Lable!$A:$B,2,FALSE),"")</f>
        <v/>
      </c>
      <c r="N241" s="17"/>
      <c r="O241" s="48" t="s">
        <v>46</v>
      </c>
      <c r="P241" s="16" t="str">
        <f t="shared" si="233"/>
        <v>Search&lt;br&gt;(조회)</v>
      </c>
      <c r="Q241" s="16" t="str">
        <f>IF(O241&lt;&gt;"", VLOOKUP(O241, Lable!$A:$B, 2, FALSE), "")</f>
        <v>Search</v>
      </c>
      <c r="R241" s="17" t="s">
        <v>43</v>
      </c>
      <c r="S241" s="16"/>
      <c r="T241" s="16" t="s">
        <v>8</v>
      </c>
      <c r="U241" s="16"/>
      <c r="V241" s="17"/>
      <c r="W241" s="17"/>
      <c r="X241" s="17"/>
      <c r="Y241" s="17"/>
      <c r="Z241" s="15"/>
      <c r="AA241" s="15"/>
      <c r="AB241" s="15"/>
      <c r="AC241" s="15"/>
      <c r="AD241" s="15"/>
      <c r="AE241" s="15"/>
    </row>
    <row r="242" spans="1:31" s="23" customFormat="1" ht="17.45" customHeight="1">
      <c r="A242" s="19" t="s">
        <v>507</v>
      </c>
      <c r="B242" s="20" t="str">
        <f>VLOOKUP(A242,Lable!$G:$I,2,FALSE)</f>
        <v>실사 수행 요청</v>
      </c>
      <c r="C242" s="20" t="str">
        <f t="shared" si="234"/>
        <v>Request to Conduct Physical Survey(실사 수행 요청)</v>
      </c>
      <c r="D242" s="20" t="str">
        <f>IF(B242&lt;&gt;"", VLOOKUP(B242,Lable!$A:$D,2,FALSE), "" )</f>
        <v>Request to Conduct Physical Survey</v>
      </c>
      <c r="E242" s="21"/>
      <c r="F242" s="20" t="str">
        <f t="shared" si="230"/>
        <v/>
      </c>
      <c r="G242" s="20" t="str">
        <f>IF(E242&lt;&gt;"",VLOOKUP(E242,Lable!$A:$B,2,FALSE),"")</f>
        <v/>
      </c>
      <c r="H242" s="21"/>
      <c r="I242" s="20" t="str">
        <f t="shared" si="231"/>
        <v/>
      </c>
      <c r="J242" s="20" t="str">
        <f>IF(H242&lt;&gt;"", VLOOKUP(H242,Lable!$A:$D,2,FALSE),"")</f>
        <v/>
      </c>
      <c r="K242" s="53"/>
      <c r="L242" s="20" t="str">
        <f t="shared" si="232"/>
        <v/>
      </c>
      <c r="M242" s="20" t="str">
        <f>IF(K242&lt;&gt;"",VLOOKUP(K242,Lable!$A:$B,2,FALSE),"")</f>
        <v/>
      </c>
      <c r="N242" s="21" t="s">
        <v>13</v>
      </c>
      <c r="O242" s="57" t="s">
        <v>130</v>
      </c>
      <c r="P242" s="20" t="str">
        <f t="shared" si="233"/>
        <v>SN&lt;br&gt;(SN)</v>
      </c>
      <c r="Q242" s="20" t="str">
        <f>IF(O242&lt;&gt;"", VLOOKUP(O242, Lable!$A:$B, 2, FALSE), "")</f>
        <v>SN</v>
      </c>
      <c r="R242" s="21" t="s">
        <v>41</v>
      </c>
      <c r="S242" s="20" t="s">
        <v>349</v>
      </c>
      <c r="T242" s="20"/>
      <c r="U242" s="20"/>
      <c r="V242" s="21"/>
      <c r="W242" s="21"/>
      <c r="X242" s="21"/>
      <c r="Y242" s="21"/>
      <c r="Z242" s="19"/>
      <c r="AA242" s="19"/>
      <c r="AB242" s="19"/>
      <c r="AC242" s="22" t="s">
        <v>351</v>
      </c>
      <c r="AD242" s="22" t="s">
        <v>351</v>
      </c>
      <c r="AE242" s="22" t="s">
        <v>351</v>
      </c>
    </row>
    <row r="243" spans="1:31" s="23" customFormat="1" ht="17.45" customHeight="1">
      <c r="A243" s="19" t="s">
        <v>507</v>
      </c>
      <c r="B243" s="20" t="str">
        <f>VLOOKUP(A243,Lable!$G:$I,2,FALSE)</f>
        <v>실사 수행 요청</v>
      </c>
      <c r="C243" s="20" t="str">
        <f t="shared" si="234"/>
        <v>Request to Conduct Physical Survey(실사 수행 요청)</v>
      </c>
      <c r="D243" s="20" t="str">
        <f>IF(B243&lt;&gt;"", VLOOKUP(B243,Lable!$A:$D,2,FALSE), "" )</f>
        <v>Request to Conduct Physical Survey</v>
      </c>
      <c r="E243" s="21"/>
      <c r="F243" s="20" t="str">
        <f t="shared" si="230"/>
        <v/>
      </c>
      <c r="G243" s="20" t="str">
        <f>IF(E243&lt;&gt;"",VLOOKUP(E243,Lable!$A:$B,2,FALSE),"")</f>
        <v/>
      </c>
      <c r="H243" s="21"/>
      <c r="I243" s="20" t="str">
        <f t="shared" si="231"/>
        <v/>
      </c>
      <c r="J243" s="20" t="str">
        <f>IF(H243&lt;&gt;"", VLOOKUP(H243,Lable!$A:$D,2,FALSE),"")</f>
        <v/>
      </c>
      <c r="K243" s="53"/>
      <c r="L243" s="20" t="str">
        <f t="shared" si="232"/>
        <v/>
      </c>
      <c r="M243" s="20" t="str">
        <f>IF(K243&lt;&gt;"",VLOOKUP(K243,Lable!$A:$B,2,FALSE),"")</f>
        <v/>
      </c>
      <c r="N243" s="21" t="s">
        <v>13</v>
      </c>
      <c r="O243" s="57" t="s">
        <v>139</v>
      </c>
      <c r="P243" s="20" t="str">
        <f t="shared" si="233"/>
        <v>Center Region&lt;br&gt;(Center Region)</v>
      </c>
      <c r="Q243" s="20" t="str">
        <f>IF(O243&lt;&gt;"", VLOOKUP(O243, Lable!$A:$B, 2, FALSE), "")</f>
        <v>Center Region</v>
      </c>
      <c r="R243" s="21" t="s">
        <v>41</v>
      </c>
      <c r="S243" s="20" t="s">
        <v>349</v>
      </c>
      <c r="T243" s="20"/>
      <c r="U243" s="20"/>
      <c r="V243" s="21"/>
      <c r="W243" s="21"/>
      <c r="X243" s="21"/>
      <c r="Y243" s="21"/>
      <c r="Z243" s="19"/>
      <c r="AA243" s="19"/>
      <c r="AB243" s="19"/>
      <c r="AC243" s="22" t="s">
        <v>352</v>
      </c>
      <c r="AD243" s="22" t="s">
        <v>352</v>
      </c>
      <c r="AE243" s="22" t="s">
        <v>352</v>
      </c>
    </row>
    <row r="244" spans="1:31" s="23" customFormat="1" ht="18.600000000000001" customHeight="1">
      <c r="A244" s="19" t="s">
        <v>507</v>
      </c>
      <c r="B244" s="20" t="str">
        <f>VLOOKUP(A244,Lable!$G:$I,2,FALSE)</f>
        <v>실사 수행 요청</v>
      </c>
      <c r="C244" s="20" t="str">
        <f t="shared" si="234"/>
        <v>Request to Conduct Physical Survey(실사 수행 요청)</v>
      </c>
      <c r="D244" s="20" t="str">
        <f>IF(B244&lt;&gt;"", VLOOKUP(B244,Lable!$A:$D,2,FALSE), "" )</f>
        <v>Request to Conduct Physical Survey</v>
      </c>
      <c r="E244" s="21"/>
      <c r="F244" s="20" t="str">
        <f t="shared" si="230"/>
        <v/>
      </c>
      <c r="G244" s="20" t="str">
        <f>IF(E244&lt;&gt;"",VLOOKUP(E244,Lable!$A:$B,2,FALSE),"")</f>
        <v/>
      </c>
      <c r="H244" s="21"/>
      <c r="I244" s="20" t="str">
        <f t="shared" si="231"/>
        <v/>
      </c>
      <c r="J244" s="20" t="str">
        <f>IF(H244&lt;&gt;"", VLOOKUP(H244,Lable!$A:$D,2,FALSE),"")</f>
        <v/>
      </c>
      <c r="K244" s="53"/>
      <c r="L244" s="20" t="str">
        <f t="shared" si="232"/>
        <v/>
      </c>
      <c r="M244" s="20" t="str">
        <f>IF(K244&lt;&gt;"",VLOOKUP(K244,Lable!$A:$B,2,FALSE),"")</f>
        <v/>
      </c>
      <c r="N244" s="21" t="s">
        <v>13</v>
      </c>
      <c r="O244" s="57" t="s">
        <v>141</v>
      </c>
      <c r="P244" s="20" t="str">
        <f t="shared" si="233"/>
        <v>Request For Month Of&lt;br&gt;(Request For Month Of)</v>
      </c>
      <c r="Q244" s="20" t="str">
        <f>IF(O244&lt;&gt;"", VLOOKUP(O244, Lable!$A:$B, 2, FALSE), "")</f>
        <v>Request For Month Of</v>
      </c>
      <c r="R244" s="21" t="s">
        <v>41</v>
      </c>
      <c r="S244" s="20" t="s">
        <v>349</v>
      </c>
      <c r="T244" s="20"/>
      <c r="U244" s="20"/>
      <c r="V244" s="21"/>
      <c r="W244" s="21"/>
      <c r="X244" s="21"/>
      <c r="Y244" s="21"/>
      <c r="Z244" s="19"/>
      <c r="AA244" s="19"/>
      <c r="AB244" s="19"/>
      <c r="AC244" s="19" t="s">
        <v>353</v>
      </c>
      <c r="AD244" s="19" t="s">
        <v>353</v>
      </c>
      <c r="AE244" s="19" t="s">
        <v>353</v>
      </c>
    </row>
    <row r="245" spans="1:31" s="23" customFormat="1" ht="18.600000000000001" customHeight="1">
      <c r="A245" s="19" t="s">
        <v>507</v>
      </c>
      <c r="B245" s="20" t="str">
        <f>VLOOKUP(A245,Lable!$G:$I,2,FALSE)</f>
        <v>실사 수행 요청</v>
      </c>
      <c r="C245" s="20" t="str">
        <f t="shared" si="234"/>
        <v>Request to Conduct Physical Survey(실사 수행 요청)</v>
      </c>
      <c r="D245" s="20" t="str">
        <f>IF(B245&lt;&gt;"", VLOOKUP(B245,Lable!$A:$D,2,FALSE), "" )</f>
        <v>Request to Conduct Physical Survey</v>
      </c>
      <c r="E245" s="21"/>
      <c r="F245" s="20" t="str">
        <f t="shared" si="230"/>
        <v/>
      </c>
      <c r="G245" s="20" t="str">
        <f>IF(E245&lt;&gt;"",VLOOKUP(E245,Lable!$A:$B,2,FALSE),"")</f>
        <v/>
      </c>
      <c r="H245" s="21"/>
      <c r="I245" s="20" t="str">
        <f t="shared" si="231"/>
        <v/>
      </c>
      <c r="J245" s="20" t="str">
        <f>IF(H245&lt;&gt;"", VLOOKUP(H245,Lable!$A:$D,2,FALSE),"")</f>
        <v/>
      </c>
      <c r="K245" s="53"/>
      <c r="L245" s="20" t="str">
        <f t="shared" si="232"/>
        <v/>
      </c>
      <c r="M245" s="20" t="str">
        <f>IF(K245&lt;&gt;"",VLOOKUP(K245,Lable!$A:$B,2,FALSE),"")</f>
        <v/>
      </c>
      <c r="N245" s="21" t="s">
        <v>13</v>
      </c>
      <c r="O245" s="57" t="s">
        <v>142</v>
      </c>
      <c r="P245" s="20" t="str">
        <f t="shared" si="233"/>
        <v>Request Date&lt;br&gt;(Request Date)</v>
      </c>
      <c r="Q245" s="20" t="str">
        <f>IF(O245&lt;&gt;"", VLOOKUP(O245, Lable!$A:$B, 2, FALSE), "")</f>
        <v>Request Date</v>
      </c>
      <c r="R245" s="21" t="s">
        <v>41</v>
      </c>
      <c r="S245" s="20" t="s">
        <v>349</v>
      </c>
      <c r="T245" s="20"/>
      <c r="U245" s="20"/>
      <c r="V245" s="21"/>
      <c r="W245" s="21"/>
      <c r="X245" s="21"/>
      <c r="Y245" s="21"/>
      <c r="Z245" s="19"/>
      <c r="AA245" s="19"/>
      <c r="AB245" s="19"/>
      <c r="AC245" s="19" t="s">
        <v>354</v>
      </c>
      <c r="AD245" s="19" t="s">
        <v>354</v>
      </c>
      <c r="AE245" s="19" t="s">
        <v>354</v>
      </c>
    </row>
    <row r="246" spans="1:31" s="23" customFormat="1" ht="18.600000000000001" customHeight="1">
      <c r="A246" s="19" t="s">
        <v>507</v>
      </c>
      <c r="B246" s="20" t="str">
        <f>VLOOKUP(A246,Lable!$G:$I,2,FALSE)</f>
        <v>실사 수행 요청</v>
      </c>
      <c r="C246" s="20" t="str">
        <f t="shared" si="234"/>
        <v>Request to Conduct Physical Survey(실사 수행 요청)</v>
      </c>
      <c r="D246" s="20" t="str">
        <f>IF(B246&lt;&gt;"", VLOOKUP(B246,Lable!$A:$D,2,FALSE), "" )</f>
        <v>Request to Conduct Physical Survey</v>
      </c>
      <c r="E246" s="21"/>
      <c r="F246" s="20" t="str">
        <f t="shared" si="230"/>
        <v/>
      </c>
      <c r="G246" s="20" t="str">
        <f>IF(E246&lt;&gt;"",VLOOKUP(E246,Lable!$A:$B,2,FALSE),"")</f>
        <v/>
      </c>
      <c r="H246" s="21"/>
      <c r="I246" s="20" t="str">
        <f t="shared" si="231"/>
        <v/>
      </c>
      <c r="J246" s="20" t="str">
        <f>IF(H246&lt;&gt;"", VLOOKUP(H246,Lable!$A:$D,2,FALSE),"")</f>
        <v/>
      </c>
      <c r="K246" s="53"/>
      <c r="L246" s="20" t="str">
        <f t="shared" si="232"/>
        <v/>
      </c>
      <c r="M246" s="20" t="str">
        <f>IF(K246&lt;&gt;"",VLOOKUP(K246,Lable!$A:$B,2,FALSE),"")</f>
        <v/>
      </c>
      <c r="N246" s="21" t="s">
        <v>13</v>
      </c>
      <c r="O246" s="57" t="s">
        <v>143</v>
      </c>
      <c r="P246" s="20" t="str">
        <f t="shared" si="233"/>
        <v>Requested By&lt;br&gt;(Requested By)</v>
      </c>
      <c r="Q246" s="20" t="str">
        <f>IF(O246&lt;&gt;"", VLOOKUP(O246, Lable!$A:$B, 2, FALSE), "")</f>
        <v>Requested By</v>
      </c>
      <c r="R246" s="21" t="s">
        <v>41</v>
      </c>
      <c r="S246" s="20" t="s">
        <v>349</v>
      </c>
      <c r="T246" s="20"/>
      <c r="U246" s="20"/>
      <c r="V246" s="21"/>
      <c r="W246" s="21"/>
      <c r="X246" s="21"/>
      <c r="Y246" s="21"/>
      <c r="Z246" s="19"/>
      <c r="AA246" s="19"/>
      <c r="AB246" s="19"/>
      <c r="AC246" s="19" t="s">
        <v>355</v>
      </c>
      <c r="AD246" s="19" t="s">
        <v>355</v>
      </c>
      <c r="AE246" s="19" t="s">
        <v>355</v>
      </c>
    </row>
    <row r="247" spans="1:31" s="23" customFormat="1" ht="18.600000000000001" customHeight="1">
      <c r="A247" s="19" t="s">
        <v>507</v>
      </c>
      <c r="B247" s="20" t="str">
        <f>VLOOKUP(A247,Lable!$G:$I,2,FALSE)</f>
        <v>실사 수행 요청</v>
      </c>
      <c r="C247" s="20" t="str">
        <f t="shared" si="234"/>
        <v>Request to Conduct Physical Survey(실사 수행 요청)</v>
      </c>
      <c r="D247" s="20" t="str">
        <f>IF(B247&lt;&gt;"", VLOOKUP(B247,Lable!$A:$D,2,FALSE), "" )</f>
        <v>Request to Conduct Physical Survey</v>
      </c>
      <c r="E247" s="21"/>
      <c r="F247" s="20" t="str">
        <f t="shared" si="230"/>
        <v/>
      </c>
      <c r="G247" s="20" t="str">
        <f>IF(E247&lt;&gt;"",VLOOKUP(E247,Lable!$A:$B,2,FALSE),"")</f>
        <v/>
      </c>
      <c r="H247" s="21"/>
      <c r="I247" s="20" t="str">
        <f t="shared" si="231"/>
        <v/>
      </c>
      <c r="J247" s="20" t="str">
        <f>IF(H247&lt;&gt;"", VLOOKUP(H247,Lable!$A:$D,2,FALSE),"")</f>
        <v/>
      </c>
      <c r="K247" s="53"/>
      <c r="L247" s="20" t="str">
        <f t="shared" si="232"/>
        <v/>
      </c>
      <c r="M247" s="20" t="str">
        <f>IF(K247&lt;&gt;"",VLOOKUP(K247,Lable!$A:$B,2,FALSE),"")</f>
        <v/>
      </c>
      <c r="N247" s="21" t="s">
        <v>13</v>
      </c>
      <c r="O247" s="57" t="s">
        <v>23</v>
      </c>
      <c r="P247" s="20" t="str">
        <f t="shared" si="233"/>
        <v>Status&lt;br&gt;(Status)</v>
      </c>
      <c r="Q247" s="20" t="str">
        <f>IF(O247&lt;&gt;"", VLOOKUP(O247, Lable!$A:$B, 2, FALSE), "")</f>
        <v>Status</v>
      </c>
      <c r="R247" s="21" t="s">
        <v>41</v>
      </c>
      <c r="S247" s="20" t="s">
        <v>349</v>
      </c>
      <c r="T247" s="20"/>
      <c r="U247" s="20"/>
      <c r="V247" s="21"/>
      <c r="W247" s="21"/>
      <c r="X247" s="21"/>
      <c r="Y247" s="21"/>
      <c r="Z247" s="19"/>
      <c r="AA247" s="19"/>
      <c r="AB247" s="19"/>
      <c r="AC247" s="19" t="s">
        <v>356</v>
      </c>
      <c r="AD247" s="19" t="s">
        <v>356</v>
      </c>
      <c r="AE247" s="19" t="s">
        <v>356</v>
      </c>
    </row>
    <row r="248" spans="1:31" s="10" customFormat="1" ht="18.600000000000001" customHeight="1">
      <c r="A248" s="4" t="s">
        <v>507</v>
      </c>
      <c r="B248" s="1" t="str">
        <f>VLOOKUP(A248,Lable!$G:$I,2,FALSE)</f>
        <v>실사 수행 요청</v>
      </c>
      <c r="C248" s="1" t="str">
        <f t="shared" si="234"/>
        <v>Request to Conduct Physical Survey(실사 수행 요청)</v>
      </c>
      <c r="D248" s="1" t="str">
        <f>IF(B248&lt;&gt;"", VLOOKUP(B248,Lable!$A:$D,2,FALSE), "" )</f>
        <v>Request to Conduct Physical Survey</v>
      </c>
      <c r="E248" s="96" t="s">
        <v>359</v>
      </c>
      <c r="F248" s="1" t="str">
        <f t="shared" si="230"/>
        <v>Physical Survey Request Details(물리적조사요청세부사항)</v>
      </c>
      <c r="G248" s="1" t="str">
        <f>IF(E248&lt;&gt;"",VLOOKUP(E248,Lable!$A:$B,2,FALSE),"")</f>
        <v>Physical Survey Request Details</v>
      </c>
      <c r="H248" s="96" t="s">
        <v>360</v>
      </c>
      <c r="I248" s="1" t="str">
        <f t="shared" si="231"/>
        <v>Request Details(Request Details)</v>
      </c>
      <c r="J248" s="1" t="str">
        <f>IF(H248&lt;&gt;"", VLOOKUP(H248,Lable!$A:$D,2,FALSE),"")</f>
        <v>Request Details</v>
      </c>
      <c r="K248" s="96"/>
      <c r="L248" s="1" t="str">
        <f t="shared" si="232"/>
        <v/>
      </c>
      <c r="M248" s="1" t="str">
        <f>IF(K248&lt;&gt;"",VLOOKUP(K248,Lable!$A:$B,2,FALSE),"")</f>
        <v/>
      </c>
      <c r="N248" s="2"/>
      <c r="O248" s="98"/>
      <c r="P248" s="1" t="str">
        <f t="shared" si="233"/>
        <v/>
      </c>
      <c r="Q248" s="1" t="str">
        <f>IF(O248&lt;&gt;"", VLOOKUP(O248, Lable!$A:$B, 2, FALSE), "")</f>
        <v/>
      </c>
      <c r="R248" s="2" t="s">
        <v>41</v>
      </c>
      <c r="S248" s="1" t="s">
        <v>60</v>
      </c>
      <c r="T248" s="1"/>
      <c r="U248" s="1"/>
      <c r="V248" s="2"/>
      <c r="W248" s="2"/>
      <c r="X248" s="2"/>
      <c r="Y248" s="2"/>
      <c r="Z248" s="4"/>
      <c r="AA248" s="4"/>
      <c r="AB248" s="4"/>
      <c r="AC248" s="4"/>
      <c r="AD248" s="4"/>
      <c r="AE248" s="4"/>
    </row>
    <row r="249" spans="1:31" s="23" customFormat="1" ht="18.600000000000001" customHeight="1">
      <c r="A249" s="19" t="s">
        <v>507</v>
      </c>
      <c r="B249" s="20" t="str">
        <f>VLOOKUP(A249,Lable!$G:$I,2,FALSE)</f>
        <v>실사 수행 요청</v>
      </c>
      <c r="C249" s="20" t="str">
        <f t="shared" si="234"/>
        <v>Request to Conduct Physical Survey(실사 수행 요청)</v>
      </c>
      <c r="D249" s="20" t="str">
        <f>IF(B249&lt;&gt;"", VLOOKUP(B249,Lable!$A:$D,2,FALSE), "" )</f>
        <v>Request to Conduct Physical Survey</v>
      </c>
      <c r="E249" s="53" t="s">
        <v>359</v>
      </c>
      <c r="F249" s="20" t="str">
        <f t="shared" si="230"/>
        <v>Physical Survey Request Details(물리적조사요청세부사항)</v>
      </c>
      <c r="G249" s="20" t="str">
        <f>IF(E249&lt;&gt;"",VLOOKUP(E249,Lable!$A:$B,2,FALSE),"")</f>
        <v>Physical Survey Request Details</v>
      </c>
      <c r="H249" s="53" t="s">
        <v>360</v>
      </c>
      <c r="I249" s="20" t="str">
        <f t="shared" ref="I249" si="235">IF(H249&lt;&gt;"",J249&amp;"("&amp;H249&amp;")","")</f>
        <v>Request Details(Request Details)</v>
      </c>
      <c r="J249" s="20" t="str">
        <f>IF(H249&lt;&gt;"", VLOOKUP(H249,Lable!$A:$D,2,FALSE),"")</f>
        <v>Request Details</v>
      </c>
      <c r="K249" s="53"/>
      <c r="L249" s="20" t="str">
        <f t="shared" si="232"/>
        <v/>
      </c>
      <c r="M249" s="20" t="str">
        <f>IF(K249&lt;&gt;"",VLOOKUP(K249,Lable!$A:$B,2,FALSE),"")</f>
        <v/>
      </c>
      <c r="N249" s="21" t="s">
        <v>191</v>
      </c>
      <c r="O249" s="57" t="s">
        <v>142</v>
      </c>
      <c r="P249" s="20" t="str">
        <f t="shared" si="233"/>
        <v>Request Date&lt;br&gt;(Request Date)</v>
      </c>
      <c r="Q249" s="20" t="str">
        <f>IF(O249&lt;&gt;"", VLOOKUP(O249, Lable!$A:$B, 2, FALSE), "")</f>
        <v>Request Date</v>
      </c>
      <c r="R249" s="21" t="s">
        <v>41</v>
      </c>
      <c r="S249" s="20"/>
      <c r="T249" s="20"/>
      <c r="U249" s="20"/>
      <c r="V249" s="21"/>
      <c r="W249" s="21"/>
      <c r="X249" s="21"/>
      <c r="Y249" s="21"/>
      <c r="Z249" s="19"/>
      <c r="AA249" s="19"/>
      <c r="AB249" s="19"/>
      <c r="AC249" s="19" t="s">
        <v>361</v>
      </c>
      <c r="AD249" s="19" t="s">
        <v>361</v>
      </c>
      <c r="AE249" s="19" t="s">
        <v>361</v>
      </c>
    </row>
    <row r="250" spans="1:31" s="23" customFormat="1" ht="18.600000000000001" customHeight="1">
      <c r="A250" s="19" t="s">
        <v>507</v>
      </c>
      <c r="B250" s="20" t="str">
        <f>VLOOKUP(A250,Lable!$G:$I,2,FALSE)</f>
        <v>실사 수행 요청</v>
      </c>
      <c r="C250" s="20" t="str">
        <f>IF(B250&lt;&gt;"",D250&amp;"("&amp;B250&amp;")","")</f>
        <v>Request to Conduct Physical Survey(실사 수행 요청)</v>
      </c>
      <c r="D250" s="20" t="str">
        <f>IF(B250&lt;&gt;"", VLOOKUP(B250,Lable!$A:$D,2,FALSE), "" )</f>
        <v>Request to Conduct Physical Survey</v>
      </c>
      <c r="E250" s="53" t="s">
        <v>359</v>
      </c>
      <c r="F250" s="20" t="str">
        <f>IF(E250&lt;&gt;"",G250&amp;"("&amp;E250&amp;")","")</f>
        <v>Physical Survey Request Details(물리적조사요청세부사항)</v>
      </c>
      <c r="G250" s="20" t="str">
        <f>IF(E250&lt;&gt;"",VLOOKUP(E250,Lable!$A:$B,2,FALSE),"")</f>
        <v>Physical Survey Request Details</v>
      </c>
      <c r="H250" s="53" t="s">
        <v>360</v>
      </c>
      <c r="I250" s="20" t="str">
        <f>IF(H250&lt;&gt;"",J250&amp;"("&amp;H250&amp;")","")</f>
        <v>Request Details(Request Details)</v>
      </c>
      <c r="J250" s="20" t="str">
        <f>IF(H250&lt;&gt;"", VLOOKUP(H250,Lable!$A:$D,2,FALSE),"")</f>
        <v>Request Details</v>
      </c>
      <c r="K250" s="53"/>
      <c r="L250" s="20" t="str">
        <f>IF(K250&lt;&gt;"",M250&amp;"("&amp;K250&amp;")","")</f>
        <v/>
      </c>
      <c r="M250" s="20" t="str">
        <f>IF(K250&lt;&gt;"",VLOOKUP(K250,Lable!$A:$B,2,FALSE),"")</f>
        <v/>
      </c>
      <c r="N250" s="21" t="s">
        <v>191</v>
      </c>
      <c r="O250" s="57" t="s">
        <v>143</v>
      </c>
      <c r="P250" s="20" t="str">
        <f>IF(O250&lt;&gt;"",Q250&amp;"&lt;br&gt;("&amp;O250&amp;")","")</f>
        <v>Requested By&lt;br&gt;(Requested By)</v>
      </c>
      <c r="Q250" s="20" t="str">
        <f>IF(O250&lt;&gt;"", VLOOKUP(O250, Lable!$A:$B, 2, FALSE), "")</f>
        <v>Requested By</v>
      </c>
      <c r="R250" s="21" t="s">
        <v>41</v>
      </c>
      <c r="S250" s="20"/>
      <c r="T250" s="20"/>
      <c r="U250" s="20"/>
      <c r="V250" s="21"/>
      <c r="W250" s="21"/>
      <c r="X250" s="21"/>
      <c r="Y250" s="21"/>
      <c r="Z250" s="19"/>
      <c r="AA250" s="19"/>
      <c r="AB250" s="19"/>
      <c r="AC250" s="19" t="s">
        <v>362</v>
      </c>
      <c r="AD250" s="19" t="s">
        <v>362</v>
      </c>
      <c r="AE250" s="19" t="s">
        <v>362</v>
      </c>
    </row>
    <row r="251" spans="1:31" s="23" customFormat="1" ht="18.600000000000001" customHeight="1">
      <c r="A251" s="19" t="s">
        <v>507</v>
      </c>
      <c r="B251" s="20" t="str">
        <f>VLOOKUP(A251,Lable!$G:$I,2,FALSE)</f>
        <v>실사 수행 요청</v>
      </c>
      <c r="C251" s="20" t="str">
        <f t="shared" si="234"/>
        <v>Request to Conduct Physical Survey(실사 수행 요청)</v>
      </c>
      <c r="D251" s="20" t="str">
        <f>IF(B251&lt;&gt;"", VLOOKUP(B251,Lable!$A:$D,2,FALSE), "" )</f>
        <v>Request to Conduct Physical Survey</v>
      </c>
      <c r="E251" s="53" t="s">
        <v>359</v>
      </c>
      <c r="F251" s="20" t="str">
        <f t="shared" si="230"/>
        <v>Physical Survey Request Details(물리적조사요청세부사항)</v>
      </c>
      <c r="G251" s="20" t="str">
        <f>IF(E251&lt;&gt;"",VLOOKUP(E251,Lable!$A:$B,2,FALSE),"")</f>
        <v>Physical Survey Request Details</v>
      </c>
      <c r="H251" s="53" t="s">
        <v>360</v>
      </c>
      <c r="I251" s="20" t="str">
        <f t="shared" ref="I251:I257" si="236">IF(H251&lt;&gt;"",J251&amp;"("&amp;H251&amp;")","")</f>
        <v>Request Details(Request Details)</v>
      </c>
      <c r="J251" s="20" t="str">
        <f>IF(H251&lt;&gt;"", VLOOKUP(H251,Lable!$A:$D,2,FALSE),"")</f>
        <v>Request Details</v>
      </c>
      <c r="K251" s="53"/>
      <c r="L251" s="20" t="str">
        <f t="shared" si="232"/>
        <v/>
      </c>
      <c r="M251" s="20" t="str">
        <f>IF(K251&lt;&gt;"",VLOOKUP(K251,Lable!$A:$B,2,FALSE),"")</f>
        <v/>
      </c>
      <c r="N251" s="21" t="s">
        <v>191</v>
      </c>
      <c r="O251" s="57" t="s">
        <v>140</v>
      </c>
      <c r="P251" s="20" t="str">
        <f t="shared" si="233"/>
        <v>Financial Year&lt;br&gt;(Financial Year)</v>
      </c>
      <c r="Q251" s="20" t="str">
        <f>IF(O251&lt;&gt;"", VLOOKUP(O251, Lable!$A:$B, 2, FALSE), "")</f>
        <v>Financial Year</v>
      </c>
      <c r="R251" s="21" t="s">
        <v>41</v>
      </c>
      <c r="S251" s="20"/>
      <c r="T251" s="20"/>
      <c r="U251" s="20"/>
      <c r="V251" s="21"/>
      <c r="W251" s="21"/>
      <c r="X251" s="21"/>
      <c r="Y251" s="21"/>
      <c r="Z251" s="19"/>
      <c r="AA251" s="19"/>
      <c r="AB251" s="19"/>
      <c r="AC251" s="19" t="s">
        <v>291</v>
      </c>
      <c r="AD251" s="19" t="s">
        <v>291</v>
      </c>
      <c r="AE251" s="19" t="s">
        <v>291</v>
      </c>
    </row>
    <row r="252" spans="1:31" s="23" customFormat="1" ht="18.600000000000001" customHeight="1">
      <c r="A252" s="19" t="s">
        <v>507</v>
      </c>
      <c r="B252" s="20" t="str">
        <f>VLOOKUP(A252,Lable!$G:$I,2,FALSE)</f>
        <v>실사 수행 요청</v>
      </c>
      <c r="C252" s="20" t="str">
        <f>IF(B252&lt;&gt;"",D252&amp;"("&amp;B252&amp;")","")</f>
        <v>Request to Conduct Physical Survey(실사 수행 요청)</v>
      </c>
      <c r="D252" s="20" t="str">
        <f>IF(B252&lt;&gt;"", VLOOKUP(B252,Lable!$A:$D,2,FALSE), "" )</f>
        <v>Request to Conduct Physical Survey</v>
      </c>
      <c r="E252" s="53" t="s">
        <v>359</v>
      </c>
      <c r="F252" s="20" t="str">
        <f>IF(E252&lt;&gt;"",G252&amp;"("&amp;E252&amp;")","")</f>
        <v>Physical Survey Request Details(물리적조사요청세부사항)</v>
      </c>
      <c r="G252" s="20" t="str">
        <f>IF(E252&lt;&gt;"",VLOOKUP(E252,Lable!$A:$B,2,FALSE),"")</f>
        <v>Physical Survey Request Details</v>
      </c>
      <c r="H252" s="53" t="s">
        <v>360</v>
      </c>
      <c r="I252" s="20" t="str">
        <f>IF(H252&lt;&gt;"",J252&amp;"("&amp;H252&amp;")","")</f>
        <v>Request Details(Request Details)</v>
      </c>
      <c r="J252" s="20" t="str">
        <f>IF(H252&lt;&gt;"", VLOOKUP(H252,Lable!$A:$D,2,FALSE),"")</f>
        <v>Request Details</v>
      </c>
      <c r="K252" s="53"/>
      <c r="L252" s="20" t="str">
        <f>IF(K252&lt;&gt;"",M252&amp;"("&amp;K252&amp;")","")</f>
        <v/>
      </c>
      <c r="M252" s="20" t="str">
        <f>IF(K252&lt;&gt;"",VLOOKUP(K252,Lable!$A:$B,2,FALSE),"")</f>
        <v/>
      </c>
      <c r="N252" s="21" t="s">
        <v>191</v>
      </c>
      <c r="O252" s="57" t="s">
        <v>287</v>
      </c>
      <c r="P252" s="20" t="str">
        <f>IF(O252&lt;&gt;"",Q252&amp;"&lt;br&gt;("&amp;O252&amp;")","")</f>
        <v>Plan For the Month Of&lt;br&gt;(Plan For the Month Of)</v>
      </c>
      <c r="Q252" s="20" t="str">
        <f>IF(O252&lt;&gt;"", VLOOKUP(O252, Lable!$A:$B, 2, FALSE), "")</f>
        <v>Plan For the Month Of</v>
      </c>
      <c r="R252" s="21" t="s">
        <v>41</v>
      </c>
      <c r="S252" s="20"/>
      <c r="T252" s="20"/>
      <c r="U252" s="20"/>
      <c r="V252" s="21"/>
      <c r="W252" s="21"/>
      <c r="X252" s="21"/>
      <c r="Y252" s="21"/>
      <c r="Z252" s="19"/>
      <c r="AA252" s="19"/>
      <c r="AB252" s="19"/>
      <c r="AC252" s="19" t="s">
        <v>363</v>
      </c>
      <c r="AD252" s="19" t="s">
        <v>363</v>
      </c>
      <c r="AE252" s="19" t="s">
        <v>363</v>
      </c>
    </row>
    <row r="253" spans="1:31" s="23" customFormat="1" ht="18.600000000000001" customHeight="1">
      <c r="A253" s="19" t="s">
        <v>507</v>
      </c>
      <c r="B253" s="20" t="str">
        <f>VLOOKUP(A253,Lable!$G:$I,2,FALSE)</f>
        <v>실사 수행 요청</v>
      </c>
      <c r="C253" s="20" t="str">
        <f t="shared" si="234"/>
        <v>Request to Conduct Physical Survey(실사 수행 요청)</v>
      </c>
      <c r="D253" s="20" t="str">
        <f>IF(B253&lt;&gt;"", VLOOKUP(B253,Lable!$A:$D,2,FALSE), "" )</f>
        <v>Request to Conduct Physical Survey</v>
      </c>
      <c r="E253" s="53" t="s">
        <v>359</v>
      </c>
      <c r="F253" s="20" t="str">
        <f t="shared" si="230"/>
        <v>Physical Survey Request Details(물리적조사요청세부사항)</v>
      </c>
      <c r="G253" s="20" t="str">
        <f>IF(E253&lt;&gt;"",VLOOKUP(E253,Lable!$A:$B,2,FALSE),"")</f>
        <v>Physical Survey Request Details</v>
      </c>
      <c r="H253" s="53" t="s">
        <v>360</v>
      </c>
      <c r="I253" s="20" t="str">
        <f t="shared" si="236"/>
        <v>Request Details(Request Details)</v>
      </c>
      <c r="J253" s="20" t="str">
        <f>IF(H253&lt;&gt;"", VLOOKUP(H253,Lable!$A:$D,2,FALSE),"")</f>
        <v>Request Details</v>
      </c>
      <c r="K253" s="53"/>
      <c r="L253" s="20" t="str">
        <f t="shared" si="232"/>
        <v/>
      </c>
      <c r="M253" s="20" t="str">
        <f>IF(K253&lt;&gt;"",VLOOKUP(K253,Lable!$A:$B,2,FALSE),"")</f>
        <v/>
      </c>
      <c r="N253" s="21" t="s">
        <v>191</v>
      </c>
      <c r="O253" s="57" t="s">
        <v>49</v>
      </c>
      <c r="P253" s="20" t="str">
        <f t="shared" si="233"/>
        <v>Tax Region&lt;br&gt;(Tax Region)</v>
      </c>
      <c r="Q253" s="20" t="str">
        <f>IF(O253&lt;&gt;"", VLOOKUP(O253, Lable!$A:$B, 2, FALSE), "")</f>
        <v>Tax Region</v>
      </c>
      <c r="R253" s="21" t="s">
        <v>41</v>
      </c>
      <c r="S253" s="20"/>
      <c r="T253" s="20"/>
      <c r="U253" s="20"/>
      <c r="V253" s="21"/>
      <c r="W253" s="21"/>
      <c r="X253" s="21"/>
      <c r="Y253" s="21"/>
      <c r="Z253" s="19"/>
      <c r="AA253" s="19"/>
      <c r="AB253" s="19"/>
      <c r="AC253" s="19" t="s">
        <v>199</v>
      </c>
      <c r="AD253" s="19" t="s">
        <v>199</v>
      </c>
      <c r="AE253" s="19" t="s">
        <v>199</v>
      </c>
    </row>
    <row r="254" spans="1:31" s="23" customFormat="1" ht="18.600000000000001" customHeight="1">
      <c r="A254" s="19" t="s">
        <v>507</v>
      </c>
      <c r="B254" s="20" t="str">
        <f>VLOOKUP(A254,Lable!$G:$I,2,FALSE)</f>
        <v>실사 수행 요청</v>
      </c>
      <c r="C254" s="20" t="str">
        <f>IF(B254&lt;&gt;"",D254&amp;"("&amp;B254&amp;")","")</f>
        <v>Request to Conduct Physical Survey(실사 수행 요청)</v>
      </c>
      <c r="D254" s="20" t="str">
        <f>IF(B254&lt;&gt;"", VLOOKUP(B254,Lable!$A:$D,2,FALSE), "" )</f>
        <v>Request to Conduct Physical Survey</v>
      </c>
      <c r="E254" s="53" t="s">
        <v>359</v>
      </c>
      <c r="F254" s="20" t="str">
        <f>IF(E254&lt;&gt;"",G254&amp;"("&amp;E254&amp;")","")</f>
        <v>Physical Survey Request Details(물리적조사요청세부사항)</v>
      </c>
      <c r="G254" s="20" t="str">
        <f>IF(E254&lt;&gt;"",VLOOKUP(E254,Lable!$A:$B,2,FALSE),"")</f>
        <v>Physical Survey Request Details</v>
      </c>
      <c r="H254" s="53" t="s">
        <v>360</v>
      </c>
      <c r="I254" s="20" t="str">
        <f>IF(H254&lt;&gt;"",J254&amp;"("&amp;H254&amp;")","")</f>
        <v>Request Details(Request Details)</v>
      </c>
      <c r="J254" s="20" t="str">
        <f>IF(H254&lt;&gt;"", VLOOKUP(H254,Lable!$A:$D,2,FALSE),"")</f>
        <v>Request Details</v>
      </c>
      <c r="K254" s="53"/>
      <c r="L254" s="20" t="str">
        <f>IF(K254&lt;&gt;"",M254&amp;"("&amp;K254&amp;")","")</f>
        <v/>
      </c>
      <c r="M254" s="20" t="str">
        <f>IF(K254&lt;&gt;"",VLOOKUP(K254,Lable!$A:$B,2,FALSE),"")</f>
        <v/>
      </c>
      <c r="N254" s="21" t="s">
        <v>191</v>
      </c>
      <c r="O254" s="57" t="s">
        <v>288</v>
      </c>
      <c r="P254" s="20" t="str">
        <f>IF(O254&lt;&gt;"",Q254&amp;"&lt;br&gt;("&amp;O254&amp;")","")</f>
        <v>Tax Center&lt;br&gt;(Tax Center)</v>
      </c>
      <c r="Q254" s="20" t="str">
        <f>IF(O254&lt;&gt;"", VLOOKUP(O254, Lable!$A:$B, 2, FALSE), "")</f>
        <v>Tax Center</v>
      </c>
      <c r="R254" s="21" t="s">
        <v>41</v>
      </c>
      <c r="S254" s="20"/>
      <c r="T254" s="20"/>
      <c r="U254" s="20"/>
      <c r="V254" s="21"/>
      <c r="W254" s="21"/>
      <c r="X254" s="21"/>
      <c r="Y254" s="21"/>
      <c r="Z254" s="19"/>
      <c r="AA254" s="19"/>
      <c r="AB254" s="19"/>
      <c r="AC254" s="19" t="s">
        <v>199</v>
      </c>
      <c r="AD254" s="19" t="s">
        <v>199</v>
      </c>
      <c r="AE254" s="19" t="s">
        <v>199</v>
      </c>
    </row>
    <row r="255" spans="1:31" s="23" customFormat="1" ht="18.600000000000001" customHeight="1">
      <c r="A255" s="19" t="s">
        <v>507</v>
      </c>
      <c r="B255" s="20" t="str">
        <f>VLOOKUP(A255,Lable!$G:$I,2,FALSE)</f>
        <v>실사 수행 요청</v>
      </c>
      <c r="C255" s="20" t="str">
        <f t="shared" si="234"/>
        <v>Request to Conduct Physical Survey(실사 수행 요청)</v>
      </c>
      <c r="D255" s="20" t="str">
        <f>IF(B255&lt;&gt;"", VLOOKUP(B255,Lable!$A:$D,2,FALSE), "" )</f>
        <v>Request to Conduct Physical Survey</v>
      </c>
      <c r="E255" s="53" t="s">
        <v>359</v>
      </c>
      <c r="F255" s="20" t="str">
        <f t="shared" si="230"/>
        <v>Physical Survey Request Details(물리적조사요청세부사항)</v>
      </c>
      <c r="G255" s="20" t="str">
        <f>IF(E255&lt;&gt;"",VLOOKUP(E255,Lable!$A:$B,2,FALSE),"")</f>
        <v>Physical Survey Request Details</v>
      </c>
      <c r="H255" s="53" t="s">
        <v>360</v>
      </c>
      <c r="I255" s="20" t="str">
        <f t="shared" si="236"/>
        <v>Request Details(Request Details)</v>
      </c>
      <c r="J255" s="20" t="str">
        <f>IF(H255&lt;&gt;"", VLOOKUP(H255,Lable!$A:$D,2,FALSE),"")</f>
        <v>Request Details</v>
      </c>
      <c r="K255" s="53"/>
      <c r="L255" s="20" t="str">
        <f t="shared" si="232"/>
        <v/>
      </c>
      <c r="M255" s="20" t="str">
        <f>IF(K255&lt;&gt;"",VLOOKUP(K255,Lable!$A:$B,2,FALSE),"")</f>
        <v/>
      </c>
      <c r="N255" s="21" t="s">
        <v>191</v>
      </c>
      <c r="O255" s="57" t="s">
        <v>286</v>
      </c>
      <c r="P255" s="20" t="str">
        <f t="shared" si="233"/>
        <v>Request Remarks&lt;br&gt;(Request Remarks)</v>
      </c>
      <c r="Q255" s="20" t="str">
        <f>IF(O255&lt;&gt;"", VLOOKUP(O255, Lable!$A:$B, 2, FALSE), "")</f>
        <v>Request Remarks</v>
      </c>
      <c r="R255" s="21" t="s">
        <v>41</v>
      </c>
      <c r="S255" s="20"/>
      <c r="T255" s="20"/>
      <c r="U255" s="20"/>
      <c r="V255" s="21"/>
      <c r="W255" s="21"/>
      <c r="X255" s="21"/>
      <c r="Y255" s="21"/>
      <c r="Z255" s="19"/>
      <c r="AA255" s="19"/>
      <c r="AB255" s="19"/>
      <c r="AC255" s="67"/>
      <c r="AD255" s="67"/>
      <c r="AE255" s="67"/>
    </row>
    <row r="256" spans="1:31" s="23" customFormat="1" ht="18.600000000000001" customHeight="1">
      <c r="A256" s="19" t="s">
        <v>507</v>
      </c>
      <c r="B256" s="20" t="str">
        <f>VLOOKUP(A256,Lable!$G:$I,2,FALSE)</f>
        <v>실사 수행 요청</v>
      </c>
      <c r="C256" s="20" t="str">
        <f t="shared" si="234"/>
        <v>Request to Conduct Physical Survey(실사 수행 요청)</v>
      </c>
      <c r="D256" s="20" t="str">
        <f>IF(B256&lt;&gt;"", VLOOKUP(B256,Lable!$A:$D,2,FALSE), "" )</f>
        <v>Request to Conduct Physical Survey</v>
      </c>
      <c r="E256" s="53" t="s">
        <v>359</v>
      </c>
      <c r="F256" s="20" t="str">
        <f t="shared" si="230"/>
        <v>Physical Survey Request Details(물리적조사요청세부사항)</v>
      </c>
      <c r="G256" s="20" t="str">
        <f>IF(E256&lt;&gt;"",VLOOKUP(E256,Lable!$A:$B,2,FALSE),"")</f>
        <v>Physical Survey Request Details</v>
      </c>
      <c r="H256" s="53" t="s">
        <v>360</v>
      </c>
      <c r="I256" s="20" t="str">
        <f t="shared" si="236"/>
        <v>Request Details(Request Details)</v>
      </c>
      <c r="J256" s="20" t="str">
        <f>IF(H256&lt;&gt;"", VLOOKUP(H256,Lable!$A:$D,2,FALSE),"")</f>
        <v>Request Details</v>
      </c>
      <c r="K256" s="53"/>
      <c r="L256" s="20" t="str">
        <f t="shared" si="232"/>
        <v/>
      </c>
      <c r="M256" s="20" t="str">
        <f>IF(K256&lt;&gt;"",VLOOKUP(K256,Lable!$A:$B,2,FALSE),"")</f>
        <v/>
      </c>
      <c r="N256" s="21" t="s">
        <v>191</v>
      </c>
      <c r="O256" s="57" t="s">
        <v>23</v>
      </c>
      <c r="P256" s="20" t="str">
        <f t="shared" si="233"/>
        <v>Status&lt;br&gt;(Status)</v>
      </c>
      <c r="Q256" s="20" t="str">
        <f>IF(O256&lt;&gt;"", VLOOKUP(O256, Lable!$A:$B, 2, FALSE), "")</f>
        <v>Status</v>
      </c>
      <c r="R256" s="21" t="s">
        <v>41</v>
      </c>
      <c r="S256" s="20"/>
      <c r="T256" s="20"/>
      <c r="U256" s="20"/>
      <c r="V256" s="21"/>
      <c r="W256" s="21"/>
      <c r="X256" s="21"/>
      <c r="Y256" s="21"/>
      <c r="Z256" s="19"/>
      <c r="AA256" s="19"/>
      <c r="AB256" s="19"/>
      <c r="AC256" s="19" t="s">
        <v>292</v>
      </c>
      <c r="AD256" s="19" t="s">
        <v>292</v>
      </c>
      <c r="AE256" s="19" t="s">
        <v>292</v>
      </c>
    </row>
    <row r="257" spans="1:31" s="10" customFormat="1" ht="18.600000000000001" customHeight="1">
      <c r="A257" s="4" t="s">
        <v>507</v>
      </c>
      <c r="B257" s="1" t="str">
        <f>VLOOKUP(A257,Lable!$G:$I,2,FALSE)</f>
        <v>실사 수행 요청</v>
      </c>
      <c r="C257" s="1" t="str">
        <f t="shared" si="234"/>
        <v>Request to Conduct Physical Survey(실사 수행 요청)</v>
      </c>
      <c r="D257" s="1" t="str">
        <f>IF(B257&lt;&gt;"", VLOOKUP(B257,Lable!$A:$D,2,FALSE), "" )</f>
        <v>Request to Conduct Physical Survey</v>
      </c>
      <c r="E257" s="96" t="s">
        <v>359</v>
      </c>
      <c r="F257" s="1" t="str">
        <f t="shared" si="230"/>
        <v>Physical Survey Request Details(물리적조사요청세부사항)</v>
      </c>
      <c r="G257" s="1" t="str">
        <f>IF(E257&lt;&gt;"",VLOOKUP(E257,Lable!$A:$B,2,FALSE),"")</f>
        <v>Physical Survey Request Details</v>
      </c>
      <c r="H257" s="96" t="s">
        <v>360</v>
      </c>
      <c r="I257" s="1" t="str">
        <f t="shared" si="236"/>
        <v>Request Details(Request Details)</v>
      </c>
      <c r="J257" s="1" t="str">
        <f>IF(H257&lt;&gt;"", VLOOKUP(H257,Lable!$A:$D,2,FALSE),"")</f>
        <v>Request Details</v>
      </c>
      <c r="K257" s="96"/>
      <c r="L257" s="1" t="str">
        <f t="shared" si="232"/>
        <v/>
      </c>
      <c r="M257" s="1" t="str">
        <f>IF(K257&lt;&gt;"",VLOOKUP(K257,Lable!$A:$B,2,FALSE),"")</f>
        <v/>
      </c>
      <c r="N257" s="2"/>
      <c r="O257" s="97"/>
      <c r="P257" s="1" t="str">
        <f t="shared" si="233"/>
        <v/>
      </c>
      <c r="Q257" s="1" t="str">
        <f>IF(O257&lt;&gt;"", VLOOKUP(O257, Lable!$A:$B, 2, FALSE), "")</f>
        <v/>
      </c>
      <c r="R257" s="2" t="s">
        <v>41</v>
      </c>
      <c r="S257" s="1" t="s">
        <v>60</v>
      </c>
      <c r="T257" s="1"/>
      <c r="U257" s="1"/>
      <c r="V257" s="2"/>
      <c r="W257" s="2"/>
      <c r="X257" s="2"/>
      <c r="Y257" s="2"/>
      <c r="Z257" s="4"/>
      <c r="AA257" s="4"/>
      <c r="AB257" s="4"/>
      <c r="AC257" s="4"/>
      <c r="AD257" s="4"/>
      <c r="AE257" s="4"/>
    </row>
    <row r="258" spans="1:31" s="23" customFormat="1" ht="18.600000000000001" customHeight="1">
      <c r="A258" s="19" t="s">
        <v>507</v>
      </c>
      <c r="B258" s="20" t="str">
        <f>VLOOKUP(A258,Lable!$G:$I,2,FALSE)</f>
        <v>실사 수행 요청</v>
      </c>
      <c r="C258" s="20" t="str">
        <f t="shared" ref="C258" si="237">IF(B258&lt;&gt;"",D258&amp;"("&amp;B258&amp;")","")</f>
        <v>Request to Conduct Physical Survey(실사 수행 요청)</v>
      </c>
      <c r="D258" s="20" t="str">
        <f>IF(B258&lt;&gt;"", VLOOKUP(B258,Lable!$A:$D,2,FALSE), "" )</f>
        <v>Request to Conduct Physical Survey</v>
      </c>
      <c r="E258" s="53" t="s">
        <v>359</v>
      </c>
      <c r="F258" s="20" t="str">
        <f t="shared" ref="F258" si="238">IF(E258&lt;&gt;"",G258&amp;"("&amp;E258&amp;")","")</f>
        <v>Physical Survey Request Details(물리적조사요청세부사항)</v>
      </c>
      <c r="G258" s="20" t="str">
        <f>IF(E258&lt;&gt;"",VLOOKUP(E258,Lable!$A:$B,2,FALSE),"")</f>
        <v>Physical Survey Request Details</v>
      </c>
      <c r="H258" s="21" t="s">
        <v>369</v>
      </c>
      <c r="I258" s="20" t="str">
        <f t="shared" ref="I258" si="239">IF(H258&lt;&gt;"",J258&amp;"("&amp;H258&amp;")","")</f>
        <v>Streets Involved(Streets Involved)</v>
      </c>
      <c r="J258" s="20" t="str">
        <f>IF(H258&lt;&gt;"", VLOOKUP(H258,Lable!$A:$D,2,FALSE),"")</f>
        <v>Streets Involved</v>
      </c>
      <c r="K258" s="53"/>
      <c r="L258" s="20" t="str">
        <f t="shared" ref="L258" si="240">IF(K258&lt;&gt;"",M258&amp;"("&amp;K258&amp;")","")</f>
        <v/>
      </c>
      <c r="M258" s="20" t="str">
        <f>IF(K258&lt;&gt;"",VLOOKUP(K258,Lable!$A:$B,2,FALSE),"")</f>
        <v/>
      </c>
      <c r="N258" s="21" t="s">
        <v>375</v>
      </c>
      <c r="O258" s="57" t="s">
        <v>367</v>
      </c>
      <c r="P258" s="20" t="str">
        <f t="shared" ref="P258" si="241">IF(O258&lt;&gt;"",Q258&amp;"&lt;br&gt;("&amp;O258&amp;")","")</f>
        <v>No&lt;br&gt;(No)</v>
      </c>
      <c r="Q258" s="20" t="str">
        <f>IF(O258&lt;&gt;"", VLOOKUP(O258, Lable!$A:$B, 2, FALSE), "")</f>
        <v>No</v>
      </c>
      <c r="R258" s="21" t="s">
        <v>41</v>
      </c>
      <c r="S258" s="20" t="s">
        <v>60</v>
      </c>
      <c r="T258" s="20"/>
      <c r="U258" s="20"/>
      <c r="V258" s="21"/>
      <c r="W258" s="21"/>
      <c r="X258" s="21"/>
      <c r="Y258" s="21"/>
      <c r="Z258" s="19"/>
      <c r="AA258" s="19"/>
      <c r="AB258" s="19"/>
      <c r="AC258" s="19" t="s">
        <v>368</v>
      </c>
      <c r="AD258" s="19" t="s">
        <v>368</v>
      </c>
      <c r="AE258" s="19" t="s">
        <v>368</v>
      </c>
    </row>
    <row r="259" spans="1:31" s="23" customFormat="1" ht="18.600000000000001" customHeight="1">
      <c r="A259" s="19" t="s">
        <v>507</v>
      </c>
      <c r="B259" s="20" t="str">
        <f>VLOOKUP(A259,Lable!$G:$I,2,FALSE)</f>
        <v>실사 수행 요청</v>
      </c>
      <c r="C259" s="20" t="str">
        <f t="shared" ref="C259:C270" si="242">IF(B259&lt;&gt;"",D259&amp;"("&amp;B259&amp;")","")</f>
        <v>Request to Conduct Physical Survey(실사 수행 요청)</v>
      </c>
      <c r="D259" s="20" t="str">
        <f>IF(B259&lt;&gt;"", VLOOKUP(B259,Lable!$A:$D,2,FALSE), "" )</f>
        <v>Request to Conduct Physical Survey</v>
      </c>
      <c r="E259" s="53" t="s">
        <v>359</v>
      </c>
      <c r="F259" s="20" t="str">
        <f t="shared" ref="F259:F270" si="243">IF(E259&lt;&gt;"",G259&amp;"("&amp;E259&amp;")","")</f>
        <v>Physical Survey Request Details(물리적조사요청세부사항)</v>
      </c>
      <c r="G259" s="20" t="str">
        <f>IF(E259&lt;&gt;"",VLOOKUP(E259,Lable!$A:$B,2,FALSE),"")</f>
        <v>Physical Survey Request Details</v>
      </c>
      <c r="H259" s="21" t="s">
        <v>364</v>
      </c>
      <c r="I259" s="20" t="str">
        <f t="shared" ref="I259:I270" si="244">IF(H259&lt;&gt;"",J259&amp;"("&amp;H259&amp;")","")</f>
        <v>Streets Involved(Streets Involved)</v>
      </c>
      <c r="J259" s="20" t="str">
        <f>IF(H259&lt;&gt;"", VLOOKUP(H259,Lable!$A:$D,2,FALSE),"")</f>
        <v>Streets Involved</v>
      </c>
      <c r="K259" s="53"/>
      <c r="L259" s="20" t="str">
        <f t="shared" ref="L259:L270" si="245">IF(K259&lt;&gt;"",M259&amp;"("&amp;K259&amp;")","")</f>
        <v/>
      </c>
      <c r="M259" s="20" t="str">
        <f>IF(K259&lt;&gt;"",VLOOKUP(K259,Lable!$A:$B,2,FALSE),"")</f>
        <v/>
      </c>
      <c r="N259" s="21" t="s">
        <v>375</v>
      </c>
      <c r="O259" s="57" t="s">
        <v>365</v>
      </c>
      <c r="P259" s="20" t="str">
        <f t="shared" ref="P259:P270" si="246">IF(O259&lt;&gt;"",Q259&amp;"&lt;br&gt;("&amp;O259&amp;")","")</f>
        <v>Street Name&lt;br&gt;(Street Name)</v>
      </c>
      <c r="Q259" s="20" t="str">
        <f>IF(O259&lt;&gt;"", VLOOKUP(O259, Lable!$A:$B, 2, FALSE), "")</f>
        <v>Street Name</v>
      </c>
      <c r="R259" s="21" t="s">
        <v>41</v>
      </c>
      <c r="S259" s="20" t="s">
        <v>60</v>
      </c>
      <c r="T259" s="20"/>
      <c r="U259" s="20"/>
      <c r="V259" s="21"/>
      <c r="W259" s="21"/>
      <c r="X259" s="21"/>
      <c r="Y259" s="21"/>
      <c r="Z259" s="19"/>
      <c r="AA259" s="19"/>
      <c r="AB259" s="19"/>
      <c r="AC259" s="19" t="s">
        <v>366</v>
      </c>
      <c r="AD259" s="19" t="s">
        <v>366</v>
      </c>
      <c r="AE259" s="19" t="s">
        <v>366</v>
      </c>
    </row>
    <row r="260" spans="1:31" s="10" customFormat="1" ht="18.600000000000001" customHeight="1">
      <c r="A260" s="4" t="s">
        <v>507</v>
      </c>
      <c r="B260" s="1" t="str">
        <f>VLOOKUP(A260,Lable!$G:$I,2,FALSE)</f>
        <v>실사 수행 요청</v>
      </c>
      <c r="C260" s="1" t="str">
        <f t="shared" si="242"/>
        <v>Request to Conduct Physical Survey(실사 수행 요청)</v>
      </c>
      <c r="D260" s="1" t="str">
        <f>IF(B260&lt;&gt;"", VLOOKUP(B260,Lable!$A:$D,2,FALSE), "" )</f>
        <v>Request to Conduct Physical Survey</v>
      </c>
      <c r="E260" s="96" t="s">
        <v>359</v>
      </c>
      <c r="F260" s="1" t="str">
        <f t="shared" si="243"/>
        <v>Physical Survey Request Details(물리적조사요청세부사항)</v>
      </c>
      <c r="G260" s="1" t="str">
        <f>IF(E260&lt;&gt;"",VLOOKUP(E260,Lable!$A:$B,2,FALSE),"")</f>
        <v>Physical Survey Request Details</v>
      </c>
      <c r="H260" s="2" t="s">
        <v>364</v>
      </c>
      <c r="I260" s="1" t="str">
        <f t="shared" si="244"/>
        <v>Streets Involved(Streets Involved)</v>
      </c>
      <c r="J260" s="1" t="str">
        <f>IF(H260&lt;&gt;"", VLOOKUP(H260,Lable!$A:$D,2,FALSE),"")</f>
        <v>Streets Involved</v>
      </c>
      <c r="K260" s="96"/>
      <c r="L260" s="1" t="str">
        <f t="shared" si="245"/>
        <v/>
      </c>
      <c r="M260" s="1" t="str">
        <f>IF(K260&lt;&gt;"",VLOOKUP(K260,Lable!$A:$B,2,FALSE),"")</f>
        <v/>
      </c>
      <c r="N260" s="2"/>
      <c r="O260" s="97"/>
      <c r="P260" s="1" t="str">
        <f t="shared" si="246"/>
        <v/>
      </c>
      <c r="Q260" s="1" t="str">
        <f>IF(O260&lt;&gt;"", VLOOKUP(O260, Lable!$A:$B, 2, FALSE), "")</f>
        <v/>
      </c>
      <c r="R260" s="2" t="s">
        <v>41</v>
      </c>
      <c r="S260" s="1" t="s">
        <v>60</v>
      </c>
      <c r="T260" s="1"/>
      <c r="U260" s="1"/>
      <c r="V260" s="2"/>
      <c r="W260" s="2"/>
      <c r="X260" s="2"/>
      <c r="Y260" s="2"/>
      <c r="Z260" s="4"/>
      <c r="AA260" s="4"/>
      <c r="AB260" s="4"/>
      <c r="AC260" s="4"/>
      <c r="AD260" s="4"/>
      <c r="AE260" s="4"/>
    </row>
    <row r="261" spans="1:31" s="23" customFormat="1" ht="18.600000000000001" customHeight="1">
      <c r="A261" s="19" t="s">
        <v>507</v>
      </c>
      <c r="B261" s="20" t="str">
        <f>VLOOKUP(A261,Lable!$G:$I,2,FALSE)</f>
        <v>실사 수행 요청</v>
      </c>
      <c r="C261" s="20" t="str">
        <f t="shared" si="242"/>
        <v>Request to Conduct Physical Survey(실사 수행 요청)</v>
      </c>
      <c r="D261" s="20" t="str">
        <f>IF(B261&lt;&gt;"", VLOOKUP(B261,Lable!$A:$D,2,FALSE), "" )</f>
        <v>Request to Conduct Physical Survey</v>
      </c>
      <c r="E261" s="53" t="s">
        <v>359</v>
      </c>
      <c r="F261" s="20" t="str">
        <f t="shared" si="243"/>
        <v>Physical Survey Request Details(물리적조사요청세부사항)</v>
      </c>
      <c r="G261" s="20" t="str">
        <f>IF(E261&lt;&gt;"",VLOOKUP(E261,Lable!$A:$B,2,FALSE),"")</f>
        <v>Physical Survey Request Details</v>
      </c>
      <c r="H261" s="21" t="s">
        <v>370</v>
      </c>
      <c r="I261" s="20" t="str">
        <f t="shared" si="244"/>
        <v>Plan Actions / Activities(Plan Actions / Activities)</v>
      </c>
      <c r="J261" s="20" t="str">
        <f>IF(H261&lt;&gt;"", VLOOKUP(H261,Lable!$A:$D,2,FALSE),"")</f>
        <v>Plan Actions / Activities</v>
      </c>
      <c r="K261" s="53"/>
      <c r="L261" s="20" t="str">
        <f t="shared" si="245"/>
        <v/>
      </c>
      <c r="M261" s="20" t="str">
        <f>IF(K261&lt;&gt;"",VLOOKUP(K261,Lable!$A:$B,2,FALSE),"")</f>
        <v/>
      </c>
      <c r="N261" s="21" t="s">
        <v>375</v>
      </c>
      <c r="O261" s="53" t="s">
        <v>371</v>
      </c>
      <c r="P261" s="20" t="str">
        <f t="shared" si="246"/>
        <v>SN&lt;br&gt;(Sn)</v>
      </c>
      <c r="Q261" s="20" t="str">
        <f>IF(O261&lt;&gt;"", VLOOKUP(O261, Lable!$A:$B, 2, FALSE), "")</f>
        <v>SN</v>
      </c>
      <c r="R261" s="21" t="s">
        <v>41</v>
      </c>
      <c r="S261" s="20" t="s">
        <v>60</v>
      </c>
      <c r="T261" s="20"/>
      <c r="U261" s="20"/>
      <c r="V261" s="21"/>
      <c r="W261" s="21"/>
      <c r="X261" s="21"/>
      <c r="Y261" s="21"/>
      <c r="Z261" s="19"/>
      <c r="AA261" s="19"/>
      <c r="AB261" s="19"/>
      <c r="AC261" s="19">
        <v>1</v>
      </c>
      <c r="AD261" s="19">
        <v>1</v>
      </c>
      <c r="AE261" s="19">
        <v>1</v>
      </c>
    </row>
    <row r="262" spans="1:31" s="23" customFormat="1" ht="18.600000000000001" customHeight="1">
      <c r="A262" s="19" t="s">
        <v>507</v>
      </c>
      <c r="B262" s="20" t="str">
        <f>VLOOKUP(A262,Lable!$G:$I,2,FALSE)</f>
        <v>실사 수행 요청</v>
      </c>
      <c r="C262" s="20" t="str">
        <f t="shared" si="242"/>
        <v>Request to Conduct Physical Survey(실사 수행 요청)</v>
      </c>
      <c r="D262" s="20" t="str">
        <f>IF(B262&lt;&gt;"", VLOOKUP(B262,Lable!$A:$D,2,FALSE), "" )</f>
        <v>Request to Conduct Physical Survey</v>
      </c>
      <c r="E262" s="53" t="s">
        <v>359</v>
      </c>
      <c r="F262" s="20" t="str">
        <f t="shared" si="243"/>
        <v>Physical Survey Request Details(물리적조사요청세부사항)</v>
      </c>
      <c r="G262" s="20" t="str">
        <f>IF(E262&lt;&gt;"",VLOOKUP(E262,Lable!$A:$B,2,FALSE),"")</f>
        <v>Physical Survey Request Details</v>
      </c>
      <c r="H262" s="21" t="s">
        <v>370</v>
      </c>
      <c r="I262" s="20" t="str">
        <f t="shared" si="244"/>
        <v>Plan Actions / Activities(Plan Actions / Activities)</v>
      </c>
      <c r="J262" s="20" t="str">
        <f>IF(H262&lt;&gt;"", VLOOKUP(H262,Lable!$A:$D,2,FALSE),"")</f>
        <v>Plan Actions / Activities</v>
      </c>
      <c r="K262" s="53"/>
      <c r="L262" s="20" t="str">
        <f t="shared" si="245"/>
        <v/>
      </c>
      <c r="M262" s="20" t="str">
        <f>IF(K262&lt;&gt;"",VLOOKUP(K262,Lable!$A:$B,2,FALSE),"")</f>
        <v/>
      </c>
      <c r="N262" s="21" t="s">
        <v>375</v>
      </c>
      <c r="O262" s="53" t="s">
        <v>50</v>
      </c>
      <c r="P262" s="20" t="str">
        <f t="shared" si="246"/>
        <v>Action&lt;br&gt;(Action)</v>
      </c>
      <c r="Q262" s="20" t="str">
        <f>IF(O262&lt;&gt;"", VLOOKUP(O262, Lable!$A:$B, 2, FALSE), "")</f>
        <v>Action</v>
      </c>
      <c r="R262" s="21" t="s">
        <v>41</v>
      </c>
      <c r="S262" s="20" t="s">
        <v>60</v>
      </c>
      <c r="T262" s="20"/>
      <c r="U262" s="20"/>
      <c r="V262" s="21"/>
      <c r="W262" s="21"/>
      <c r="X262" s="21"/>
      <c r="Y262" s="21"/>
      <c r="Z262" s="19"/>
      <c r="AA262" s="19"/>
      <c r="AB262" s="19"/>
      <c r="AC262" s="19" t="s">
        <v>383</v>
      </c>
      <c r="AD262" s="19" t="s">
        <v>383</v>
      </c>
      <c r="AE262" s="19" t="s">
        <v>383</v>
      </c>
    </row>
    <row r="263" spans="1:31" s="23" customFormat="1" ht="18.600000000000001" customHeight="1">
      <c r="A263" s="19" t="s">
        <v>507</v>
      </c>
      <c r="B263" s="20" t="str">
        <f>VLOOKUP(A263,Lable!$G:$I,2,FALSE)</f>
        <v>실사 수행 요청</v>
      </c>
      <c r="C263" s="20" t="str">
        <f t="shared" si="242"/>
        <v>Request to Conduct Physical Survey(실사 수행 요청)</v>
      </c>
      <c r="D263" s="20" t="str">
        <f>IF(B263&lt;&gt;"", VLOOKUP(B263,Lable!$A:$D,2,FALSE), "" )</f>
        <v>Request to Conduct Physical Survey</v>
      </c>
      <c r="E263" s="53" t="s">
        <v>359</v>
      </c>
      <c r="F263" s="20" t="str">
        <f t="shared" si="243"/>
        <v>Physical Survey Request Details(물리적조사요청세부사항)</v>
      </c>
      <c r="G263" s="20" t="str">
        <f>IF(E263&lt;&gt;"",VLOOKUP(E263,Lable!$A:$B,2,FALSE),"")</f>
        <v>Physical Survey Request Details</v>
      </c>
      <c r="H263" s="21" t="s">
        <v>370</v>
      </c>
      <c r="I263" s="20" t="str">
        <f t="shared" si="244"/>
        <v>Plan Actions / Activities(Plan Actions / Activities)</v>
      </c>
      <c r="J263" s="20" t="str">
        <f>IF(H263&lt;&gt;"", VLOOKUP(H263,Lable!$A:$D,2,FALSE),"")</f>
        <v>Plan Actions / Activities</v>
      </c>
      <c r="K263" s="53"/>
      <c r="L263" s="20" t="str">
        <f t="shared" si="245"/>
        <v/>
      </c>
      <c r="M263" s="20" t="str">
        <f>IF(K263&lt;&gt;"",VLOOKUP(K263,Lable!$A:$B,2,FALSE),"")</f>
        <v/>
      </c>
      <c r="N263" s="21" t="s">
        <v>375</v>
      </c>
      <c r="O263" s="53" t="s">
        <v>376</v>
      </c>
      <c r="P263" s="20" t="str">
        <f t="shared" si="246"/>
        <v>KPI/Target&lt;br&gt;(KPI/Target)</v>
      </c>
      <c r="Q263" s="20" t="str">
        <f>IF(O263&lt;&gt;"", VLOOKUP(O263, Lable!$A:$B, 2, FALSE), "")</f>
        <v>KPI/Target</v>
      </c>
      <c r="R263" s="21" t="s">
        <v>41</v>
      </c>
      <c r="S263" s="20" t="s">
        <v>60</v>
      </c>
      <c r="T263" s="20"/>
      <c r="U263" s="20"/>
      <c r="V263" s="21"/>
      <c r="W263" s="21"/>
      <c r="X263" s="21"/>
      <c r="Y263" s="21"/>
      <c r="Z263" s="19"/>
      <c r="AA263" s="19"/>
      <c r="AB263" s="19"/>
      <c r="AC263" s="19">
        <v>30</v>
      </c>
      <c r="AD263" s="19">
        <v>30</v>
      </c>
      <c r="AE263" s="19">
        <v>30</v>
      </c>
    </row>
    <row r="264" spans="1:31" s="23" customFormat="1" ht="18.600000000000001" customHeight="1">
      <c r="A264" s="19" t="s">
        <v>507</v>
      </c>
      <c r="B264" s="20" t="str">
        <f>VLOOKUP(A264,Lable!$G:$I,2,FALSE)</f>
        <v>실사 수행 요청</v>
      </c>
      <c r="C264" s="20" t="str">
        <f t="shared" si="242"/>
        <v>Request to Conduct Physical Survey(실사 수행 요청)</v>
      </c>
      <c r="D264" s="20" t="str">
        <f>IF(B264&lt;&gt;"", VLOOKUP(B264,Lable!$A:$D,2,FALSE), "" )</f>
        <v>Request to Conduct Physical Survey</v>
      </c>
      <c r="E264" s="53" t="s">
        <v>359</v>
      </c>
      <c r="F264" s="20" t="str">
        <f t="shared" si="243"/>
        <v>Physical Survey Request Details(물리적조사요청세부사항)</v>
      </c>
      <c r="G264" s="20" t="str">
        <f>IF(E264&lt;&gt;"",VLOOKUP(E264,Lable!$A:$B,2,FALSE),"")</f>
        <v>Physical Survey Request Details</v>
      </c>
      <c r="H264" s="21" t="s">
        <v>370</v>
      </c>
      <c r="I264" s="20" t="str">
        <f t="shared" si="244"/>
        <v>Plan Actions / Activities(Plan Actions / Activities)</v>
      </c>
      <c r="J264" s="20" t="str">
        <f>IF(H264&lt;&gt;"", VLOOKUP(H264,Lable!$A:$D,2,FALSE),"")</f>
        <v>Plan Actions / Activities</v>
      </c>
      <c r="K264" s="53"/>
      <c r="L264" s="20" t="str">
        <f t="shared" si="245"/>
        <v/>
      </c>
      <c r="M264" s="20" t="str">
        <f>IF(K264&lt;&gt;"",VLOOKUP(K264,Lable!$A:$B,2,FALSE),"")</f>
        <v/>
      </c>
      <c r="N264" s="21" t="s">
        <v>375</v>
      </c>
      <c r="O264" s="53" t="s">
        <v>377</v>
      </c>
      <c r="P264" s="20" t="str">
        <f t="shared" si="246"/>
        <v>KPI/Actual&lt;br&gt;(KPI/Actual)</v>
      </c>
      <c r="Q264" s="20" t="str">
        <f>IF(O264&lt;&gt;"", VLOOKUP(O264, Lable!$A:$B, 2, FALSE), "")</f>
        <v>KPI/Actual</v>
      </c>
      <c r="R264" s="21" t="s">
        <v>41</v>
      </c>
      <c r="S264" s="20" t="s">
        <v>60</v>
      </c>
      <c r="T264" s="20"/>
      <c r="U264" s="20"/>
      <c r="V264" s="21"/>
      <c r="W264" s="21"/>
      <c r="X264" s="21"/>
      <c r="Y264" s="21"/>
      <c r="Z264" s="19"/>
      <c r="AA264" s="19"/>
      <c r="AB264" s="19"/>
      <c r="AC264" s="19"/>
      <c r="AD264" s="19"/>
      <c r="AE264" s="19"/>
    </row>
    <row r="265" spans="1:31" s="23" customFormat="1" ht="18.600000000000001" customHeight="1">
      <c r="A265" s="19" t="s">
        <v>507</v>
      </c>
      <c r="B265" s="20" t="str">
        <f>VLOOKUP(A265,Lable!$G:$I,2,FALSE)</f>
        <v>실사 수행 요청</v>
      </c>
      <c r="C265" s="20" t="str">
        <f t="shared" si="242"/>
        <v>Request to Conduct Physical Survey(실사 수행 요청)</v>
      </c>
      <c r="D265" s="20" t="str">
        <f>IF(B265&lt;&gt;"", VLOOKUP(B265,Lable!$A:$D,2,FALSE), "" )</f>
        <v>Request to Conduct Physical Survey</v>
      </c>
      <c r="E265" s="53" t="s">
        <v>359</v>
      </c>
      <c r="F265" s="20" t="str">
        <f t="shared" si="243"/>
        <v>Physical Survey Request Details(물리적조사요청세부사항)</v>
      </c>
      <c r="G265" s="20" t="str">
        <f>IF(E265&lt;&gt;"",VLOOKUP(E265,Lable!$A:$B,2,FALSE),"")</f>
        <v>Physical Survey Request Details</v>
      </c>
      <c r="H265" s="21" t="s">
        <v>370</v>
      </c>
      <c r="I265" s="20" t="str">
        <f t="shared" si="244"/>
        <v>Plan Actions / Activities(Plan Actions / Activities)</v>
      </c>
      <c r="J265" s="20" t="str">
        <f>IF(H265&lt;&gt;"", VLOOKUP(H265,Lable!$A:$D,2,FALSE),"")</f>
        <v>Plan Actions / Activities</v>
      </c>
      <c r="K265" s="53"/>
      <c r="L265" s="20" t="str">
        <f t="shared" si="245"/>
        <v/>
      </c>
      <c r="M265" s="20" t="str">
        <f>IF(K265&lt;&gt;"",VLOOKUP(K265,Lable!$A:$B,2,FALSE),"")</f>
        <v/>
      </c>
      <c r="N265" s="21" t="s">
        <v>375</v>
      </c>
      <c r="O265" s="53" t="s">
        <v>378</v>
      </c>
      <c r="P265" s="20" t="str">
        <f t="shared" si="246"/>
        <v>Revenue Collection/Expected&lt;br&gt;(Revenue Collection/Expected)</v>
      </c>
      <c r="Q265" s="20" t="str">
        <f>IF(O265&lt;&gt;"", VLOOKUP(O265, Lable!$A:$B, 2, FALSE), "")</f>
        <v>Revenue Collection/Expected</v>
      </c>
      <c r="R265" s="21" t="s">
        <v>41</v>
      </c>
      <c r="S265" s="20" t="s">
        <v>60</v>
      </c>
      <c r="T265" s="20"/>
      <c r="U265" s="20"/>
      <c r="V265" s="21"/>
      <c r="W265" s="21"/>
      <c r="X265" s="21"/>
      <c r="Y265" s="21"/>
      <c r="Z265" s="19"/>
      <c r="AA265" s="19"/>
      <c r="AB265" s="19"/>
      <c r="AC265" s="19" t="s">
        <v>384</v>
      </c>
      <c r="AD265" s="19" t="s">
        <v>384</v>
      </c>
      <c r="AE265" s="19" t="s">
        <v>384</v>
      </c>
    </row>
    <row r="266" spans="1:31" s="23" customFormat="1" ht="18.600000000000001" customHeight="1">
      <c r="A266" s="19" t="s">
        <v>507</v>
      </c>
      <c r="B266" s="20" t="str">
        <f>VLOOKUP(A266,Lable!$G:$I,2,FALSE)</f>
        <v>실사 수행 요청</v>
      </c>
      <c r="C266" s="20" t="str">
        <f t="shared" ref="C266" si="247">IF(B266&lt;&gt;"",D266&amp;"("&amp;B266&amp;")","")</f>
        <v>Request to Conduct Physical Survey(실사 수행 요청)</v>
      </c>
      <c r="D266" s="20" t="str">
        <f>IF(B266&lt;&gt;"", VLOOKUP(B266,Lable!$A:$D,2,FALSE), "" )</f>
        <v>Request to Conduct Physical Survey</v>
      </c>
      <c r="E266" s="53" t="s">
        <v>359</v>
      </c>
      <c r="F266" s="20" t="str">
        <f t="shared" ref="F266" si="248">IF(E266&lt;&gt;"",G266&amp;"("&amp;E266&amp;")","")</f>
        <v>Physical Survey Request Details(물리적조사요청세부사항)</v>
      </c>
      <c r="G266" s="20" t="str">
        <f>IF(E266&lt;&gt;"",VLOOKUP(E266,Lable!$A:$B,2,FALSE),"")</f>
        <v>Physical Survey Request Details</v>
      </c>
      <c r="H266" s="21" t="s">
        <v>370</v>
      </c>
      <c r="I266" s="20" t="str">
        <f t="shared" ref="I266" si="249">IF(H266&lt;&gt;"",J266&amp;"("&amp;H266&amp;")","")</f>
        <v>Plan Actions / Activities(Plan Actions / Activities)</v>
      </c>
      <c r="J266" s="20" t="str">
        <f>IF(H266&lt;&gt;"", VLOOKUP(H266,Lable!$A:$D,2,FALSE),"")</f>
        <v>Plan Actions / Activities</v>
      </c>
      <c r="K266" s="53"/>
      <c r="L266" s="20" t="str">
        <f t="shared" ref="L266" si="250">IF(K266&lt;&gt;"",M266&amp;"("&amp;K266&amp;")","")</f>
        <v/>
      </c>
      <c r="M266" s="20" t="str">
        <f>IF(K266&lt;&gt;"",VLOOKUP(K266,Lable!$A:$B,2,FALSE),"")</f>
        <v/>
      </c>
      <c r="N266" s="21" t="s">
        <v>375</v>
      </c>
      <c r="O266" s="53" t="s">
        <v>379</v>
      </c>
      <c r="P266" s="20" t="str">
        <f t="shared" ref="P266" si="251">IF(O266&lt;&gt;"",Q266&amp;"&lt;br&gt;("&amp;O266&amp;")","")</f>
        <v>Revenue Collection/Actual&lt;br&gt;(Revenue Collection/Actual)</v>
      </c>
      <c r="Q266" s="20" t="str">
        <f>IF(O266&lt;&gt;"", VLOOKUP(O266, Lable!$A:$B, 2, FALSE), "")</f>
        <v>Revenue Collection/Actual</v>
      </c>
      <c r="R266" s="21" t="s">
        <v>41</v>
      </c>
      <c r="S266" s="20" t="s">
        <v>60</v>
      </c>
      <c r="T266" s="20"/>
      <c r="U266" s="20"/>
      <c r="V266" s="21"/>
      <c r="W266" s="21"/>
      <c r="X266" s="21"/>
      <c r="Y266" s="21"/>
      <c r="Z266" s="19"/>
      <c r="AA266" s="19"/>
      <c r="AB266" s="19"/>
      <c r="AC266" s="19" t="s">
        <v>385</v>
      </c>
      <c r="AD266" s="19" t="s">
        <v>385</v>
      </c>
      <c r="AE266" s="19" t="s">
        <v>385</v>
      </c>
    </row>
    <row r="267" spans="1:31" s="23" customFormat="1" ht="18.600000000000001" customHeight="1">
      <c r="A267" s="19" t="s">
        <v>507</v>
      </c>
      <c r="B267" s="20" t="str">
        <f>VLOOKUP(A267,Lable!$G:$I,2,FALSE)</f>
        <v>실사 수행 요청</v>
      </c>
      <c r="C267" s="20" t="str">
        <f t="shared" si="242"/>
        <v>Request to Conduct Physical Survey(실사 수행 요청)</v>
      </c>
      <c r="D267" s="20" t="str">
        <f>IF(B267&lt;&gt;"", VLOOKUP(B267,Lable!$A:$D,2,FALSE), "" )</f>
        <v>Request to Conduct Physical Survey</v>
      </c>
      <c r="E267" s="53" t="s">
        <v>359</v>
      </c>
      <c r="F267" s="20" t="str">
        <f t="shared" si="243"/>
        <v>Physical Survey Request Details(물리적조사요청세부사항)</v>
      </c>
      <c r="G267" s="20" t="str">
        <f>IF(E267&lt;&gt;"",VLOOKUP(E267,Lable!$A:$B,2,FALSE),"")</f>
        <v>Physical Survey Request Details</v>
      </c>
      <c r="H267" s="21" t="s">
        <v>370</v>
      </c>
      <c r="I267" s="20" t="str">
        <f t="shared" si="244"/>
        <v>Plan Actions / Activities(Plan Actions / Activities)</v>
      </c>
      <c r="J267" s="20" t="str">
        <f>IF(H267&lt;&gt;"", VLOOKUP(H267,Lable!$A:$D,2,FALSE),"")</f>
        <v>Plan Actions / Activities</v>
      </c>
      <c r="K267" s="53"/>
      <c r="L267" s="20" t="str">
        <f t="shared" si="245"/>
        <v/>
      </c>
      <c r="M267" s="20" t="str">
        <f>IF(K267&lt;&gt;"",VLOOKUP(K267,Lable!$A:$B,2,FALSE),"")</f>
        <v/>
      </c>
      <c r="N267" s="21" t="s">
        <v>375</v>
      </c>
      <c r="O267" s="53" t="s">
        <v>380</v>
      </c>
      <c r="P267" s="20" t="str">
        <f t="shared" si="246"/>
        <v>Resource/Resource&lt;br&gt;(Resource/Resource)</v>
      </c>
      <c r="Q267" s="20" t="str">
        <f>IF(O267&lt;&gt;"", VLOOKUP(O267, Lable!$A:$B, 2, FALSE), "")</f>
        <v>Resource/Resource</v>
      </c>
      <c r="R267" s="21" t="s">
        <v>41</v>
      </c>
      <c r="S267" s="20" t="s">
        <v>60</v>
      </c>
      <c r="T267" s="20"/>
      <c r="U267" s="20"/>
      <c r="V267" s="21"/>
      <c r="W267" s="21"/>
      <c r="X267" s="21"/>
      <c r="Y267" s="21"/>
      <c r="Z267" s="19"/>
      <c r="AA267" s="19"/>
      <c r="AB267" s="19"/>
      <c r="AC267" s="19" t="s">
        <v>386</v>
      </c>
      <c r="AD267" s="19" t="s">
        <v>386</v>
      </c>
      <c r="AE267" s="19" t="s">
        <v>386</v>
      </c>
    </row>
    <row r="268" spans="1:31" s="23" customFormat="1" ht="18.600000000000001" customHeight="1">
      <c r="A268" s="19" t="s">
        <v>507</v>
      </c>
      <c r="B268" s="20" t="str">
        <f>VLOOKUP(A268,Lable!$G:$I,2,FALSE)</f>
        <v>실사 수행 요청</v>
      </c>
      <c r="C268" s="20" t="str">
        <f t="shared" si="242"/>
        <v>Request to Conduct Physical Survey(실사 수행 요청)</v>
      </c>
      <c r="D268" s="20" t="str">
        <f>IF(B268&lt;&gt;"", VLOOKUP(B268,Lable!$A:$D,2,FALSE), "" )</f>
        <v>Request to Conduct Physical Survey</v>
      </c>
      <c r="E268" s="53" t="s">
        <v>359</v>
      </c>
      <c r="F268" s="20" t="str">
        <f t="shared" si="243"/>
        <v>Physical Survey Request Details(물리적조사요청세부사항)</v>
      </c>
      <c r="G268" s="20" t="str">
        <f>IF(E268&lt;&gt;"",VLOOKUP(E268,Lable!$A:$B,2,FALSE),"")</f>
        <v>Physical Survey Request Details</v>
      </c>
      <c r="H268" s="21" t="s">
        <v>370</v>
      </c>
      <c r="I268" s="20" t="str">
        <f t="shared" si="244"/>
        <v>Plan Actions / Activities(Plan Actions / Activities)</v>
      </c>
      <c r="J268" s="20" t="str">
        <f>IF(H268&lt;&gt;"", VLOOKUP(H268,Lable!$A:$D,2,FALSE),"")</f>
        <v>Plan Actions / Activities</v>
      </c>
      <c r="K268" s="53"/>
      <c r="L268" s="20" t="str">
        <f t="shared" si="245"/>
        <v/>
      </c>
      <c r="M268" s="20" t="str">
        <f>IF(K268&lt;&gt;"",VLOOKUP(K268,Lable!$A:$B,2,FALSE),"")</f>
        <v/>
      </c>
      <c r="N268" s="21" t="s">
        <v>375</v>
      </c>
      <c r="O268" s="53" t="s">
        <v>381</v>
      </c>
      <c r="P268" s="20" t="str">
        <f t="shared" si="246"/>
        <v>Resource/Required&lt;br&gt;(Resource/Required)</v>
      </c>
      <c r="Q268" s="20" t="str">
        <f>IF(O268&lt;&gt;"", VLOOKUP(O268, Lable!$A:$B, 2, FALSE), "")</f>
        <v>Resource/Required</v>
      </c>
      <c r="R268" s="21" t="s">
        <v>41</v>
      </c>
      <c r="S268" s="20" t="s">
        <v>60</v>
      </c>
      <c r="T268" s="20"/>
      <c r="U268" s="20"/>
      <c r="V268" s="21"/>
      <c r="W268" s="21"/>
      <c r="X268" s="21"/>
      <c r="Y268" s="21"/>
      <c r="Z268" s="19"/>
      <c r="AA268" s="19"/>
      <c r="AB268" s="19"/>
      <c r="AC268" s="19">
        <v>1</v>
      </c>
      <c r="AD268" s="19">
        <v>1</v>
      </c>
      <c r="AE268" s="19">
        <v>1</v>
      </c>
    </row>
    <row r="269" spans="1:31" s="23" customFormat="1" ht="18.600000000000001" customHeight="1">
      <c r="A269" s="19" t="s">
        <v>507</v>
      </c>
      <c r="B269" s="20" t="str">
        <f>VLOOKUP(A269,Lable!$G:$I,2,FALSE)</f>
        <v>실사 수행 요청</v>
      </c>
      <c r="C269" s="20" t="str">
        <f t="shared" si="242"/>
        <v>Request to Conduct Physical Survey(실사 수행 요청)</v>
      </c>
      <c r="D269" s="20" t="str">
        <f>IF(B269&lt;&gt;"", VLOOKUP(B269,Lable!$A:$D,2,FALSE), "" )</f>
        <v>Request to Conduct Physical Survey</v>
      </c>
      <c r="E269" s="53" t="s">
        <v>359</v>
      </c>
      <c r="F269" s="20" t="str">
        <f t="shared" si="243"/>
        <v>Physical Survey Request Details(물리적조사요청세부사항)</v>
      </c>
      <c r="G269" s="20" t="str">
        <f>IF(E269&lt;&gt;"",VLOOKUP(E269,Lable!$A:$B,2,FALSE),"")</f>
        <v>Physical Survey Request Details</v>
      </c>
      <c r="H269" s="21" t="s">
        <v>370</v>
      </c>
      <c r="I269" s="20" t="str">
        <f t="shared" si="244"/>
        <v>Plan Actions / Activities(Plan Actions / Activities)</v>
      </c>
      <c r="J269" s="20" t="str">
        <f>IF(H269&lt;&gt;"", VLOOKUP(H269,Lable!$A:$D,2,FALSE),"")</f>
        <v>Plan Actions / Activities</v>
      </c>
      <c r="K269" s="53"/>
      <c r="L269" s="20" t="str">
        <f t="shared" si="245"/>
        <v/>
      </c>
      <c r="M269" s="20" t="str">
        <f>IF(K269&lt;&gt;"",VLOOKUP(K269,Lable!$A:$B,2,FALSE),"")</f>
        <v/>
      </c>
      <c r="N269" s="21" t="s">
        <v>375</v>
      </c>
      <c r="O269" s="53" t="s">
        <v>382</v>
      </c>
      <c r="P269" s="20" t="str">
        <f t="shared" si="246"/>
        <v>Resource/Actual&lt;br&gt;(Resource/Actual)</v>
      </c>
      <c r="Q269" s="20" t="str">
        <f>IF(O269&lt;&gt;"", VLOOKUP(O269, Lable!$A:$B, 2, FALSE), "")</f>
        <v>Resource/Actual</v>
      </c>
      <c r="R269" s="21" t="s">
        <v>41</v>
      </c>
      <c r="S269" s="20" t="s">
        <v>60</v>
      </c>
      <c r="T269" s="20"/>
      <c r="U269" s="20"/>
      <c r="V269" s="21"/>
      <c r="W269" s="21"/>
      <c r="X269" s="21"/>
      <c r="Y269" s="21"/>
      <c r="Z269" s="19"/>
      <c r="AA269" s="19"/>
      <c r="AB269" s="19"/>
      <c r="AC269" s="19">
        <v>0</v>
      </c>
      <c r="AD269" s="19">
        <v>0</v>
      </c>
      <c r="AE269" s="19">
        <v>0</v>
      </c>
    </row>
    <row r="270" spans="1:31" s="23" customFormat="1" ht="18.600000000000001" customHeight="1">
      <c r="A270" s="19" t="s">
        <v>507</v>
      </c>
      <c r="B270" s="20" t="str">
        <f>VLOOKUP(A270,Lable!$G:$I,2,FALSE)</f>
        <v>실사 수행 요청</v>
      </c>
      <c r="C270" s="20" t="str">
        <f t="shared" si="242"/>
        <v>Request to Conduct Physical Survey(실사 수행 요청)</v>
      </c>
      <c r="D270" s="20" t="str">
        <f>IF(B270&lt;&gt;"", VLOOKUP(B270,Lable!$A:$D,2,FALSE), "" )</f>
        <v>Request to Conduct Physical Survey</v>
      </c>
      <c r="E270" s="53" t="s">
        <v>359</v>
      </c>
      <c r="F270" s="20" t="str">
        <f t="shared" si="243"/>
        <v>Physical Survey Request Details(물리적조사요청세부사항)</v>
      </c>
      <c r="G270" s="20" t="str">
        <f>IF(E270&lt;&gt;"",VLOOKUP(E270,Lable!$A:$B,2,FALSE),"")</f>
        <v>Physical Survey Request Details</v>
      </c>
      <c r="H270" s="21" t="s">
        <v>370</v>
      </c>
      <c r="I270" s="20" t="str">
        <f t="shared" si="244"/>
        <v>Plan Actions / Activities(Plan Actions / Activities)</v>
      </c>
      <c r="J270" s="20" t="str">
        <f>IF(H270&lt;&gt;"", VLOOKUP(H270,Lable!$A:$D,2,FALSE),"")</f>
        <v>Plan Actions / Activities</v>
      </c>
      <c r="K270" s="53"/>
      <c r="L270" s="20" t="str">
        <f t="shared" si="245"/>
        <v/>
      </c>
      <c r="M270" s="20" t="str">
        <f>IF(K270&lt;&gt;"",VLOOKUP(K270,Lable!$A:$B,2,FALSE),"")</f>
        <v/>
      </c>
      <c r="N270" s="21" t="s">
        <v>375</v>
      </c>
      <c r="O270" s="53" t="s">
        <v>374</v>
      </c>
      <c r="P270" s="20" t="str">
        <f t="shared" si="246"/>
        <v>Staff&lt;br&gt;(Staff)</v>
      </c>
      <c r="Q270" s="20" t="str">
        <f>IF(O270&lt;&gt;"", VLOOKUP(O270, Lable!$A:$B, 2, FALSE), "")</f>
        <v>Staff</v>
      </c>
      <c r="R270" s="21" t="s">
        <v>41</v>
      </c>
      <c r="S270" s="20" t="s">
        <v>60</v>
      </c>
      <c r="T270" s="20"/>
      <c r="U270" s="20"/>
      <c r="V270" s="21"/>
      <c r="W270" s="21"/>
      <c r="X270" s="21"/>
      <c r="Y270" s="21"/>
      <c r="Z270" s="19"/>
      <c r="AA270" s="19"/>
      <c r="AB270" s="19"/>
      <c r="AC270" s="19" t="s">
        <v>387</v>
      </c>
      <c r="AD270" s="19" t="s">
        <v>387</v>
      </c>
      <c r="AE270" s="19" t="s">
        <v>387</v>
      </c>
    </row>
    <row r="271" spans="1:31" s="36" customFormat="1" ht="17.45" customHeight="1">
      <c r="A271" s="19" t="s">
        <v>509</v>
      </c>
      <c r="B271" s="34" t="str">
        <f>VLOOKUP(A271,Lable!$G:$I,2,FALSE)</f>
        <v>새로운 물리적 조사 요청</v>
      </c>
      <c r="C271" s="34" t="str">
        <f>IF(B271&lt;&gt;"",D271&amp;"("&amp;B271&amp;")","")</f>
        <v>New Physical Survey Request(새로운 물리적 조사 요청)</v>
      </c>
      <c r="D271" s="34" t="str">
        <f>IF(B271&lt;&gt;"", VLOOKUP(B271,Lable!$A:$D,2,FALSE), "" )</f>
        <v>New Physical Survey Request</v>
      </c>
      <c r="E271" s="35"/>
      <c r="F271" s="34" t="str">
        <f t="shared" ref="F271:F281" si="252">IF(E271&lt;&gt;"",G271&amp;"("&amp;E271&amp;")","")</f>
        <v/>
      </c>
      <c r="G271" s="34" t="str">
        <f>IF(E271&lt;&gt;"",VLOOKUP(E271,Lable!$A:$B,2,FALSE),"")</f>
        <v/>
      </c>
      <c r="H271" s="35"/>
      <c r="I271" s="34" t="str">
        <f t="shared" ref="I271:I281" si="253">IF(H271&lt;&gt;"",J271&amp;"("&amp;H271&amp;")","")</f>
        <v/>
      </c>
      <c r="J271" s="34" t="str">
        <f>IF(H271&lt;&gt;"", VLOOKUP(H271,Lable!$A:$D,2,FALSE),"")</f>
        <v/>
      </c>
      <c r="K271" s="51"/>
      <c r="L271" s="34" t="str">
        <f t="shared" ref="L271:L281" si="254">IF(K271&lt;&gt;"",M271&amp;"("&amp;K271&amp;")","")</f>
        <v/>
      </c>
      <c r="M271" s="34" t="str">
        <f>IF(K271&lt;&gt;"",VLOOKUP(K271,Lable!$A:$B,2,FALSE),"")</f>
        <v/>
      </c>
      <c r="N271" s="35" t="s">
        <v>22</v>
      </c>
      <c r="O271" s="46" t="s">
        <v>477</v>
      </c>
      <c r="P271" s="34" t="str">
        <f t="shared" ref="P271:P281" si="255">IF(O271&lt;&gt;"",Q271&amp;"&lt;br&gt;("&amp;O271&amp;")","")</f>
        <v>Select Financial Year&lt;br&gt;(Select Financial Year)</v>
      </c>
      <c r="Q271" s="34" t="str">
        <f>IF(O271&lt;&gt;"", VLOOKUP(O271, Lable!$A:$B, 2, FALSE), "")</f>
        <v>Select Financial Year</v>
      </c>
      <c r="R271" s="35" t="s">
        <v>45</v>
      </c>
      <c r="S271" s="34"/>
      <c r="T271" s="34"/>
      <c r="U271" s="34"/>
      <c r="V271" s="35"/>
      <c r="W271" s="35" t="s">
        <v>474</v>
      </c>
      <c r="X271" s="35"/>
      <c r="Y271" s="35"/>
      <c r="Z271" s="33" t="s">
        <v>493</v>
      </c>
      <c r="AA271" s="33" t="s">
        <v>493</v>
      </c>
      <c r="AB271" s="33" t="s">
        <v>493</v>
      </c>
      <c r="AC271" s="33" t="s">
        <v>493</v>
      </c>
      <c r="AD271" s="33" t="s">
        <v>493</v>
      </c>
      <c r="AE271" s="33" t="s">
        <v>493</v>
      </c>
    </row>
    <row r="272" spans="1:31" s="36" customFormat="1" ht="17.45" customHeight="1">
      <c r="A272" s="19" t="s">
        <v>509</v>
      </c>
      <c r="B272" s="34" t="str">
        <f>VLOOKUP(A272,Lable!$G:$I,2,FALSE)</f>
        <v>새로운 물리적 조사 요청</v>
      </c>
      <c r="C272" s="34" t="str">
        <f>IF(B272&lt;&gt;"",D272&amp;"("&amp;B272&amp;")","")</f>
        <v>New Physical Survey Request(새로운 물리적 조사 요청)</v>
      </c>
      <c r="D272" s="34" t="str">
        <f>IF(B272&lt;&gt;"", VLOOKUP(B272,Lable!$A:$D,2,FALSE), "" )</f>
        <v>New Physical Survey Request</v>
      </c>
      <c r="E272" s="35"/>
      <c r="F272" s="34" t="str">
        <f t="shared" si="252"/>
        <v/>
      </c>
      <c r="G272" s="34" t="str">
        <f>IF(E272&lt;&gt;"",VLOOKUP(E272,Lable!$A:$B,2,FALSE),"")</f>
        <v/>
      </c>
      <c r="H272" s="35"/>
      <c r="I272" s="34" t="str">
        <f t="shared" si="253"/>
        <v/>
      </c>
      <c r="J272" s="34" t="str">
        <f>IF(H272&lt;&gt;"", VLOOKUP(H272,Lable!$A:$D,2,FALSE),"")</f>
        <v/>
      </c>
      <c r="K272" s="51"/>
      <c r="L272" s="34" t="str">
        <f t="shared" si="254"/>
        <v/>
      </c>
      <c r="M272" s="34" t="str">
        <f>IF(K272&lt;&gt;"",VLOOKUP(K272,Lable!$A:$B,2,FALSE),"")</f>
        <v/>
      </c>
      <c r="N272" s="35" t="s">
        <v>22</v>
      </c>
      <c r="O272" s="46" t="s">
        <v>478</v>
      </c>
      <c r="P272" s="34" t="str">
        <f t="shared" si="255"/>
        <v>Select Month Plans&lt;br&gt;(Select Month Plans)</v>
      </c>
      <c r="Q272" s="34" t="str">
        <f>IF(O272&lt;&gt;"", VLOOKUP(O272, Lable!$A:$B, 2, FALSE), "")</f>
        <v>Select Month Plans</v>
      </c>
      <c r="R272" s="35" t="s">
        <v>45</v>
      </c>
      <c r="S272" s="34"/>
      <c r="T272" s="34"/>
      <c r="U272" s="34"/>
      <c r="V272" s="35"/>
      <c r="W272" s="35" t="s">
        <v>474</v>
      </c>
      <c r="X272" s="35"/>
      <c r="Y272" s="35"/>
      <c r="Z272" s="33" t="s">
        <v>494</v>
      </c>
      <c r="AA272" s="33" t="s">
        <v>494</v>
      </c>
      <c r="AB272" s="33" t="s">
        <v>494</v>
      </c>
      <c r="AC272" s="33" t="s">
        <v>494</v>
      </c>
      <c r="AD272" s="33" t="s">
        <v>494</v>
      </c>
      <c r="AE272" s="33" t="s">
        <v>494</v>
      </c>
    </row>
    <row r="273" spans="1:31" s="36" customFormat="1" ht="17.45" customHeight="1">
      <c r="A273" s="19" t="s">
        <v>509</v>
      </c>
      <c r="B273" s="34" t="str">
        <f>VLOOKUP(A273,Lable!$G:$I,2,FALSE)</f>
        <v>새로운 물리적 조사 요청</v>
      </c>
      <c r="C273" s="34" t="str">
        <f>IF(B273&lt;&gt;"",D273&amp;"("&amp;B273&amp;")","")</f>
        <v>New Physical Survey Request(새로운 물리적 조사 요청)</v>
      </c>
      <c r="D273" s="34" t="str">
        <f>IF(B273&lt;&gt;"", VLOOKUP(B273,Lable!$A:$D,2,FALSE), "" )</f>
        <v>New Physical Survey Request</v>
      </c>
      <c r="E273" s="35"/>
      <c r="F273" s="34" t="str">
        <f t="shared" ref="F273" si="256">IF(E273&lt;&gt;"",G273&amp;"("&amp;E273&amp;")","")</f>
        <v/>
      </c>
      <c r="G273" s="34" t="str">
        <f>IF(E273&lt;&gt;"",VLOOKUP(E273,Lable!$A:$B,2,FALSE),"")</f>
        <v/>
      </c>
      <c r="H273" s="35"/>
      <c r="I273" s="34" t="str">
        <f t="shared" ref="I273" si="257">IF(H273&lt;&gt;"",J273&amp;"("&amp;H273&amp;")","")</f>
        <v/>
      </c>
      <c r="J273" s="34" t="str">
        <f>IF(H273&lt;&gt;"", VLOOKUP(H273,Lable!$A:$D,2,FALSE),"")</f>
        <v/>
      </c>
      <c r="K273" s="51"/>
      <c r="L273" s="34" t="str">
        <f t="shared" ref="L273" si="258">IF(K273&lt;&gt;"",M273&amp;"("&amp;K273&amp;")","")</f>
        <v/>
      </c>
      <c r="M273" s="34" t="str">
        <f>IF(K273&lt;&gt;"",VLOOKUP(K273,Lable!$A:$B,2,FALSE),"")</f>
        <v/>
      </c>
      <c r="N273" s="35" t="s">
        <v>22</v>
      </c>
      <c r="O273" s="46" t="s">
        <v>479</v>
      </c>
      <c r="P273" s="34" t="str">
        <f t="shared" ref="P273" si="259">IF(O273&lt;&gt;"",Q273&amp;"&lt;br&gt;("&amp;O273&amp;")","")</f>
        <v>Select Street to be visited&lt;br&gt;(Select Street to be visited)</v>
      </c>
      <c r="Q273" s="34" t="str">
        <f>IF(O273&lt;&gt;"", VLOOKUP(O273, Lable!$A:$B, 2, FALSE), "")</f>
        <v>Select Street to be visited</v>
      </c>
      <c r="R273" s="35" t="s">
        <v>45</v>
      </c>
      <c r="S273" s="34"/>
      <c r="T273" s="34"/>
      <c r="U273" s="34"/>
      <c r="V273" s="35"/>
      <c r="W273" s="35" t="s">
        <v>474</v>
      </c>
      <c r="X273" s="35"/>
      <c r="Y273" s="35"/>
      <c r="Z273" s="33" t="s">
        <v>495</v>
      </c>
      <c r="AA273" s="33" t="s">
        <v>495</v>
      </c>
      <c r="AB273" s="33" t="s">
        <v>495</v>
      </c>
      <c r="AC273" s="33" t="s">
        <v>495</v>
      </c>
      <c r="AD273" s="33" t="s">
        <v>495</v>
      </c>
      <c r="AE273" s="33" t="s">
        <v>495</v>
      </c>
    </row>
    <row r="274" spans="1:31" s="18" customFormat="1" ht="18.600000000000001" customHeight="1">
      <c r="A274" s="19" t="s">
        <v>509</v>
      </c>
      <c r="B274" s="16" t="str">
        <f>VLOOKUP(A274,Lable!$G:$I,2,FALSE)</f>
        <v>새로운 물리적 조사 요청</v>
      </c>
      <c r="C274" s="16" t="str">
        <f t="shared" ref="C274:C281" si="260">IF(B274&lt;&gt;"",D274&amp;"("&amp;B274&amp;")","")</f>
        <v>New Physical Survey Request(새로운 물리적 조사 요청)</v>
      </c>
      <c r="D274" s="16" t="str">
        <f>IF(B274&lt;&gt;"", VLOOKUP(B274,Lable!$A:$D,2,FALSE), "" )</f>
        <v>New Physical Survey Request</v>
      </c>
      <c r="E274" s="17"/>
      <c r="F274" s="16" t="str">
        <f t="shared" si="252"/>
        <v/>
      </c>
      <c r="G274" s="16" t="str">
        <f>IF(E274&lt;&gt;"",VLOOKUP(E274,Lable!$A:$B,2,FALSE),"")</f>
        <v/>
      </c>
      <c r="H274" s="17"/>
      <c r="I274" s="16" t="str">
        <f t="shared" si="253"/>
        <v/>
      </c>
      <c r="J274" s="16" t="str">
        <f>IF(H274&lt;&gt;"", VLOOKUP(H274,Lable!$A:$D,2,FALSE),"")</f>
        <v/>
      </c>
      <c r="K274" s="52"/>
      <c r="L274" s="16" t="str">
        <f t="shared" si="254"/>
        <v/>
      </c>
      <c r="M274" s="16" t="str">
        <f>IF(K274&lt;&gt;"",VLOOKUP(K274,Lable!$A:$B,2,FALSE),"")</f>
        <v/>
      </c>
      <c r="N274" s="17"/>
      <c r="O274" s="47" t="s">
        <v>80</v>
      </c>
      <c r="P274" s="16" t="str">
        <f t="shared" si="255"/>
        <v>Reset&lt;br&gt;(초기화)</v>
      </c>
      <c r="Q274" s="16" t="str">
        <f>IF(O274&lt;&gt;"", VLOOKUP(O274, Lable!$A:$B, 2, FALSE), "")</f>
        <v>Reset</v>
      </c>
      <c r="R274" s="17" t="s">
        <v>43</v>
      </c>
      <c r="S274" s="16" t="s">
        <v>52</v>
      </c>
      <c r="T274" s="15" t="s">
        <v>93</v>
      </c>
      <c r="U274" s="16"/>
      <c r="V274" s="17"/>
      <c r="W274" s="17"/>
      <c r="X274" s="17"/>
      <c r="Y274" s="17"/>
      <c r="Z274" s="15"/>
      <c r="AA274" s="15"/>
      <c r="AB274" s="15"/>
      <c r="AC274" s="15" t="s">
        <v>77</v>
      </c>
      <c r="AD274" s="15" t="s">
        <v>77</v>
      </c>
      <c r="AE274" s="15" t="s">
        <v>77</v>
      </c>
    </row>
    <row r="275" spans="1:31" s="18" customFormat="1" ht="18.600000000000001" customHeight="1">
      <c r="A275" s="19" t="s">
        <v>509</v>
      </c>
      <c r="B275" s="16" t="str">
        <f>VLOOKUP(A275,Lable!$G:$I,2,FALSE)</f>
        <v>새로운 물리적 조사 요청</v>
      </c>
      <c r="C275" s="16" t="str">
        <f t="shared" si="260"/>
        <v>New Physical Survey Request(새로운 물리적 조사 요청)</v>
      </c>
      <c r="D275" s="16" t="str">
        <f>IF(B275&lt;&gt;"", VLOOKUP(B275,Lable!$A:$D,2,FALSE), "" )</f>
        <v>New Physical Survey Request</v>
      </c>
      <c r="E275" s="17"/>
      <c r="F275" s="16" t="str">
        <f t="shared" si="252"/>
        <v/>
      </c>
      <c r="G275" s="16" t="str">
        <f>IF(E275&lt;&gt;"",VLOOKUP(E275,Lable!$A:$B,2,FALSE),"")</f>
        <v/>
      </c>
      <c r="H275" s="17"/>
      <c r="I275" s="16" t="str">
        <f t="shared" si="253"/>
        <v/>
      </c>
      <c r="J275" s="16" t="str">
        <f>IF(H275&lt;&gt;"", VLOOKUP(H275,Lable!$A:$D,2,FALSE),"")</f>
        <v/>
      </c>
      <c r="K275" s="52"/>
      <c r="L275" s="16" t="str">
        <f t="shared" si="254"/>
        <v/>
      </c>
      <c r="M275" s="16" t="str">
        <f>IF(K275&lt;&gt;"",VLOOKUP(K275,Lable!$A:$B,2,FALSE),"")</f>
        <v/>
      </c>
      <c r="N275" s="17"/>
      <c r="O275" s="48" t="s">
        <v>46</v>
      </c>
      <c r="P275" s="16" t="str">
        <f t="shared" si="255"/>
        <v>Search&lt;br&gt;(조회)</v>
      </c>
      <c r="Q275" s="16" t="str">
        <f>IF(O275&lt;&gt;"", VLOOKUP(O275, Lable!$A:$B, 2, FALSE), "")</f>
        <v>Search</v>
      </c>
      <c r="R275" s="17" t="s">
        <v>43</v>
      </c>
      <c r="S275" s="16"/>
      <c r="T275" s="16" t="s">
        <v>8</v>
      </c>
      <c r="U275" s="16"/>
      <c r="V275" s="17"/>
      <c r="W275" s="17"/>
      <c r="X275" s="17"/>
      <c r="Y275" s="17"/>
      <c r="Z275" s="15"/>
      <c r="AA275" s="15"/>
      <c r="AB275" s="15"/>
      <c r="AC275" s="15"/>
      <c r="AD275" s="15"/>
      <c r="AE275" s="15"/>
    </row>
    <row r="276" spans="1:31" s="10" customFormat="1" ht="17.45" customHeight="1">
      <c r="A276" s="19" t="s">
        <v>509</v>
      </c>
      <c r="B276" s="1" t="str">
        <f>VLOOKUP(A276,Lable!$G:$I,2,FALSE)</f>
        <v>새로운 물리적 조사 요청</v>
      </c>
      <c r="C276" s="1" t="str">
        <f t="shared" si="260"/>
        <v>New Physical Survey Request(새로운 물리적 조사 요청)</v>
      </c>
      <c r="D276" s="1" t="str">
        <f>IF(B276&lt;&gt;"", VLOOKUP(B276,Lable!$A:$D,2,FALSE), "" )</f>
        <v>New Physical Survey Request</v>
      </c>
      <c r="E276" s="9"/>
      <c r="F276" s="1" t="str">
        <f t="shared" si="252"/>
        <v/>
      </c>
      <c r="G276" s="1" t="str">
        <f>IF(E276&lt;&gt;"",VLOOKUP(E276,Lable!$A:$B,2,FALSE),"")</f>
        <v/>
      </c>
      <c r="H276" s="9"/>
      <c r="I276" s="1" t="str">
        <f t="shared" si="253"/>
        <v/>
      </c>
      <c r="J276" s="1" t="str">
        <f>IF(H276&lt;&gt;"", VLOOKUP(H276,Lable!$A:$D,2,FALSE),"")</f>
        <v/>
      </c>
      <c r="K276" s="54"/>
      <c r="L276" s="1" t="str">
        <f t="shared" si="254"/>
        <v/>
      </c>
      <c r="M276" s="1" t="str">
        <f>IF(K276&lt;&gt;"",VLOOKUP(K276,Lable!$A:$B,2,FALSE),"")</f>
        <v/>
      </c>
      <c r="N276" s="2" t="s">
        <v>13</v>
      </c>
      <c r="O276" s="57"/>
      <c r="P276" s="1" t="str">
        <f t="shared" si="255"/>
        <v/>
      </c>
      <c r="Q276" s="1" t="str">
        <f>IF(O276&lt;&gt;"", VLOOKUP(O276, Lable!$A:$B, 2, FALSE), "")</f>
        <v/>
      </c>
      <c r="R276" s="2" t="s">
        <v>347</v>
      </c>
      <c r="S276" s="1"/>
      <c r="T276" s="1"/>
      <c r="U276" s="1"/>
      <c r="V276" s="2"/>
      <c r="W276" s="2"/>
      <c r="X276" s="2"/>
      <c r="Y276" s="2"/>
      <c r="Z276" s="4"/>
      <c r="AA276" s="4"/>
      <c r="AB276" s="4"/>
      <c r="AC276" s="3"/>
      <c r="AD276" s="3"/>
      <c r="AE276" s="3"/>
    </row>
    <row r="277" spans="1:31" s="10" customFormat="1" ht="17.45" customHeight="1">
      <c r="A277" s="19" t="s">
        <v>509</v>
      </c>
      <c r="B277" s="1" t="str">
        <f>VLOOKUP(A277,Lable!$G:$I,2,FALSE)</f>
        <v>새로운 물리적 조사 요청</v>
      </c>
      <c r="C277" s="1" t="str">
        <f t="shared" si="260"/>
        <v>New Physical Survey Request(새로운 물리적 조사 요청)</v>
      </c>
      <c r="D277" s="1" t="str">
        <f>IF(B277&lt;&gt;"", VLOOKUP(B277,Lable!$A:$D,2,FALSE), "" )</f>
        <v>New Physical Survey Request</v>
      </c>
      <c r="E277" s="9"/>
      <c r="F277" s="1" t="str">
        <f t="shared" si="252"/>
        <v/>
      </c>
      <c r="G277" s="1" t="str">
        <f>IF(E277&lt;&gt;"",VLOOKUP(E277,Lable!$A:$B,2,FALSE),"")</f>
        <v/>
      </c>
      <c r="H277" s="9"/>
      <c r="I277" s="1" t="str">
        <f t="shared" si="253"/>
        <v/>
      </c>
      <c r="J277" s="1" t="str">
        <f>IF(H277&lt;&gt;"", VLOOKUP(H277,Lable!$A:$D,2,FALSE),"")</f>
        <v/>
      </c>
      <c r="K277" s="54"/>
      <c r="L277" s="1" t="str">
        <f t="shared" si="254"/>
        <v/>
      </c>
      <c r="M277" s="1" t="str">
        <f>IF(K277&lt;&gt;"",VLOOKUP(K277,Lable!$A:$B,2,FALSE),"")</f>
        <v/>
      </c>
      <c r="N277" s="2" t="s">
        <v>13</v>
      </c>
      <c r="O277" s="57" t="s">
        <v>480</v>
      </c>
      <c r="P277" s="1" t="str">
        <f t="shared" si="255"/>
        <v>Action/Activity&lt;br&gt;(Action/Activity)</v>
      </c>
      <c r="Q277" s="1" t="str">
        <f>IF(O277&lt;&gt;"", VLOOKUP(O277, Lable!$A:$B, 2, FALSE), "")</f>
        <v>Action/Activity</v>
      </c>
      <c r="R277" s="2" t="s">
        <v>41</v>
      </c>
      <c r="S277" s="1"/>
      <c r="T277" s="1"/>
      <c r="U277" s="1"/>
      <c r="V277" s="2"/>
      <c r="W277" s="2"/>
      <c r="X277" s="2"/>
      <c r="Y277" s="2"/>
      <c r="Z277" s="4"/>
      <c r="AA277" s="4"/>
      <c r="AB277" s="4"/>
      <c r="AC277" s="3" t="s">
        <v>487</v>
      </c>
      <c r="AD277" s="3" t="s">
        <v>487</v>
      </c>
      <c r="AE277" s="3" t="s">
        <v>487</v>
      </c>
    </row>
    <row r="278" spans="1:31" s="10" customFormat="1" ht="18.600000000000001" customHeight="1">
      <c r="A278" s="19" t="s">
        <v>509</v>
      </c>
      <c r="B278" s="1" t="str">
        <f>VLOOKUP(A278,Lable!$G:$I,2,FALSE)</f>
        <v>새로운 물리적 조사 요청</v>
      </c>
      <c r="C278" s="1" t="str">
        <f t="shared" si="260"/>
        <v>New Physical Survey Request(새로운 물리적 조사 요청)</v>
      </c>
      <c r="D278" s="1" t="str">
        <f>IF(B278&lt;&gt;"", VLOOKUP(B278,Lable!$A:$D,2,FALSE), "" )</f>
        <v>New Physical Survey Request</v>
      </c>
      <c r="E278" s="9"/>
      <c r="F278" s="1" t="str">
        <f t="shared" si="252"/>
        <v/>
      </c>
      <c r="G278" s="1" t="str">
        <f>IF(E278&lt;&gt;"",VLOOKUP(E278,Lable!$A:$B,2,FALSE),"")</f>
        <v/>
      </c>
      <c r="H278" s="9"/>
      <c r="I278" s="1" t="str">
        <f t="shared" si="253"/>
        <v/>
      </c>
      <c r="J278" s="1" t="str">
        <f>IF(H278&lt;&gt;"", VLOOKUP(H278,Lable!$A:$D,2,FALSE),"")</f>
        <v/>
      </c>
      <c r="K278" s="54"/>
      <c r="L278" s="1" t="str">
        <f t="shared" si="254"/>
        <v/>
      </c>
      <c r="M278" s="1" t="str">
        <f>IF(K278&lt;&gt;"",VLOOKUP(K278,Lable!$A:$B,2,FALSE),"")</f>
        <v/>
      </c>
      <c r="N278" s="2" t="s">
        <v>13</v>
      </c>
      <c r="O278" s="57" t="s">
        <v>481</v>
      </c>
      <c r="P278" s="1" t="str">
        <f t="shared" si="255"/>
        <v>TARGET KPI&lt;br&gt;(Target KPI)</v>
      </c>
      <c r="Q278" s="1" t="str">
        <f>IF(O278&lt;&gt;"", VLOOKUP(O278, Lable!$A:$B, 2, FALSE), "")</f>
        <v>TARGET KPI</v>
      </c>
      <c r="R278" s="2" t="s">
        <v>41</v>
      </c>
      <c r="S278" s="1"/>
      <c r="T278" s="1"/>
      <c r="U278" s="1"/>
      <c r="V278" s="2"/>
      <c r="W278" s="2"/>
      <c r="X278" s="2"/>
      <c r="Y278" s="2"/>
      <c r="Z278" s="4"/>
      <c r="AA278" s="4"/>
      <c r="AB278" s="4"/>
      <c r="AC278" s="4" t="s">
        <v>488</v>
      </c>
      <c r="AD278" s="4" t="s">
        <v>488</v>
      </c>
      <c r="AE278" s="4" t="s">
        <v>488</v>
      </c>
    </row>
    <row r="279" spans="1:31" s="10" customFormat="1" ht="18.600000000000001" customHeight="1">
      <c r="A279" s="19" t="s">
        <v>509</v>
      </c>
      <c r="B279" s="1" t="str">
        <f>VLOOKUP(A279,Lable!$G:$I,2,FALSE)</f>
        <v>새로운 물리적 조사 요청</v>
      </c>
      <c r="C279" s="1" t="str">
        <f t="shared" si="260"/>
        <v>New Physical Survey Request(새로운 물리적 조사 요청)</v>
      </c>
      <c r="D279" s="1" t="str">
        <f>IF(B279&lt;&gt;"", VLOOKUP(B279,Lable!$A:$D,2,FALSE), "" )</f>
        <v>New Physical Survey Request</v>
      </c>
      <c r="E279" s="9"/>
      <c r="F279" s="1" t="str">
        <f t="shared" si="252"/>
        <v/>
      </c>
      <c r="G279" s="1" t="str">
        <f>IF(E279&lt;&gt;"",VLOOKUP(E279,Lable!$A:$B,2,FALSE),"")</f>
        <v/>
      </c>
      <c r="H279" s="9"/>
      <c r="I279" s="1" t="str">
        <f t="shared" si="253"/>
        <v/>
      </c>
      <c r="J279" s="1" t="str">
        <f>IF(H279&lt;&gt;"", VLOOKUP(H279,Lable!$A:$D,2,FALSE),"")</f>
        <v/>
      </c>
      <c r="K279" s="54"/>
      <c r="L279" s="1" t="str">
        <f t="shared" si="254"/>
        <v/>
      </c>
      <c r="M279" s="1" t="str">
        <f>IF(K279&lt;&gt;"",VLOOKUP(K279,Lable!$A:$B,2,FALSE),"")</f>
        <v/>
      </c>
      <c r="N279" s="2" t="s">
        <v>13</v>
      </c>
      <c r="O279" s="57" t="s">
        <v>482</v>
      </c>
      <c r="P279" s="1" t="str">
        <f t="shared" si="255"/>
        <v>Expected Revenue&lt;br&gt;(Expected Revenue)</v>
      </c>
      <c r="Q279" s="1" t="str">
        <f>IF(O279&lt;&gt;"", VLOOKUP(O279, Lable!$A:$B, 2, FALSE), "")</f>
        <v>Expected Revenue</v>
      </c>
      <c r="R279" s="2" t="s">
        <v>41</v>
      </c>
      <c r="S279" s="1"/>
      <c r="T279" s="1"/>
      <c r="U279" s="1"/>
      <c r="V279" s="2"/>
      <c r="W279" s="2"/>
      <c r="X279" s="2"/>
      <c r="Y279" s="2"/>
      <c r="Z279" s="4"/>
      <c r="AA279" s="4"/>
      <c r="AB279" s="4"/>
      <c r="AC279" s="4" t="s">
        <v>489</v>
      </c>
      <c r="AD279" s="4" t="s">
        <v>489</v>
      </c>
      <c r="AE279" s="4" t="s">
        <v>489</v>
      </c>
    </row>
    <row r="280" spans="1:31" s="10" customFormat="1" ht="18.600000000000001" customHeight="1">
      <c r="A280" s="19" t="s">
        <v>509</v>
      </c>
      <c r="B280" s="1" t="str">
        <f>VLOOKUP(A280,Lable!$G:$I,2,FALSE)</f>
        <v>새로운 물리적 조사 요청</v>
      </c>
      <c r="C280" s="1" t="str">
        <f t="shared" si="260"/>
        <v>New Physical Survey Request(새로운 물리적 조사 요청)</v>
      </c>
      <c r="D280" s="1" t="str">
        <f>IF(B280&lt;&gt;"", VLOOKUP(B280,Lable!$A:$D,2,FALSE), "" )</f>
        <v>New Physical Survey Request</v>
      </c>
      <c r="E280" s="9"/>
      <c r="F280" s="1" t="str">
        <f t="shared" si="252"/>
        <v/>
      </c>
      <c r="G280" s="1" t="str">
        <f>IF(E280&lt;&gt;"",VLOOKUP(E280,Lable!$A:$B,2,FALSE),"")</f>
        <v/>
      </c>
      <c r="H280" s="9"/>
      <c r="I280" s="1" t="str">
        <f t="shared" si="253"/>
        <v/>
      </c>
      <c r="J280" s="1" t="str">
        <f>IF(H280&lt;&gt;"", VLOOKUP(H280,Lable!$A:$D,2,FALSE),"")</f>
        <v/>
      </c>
      <c r="K280" s="54"/>
      <c r="L280" s="1" t="str">
        <f t="shared" si="254"/>
        <v/>
      </c>
      <c r="M280" s="1" t="str">
        <f>IF(K280&lt;&gt;"",VLOOKUP(K280,Lable!$A:$B,2,FALSE),"")</f>
        <v/>
      </c>
      <c r="N280" s="2" t="s">
        <v>13</v>
      </c>
      <c r="O280" s="57" t="s">
        <v>483</v>
      </c>
      <c r="P280" s="1" t="str">
        <f t="shared" si="255"/>
        <v>Resources&lt;br&gt;(Resources)</v>
      </c>
      <c r="Q280" s="1" t="str">
        <f>IF(O280&lt;&gt;"", VLOOKUP(O280, Lable!$A:$B, 2, FALSE), "")</f>
        <v>Resources</v>
      </c>
      <c r="R280" s="2" t="s">
        <v>41</v>
      </c>
      <c r="S280" s="1"/>
      <c r="T280" s="1"/>
      <c r="U280" s="1"/>
      <c r="V280" s="2"/>
      <c r="W280" s="2"/>
      <c r="X280" s="2"/>
      <c r="Y280" s="2"/>
      <c r="Z280" s="4"/>
      <c r="AA280" s="4"/>
      <c r="AB280" s="4"/>
      <c r="AC280" s="4" t="s">
        <v>490</v>
      </c>
      <c r="AD280" s="4" t="s">
        <v>490</v>
      </c>
      <c r="AE280" s="4" t="s">
        <v>490</v>
      </c>
    </row>
    <row r="281" spans="1:31" s="10" customFormat="1" ht="18.600000000000001" customHeight="1">
      <c r="A281" s="19" t="s">
        <v>509</v>
      </c>
      <c r="B281" s="1" t="str">
        <f>VLOOKUP(A281,Lable!$G:$I,2,FALSE)</f>
        <v>새로운 물리적 조사 요청</v>
      </c>
      <c r="C281" s="1" t="str">
        <f t="shared" si="260"/>
        <v>New Physical Survey Request(새로운 물리적 조사 요청)</v>
      </c>
      <c r="D281" s="1" t="str">
        <f>IF(B281&lt;&gt;"", VLOOKUP(B281,Lable!$A:$D,2,FALSE), "" )</f>
        <v>New Physical Survey Request</v>
      </c>
      <c r="E281" s="9"/>
      <c r="F281" s="1" t="str">
        <f t="shared" si="252"/>
        <v/>
      </c>
      <c r="G281" s="1" t="str">
        <f>IF(E281&lt;&gt;"",VLOOKUP(E281,Lable!$A:$B,2,FALSE),"")</f>
        <v/>
      </c>
      <c r="H281" s="9"/>
      <c r="I281" s="1" t="str">
        <f t="shared" si="253"/>
        <v/>
      </c>
      <c r="J281" s="1" t="str">
        <f>IF(H281&lt;&gt;"", VLOOKUP(H281,Lable!$A:$D,2,FALSE),"")</f>
        <v/>
      </c>
      <c r="K281" s="54"/>
      <c r="L281" s="1" t="str">
        <f t="shared" si="254"/>
        <v/>
      </c>
      <c r="M281" s="1" t="str">
        <f>IF(K281&lt;&gt;"",VLOOKUP(K281,Lable!$A:$B,2,FALSE),"")</f>
        <v/>
      </c>
      <c r="N281" s="2" t="s">
        <v>13</v>
      </c>
      <c r="O281" s="57" t="s">
        <v>374</v>
      </c>
      <c r="P281" s="1" t="str">
        <f t="shared" si="255"/>
        <v>Staff&lt;br&gt;(Staff)</v>
      </c>
      <c r="Q281" s="1" t="str">
        <f>IF(O281&lt;&gt;"", VLOOKUP(O281, Lable!$A:$B, 2, FALSE), "")</f>
        <v>Staff</v>
      </c>
      <c r="R281" s="2" t="s">
        <v>41</v>
      </c>
      <c r="S281" s="1"/>
      <c r="T281" s="1"/>
      <c r="U281" s="1"/>
      <c r="V281" s="2"/>
      <c r="W281" s="2"/>
      <c r="X281" s="2"/>
      <c r="Y281" s="2"/>
      <c r="Z281" s="4"/>
      <c r="AA281" s="4"/>
      <c r="AB281" s="4"/>
      <c r="AC281" s="4" t="s">
        <v>491</v>
      </c>
      <c r="AD281" s="4" t="s">
        <v>491</v>
      </c>
      <c r="AE281" s="4" t="s">
        <v>491</v>
      </c>
    </row>
    <row r="282" spans="1:31" s="23" customFormat="1" ht="18.600000000000001" customHeight="1">
      <c r="A282" s="19" t="s">
        <v>509</v>
      </c>
      <c r="B282" s="1" t="str">
        <f>VLOOKUP(A282,Lable!$G:$I,2,FALSE)</f>
        <v>새로운 물리적 조사 요청</v>
      </c>
      <c r="C282" s="1" t="str">
        <f t="shared" ref="C282:C284" si="261">IF(B282&lt;&gt;"",D282&amp;"("&amp;B282&amp;")","")</f>
        <v>New Physical Survey Request(새로운 물리적 조사 요청)</v>
      </c>
      <c r="D282" s="1" t="str">
        <f>IF(B282&lt;&gt;"", VLOOKUP(B282,Lable!$A:$D,2,FALSE), "" )</f>
        <v>New Physical Survey Request</v>
      </c>
      <c r="E282" s="9"/>
      <c r="F282" s="1" t="str">
        <f t="shared" ref="F282:F284" si="262">IF(E282&lt;&gt;"",G282&amp;"("&amp;E282&amp;")","")</f>
        <v/>
      </c>
      <c r="G282" s="1" t="str">
        <f>IF(E282&lt;&gt;"",VLOOKUP(E282,Lable!$A:$B,2,FALSE),"")</f>
        <v/>
      </c>
      <c r="H282" s="9"/>
      <c r="I282" s="1" t="str">
        <f t="shared" ref="I282:I284" si="263">IF(H282&lt;&gt;"",J282&amp;"("&amp;H282&amp;")","")</f>
        <v/>
      </c>
      <c r="J282" s="1" t="str">
        <f>IF(H282&lt;&gt;"", VLOOKUP(H282,Lable!$A:$D,2,FALSE),"")</f>
        <v/>
      </c>
      <c r="K282" s="54"/>
      <c r="L282" s="1" t="str">
        <f t="shared" ref="L282:L284" si="264">IF(K282&lt;&gt;"",M282&amp;"("&amp;K282&amp;")","")</f>
        <v/>
      </c>
      <c r="M282" s="1" t="str">
        <f>IF(K282&lt;&gt;"",VLOOKUP(K282,Lable!$A:$B,2,FALSE),"")</f>
        <v/>
      </c>
      <c r="N282" s="21" t="s">
        <v>484</v>
      </c>
      <c r="O282" s="53" t="s">
        <v>286</v>
      </c>
      <c r="P282" s="1" t="str">
        <f t="shared" ref="P282:P284" si="265">IF(O282&lt;&gt;"",Q282&amp;"&lt;br&gt;("&amp;O282&amp;")","")</f>
        <v>Request Remarks&lt;br&gt;(Request Remarks)</v>
      </c>
      <c r="Q282" s="1" t="str">
        <f>IF(O282&lt;&gt;"", VLOOKUP(O282, Lable!$A:$B, 2, FALSE), "")</f>
        <v>Request Remarks</v>
      </c>
      <c r="R282" s="2" t="s">
        <v>492</v>
      </c>
      <c r="S282" s="20"/>
      <c r="T282" s="20"/>
      <c r="U282" s="20"/>
      <c r="V282" s="21" t="s">
        <v>474</v>
      </c>
      <c r="W282" s="35" t="s">
        <v>474</v>
      </c>
      <c r="X282" s="21"/>
      <c r="Y282" s="21"/>
      <c r="Z282" s="19"/>
      <c r="AA282" s="19"/>
      <c r="AB282" s="19"/>
      <c r="AC282" s="19"/>
      <c r="AD282" s="19"/>
      <c r="AE282" s="19"/>
    </row>
    <row r="283" spans="1:31" s="18" customFormat="1" ht="18.600000000000001" customHeight="1">
      <c r="A283" s="19" t="s">
        <v>509</v>
      </c>
      <c r="B283" s="16" t="str">
        <f>VLOOKUP(A283,Lable!$G:$I,2,FALSE)</f>
        <v>새로운 물리적 조사 요청</v>
      </c>
      <c r="C283" s="16" t="str">
        <f t="shared" si="261"/>
        <v>New Physical Survey Request(새로운 물리적 조사 요청)</v>
      </c>
      <c r="D283" s="16" t="str">
        <f>IF(B283&lt;&gt;"", VLOOKUP(B283,Lable!$A:$D,2,FALSE), "" )</f>
        <v>New Physical Survey Request</v>
      </c>
      <c r="E283" s="17"/>
      <c r="F283" s="16" t="str">
        <f t="shared" si="262"/>
        <v/>
      </c>
      <c r="G283" s="16" t="str">
        <f>IF(E283&lt;&gt;"",VLOOKUP(E283,Lable!$A:$B,2,FALSE),"")</f>
        <v/>
      </c>
      <c r="H283" s="17"/>
      <c r="I283" s="16" t="str">
        <f t="shared" si="263"/>
        <v/>
      </c>
      <c r="J283" s="16" t="str">
        <f>IF(H283&lt;&gt;"", VLOOKUP(H283,Lable!$A:$D,2,FALSE),"")</f>
        <v/>
      </c>
      <c r="K283" s="52"/>
      <c r="L283" s="16" t="str">
        <f t="shared" si="264"/>
        <v/>
      </c>
      <c r="M283" s="16" t="str">
        <f>IF(K283&lt;&gt;"",VLOOKUP(K283,Lable!$A:$B,2,FALSE),"")</f>
        <v/>
      </c>
      <c r="N283" s="17"/>
      <c r="O283" s="47" t="s">
        <v>76</v>
      </c>
      <c r="P283" s="16" t="str">
        <f t="shared" si="265"/>
        <v>Cancel&lt;br&gt;(취소)</v>
      </c>
      <c r="Q283" s="16" t="str">
        <f>IF(O283&lt;&gt;"", VLOOKUP(O283, Lable!$A:$B, 2, FALSE), "")</f>
        <v>Cancel</v>
      </c>
      <c r="R283" s="17" t="s">
        <v>43</v>
      </c>
      <c r="S283" s="16" t="s">
        <v>52</v>
      </c>
      <c r="T283" s="15" t="s">
        <v>93</v>
      </c>
      <c r="U283" s="16"/>
      <c r="V283" s="17"/>
      <c r="W283" s="17"/>
      <c r="X283" s="17"/>
      <c r="Y283" s="17"/>
      <c r="Z283" s="15"/>
      <c r="AA283" s="15"/>
      <c r="AB283" s="15"/>
      <c r="AC283" s="15" t="s">
        <v>77</v>
      </c>
      <c r="AD283" s="15" t="s">
        <v>77</v>
      </c>
      <c r="AE283" s="15" t="s">
        <v>77</v>
      </c>
    </row>
    <row r="284" spans="1:31" s="18" customFormat="1" ht="18.600000000000001" customHeight="1">
      <c r="A284" s="19" t="s">
        <v>509</v>
      </c>
      <c r="B284" s="16" t="str">
        <f>VLOOKUP(A284,Lable!$G:$I,2,FALSE)</f>
        <v>새로운 물리적 조사 요청</v>
      </c>
      <c r="C284" s="16" t="str">
        <f t="shared" si="261"/>
        <v>New Physical Survey Request(새로운 물리적 조사 요청)</v>
      </c>
      <c r="D284" s="16" t="str">
        <f>IF(B284&lt;&gt;"", VLOOKUP(B284,Lable!$A:$D,2,FALSE), "" )</f>
        <v>New Physical Survey Request</v>
      </c>
      <c r="E284" s="17"/>
      <c r="F284" s="16" t="str">
        <f t="shared" si="262"/>
        <v/>
      </c>
      <c r="G284" s="16" t="str">
        <f>IF(E284&lt;&gt;"",VLOOKUP(E284,Lable!$A:$B,2,FALSE),"")</f>
        <v/>
      </c>
      <c r="H284" s="17"/>
      <c r="I284" s="16" t="str">
        <f t="shared" si="263"/>
        <v/>
      </c>
      <c r="J284" s="16" t="str">
        <f>IF(H284&lt;&gt;"", VLOOKUP(H284,Lable!$A:$D,2,FALSE),"")</f>
        <v/>
      </c>
      <c r="K284" s="52"/>
      <c r="L284" s="16" t="str">
        <f t="shared" si="264"/>
        <v/>
      </c>
      <c r="M284" s="16" t="str">
        <f>IF(K284&lt;&gt;"",VLOOKUP(K284,Lable!$A:$B,2,FALSE),"")</f>
        <v/>
      </c>
      <c r="N284" s="17"/>
      <c r="O284" s="48" t="s">
        <v>486</v>
      </c>
      <c r="P284" s="16" t="str">
        <f t="shared" si="265"/>
        <v>Submit Request&lt;br&gt;(Submit Request)</v>
      </c>
      <c r="Q284" s="16" t="str">
        <f>IF(O284&lt;&gt;"", VLOOKUP(O284, Lable!$A:$B, 2, FALSE), "")</f>
        <v>Submit Request</v>
      </c>
      <c r="R284" s="17" t="s">
        <v>43</v>
      </c>
      <c r="S284" s="16" t="s">
        <v>69</v>
      </c>
      <c r="T284" s="16"/>
      <c r="U284" s="16"/>
      <c r="V284" s="17"/>
      <c r="W284" s="17"/>
      <c r="X284" s="17"/>
      <c r="Y284" s="17"/>
      <c r="Z284" s="15"/>
      <c r="AA284" s="15"/>
      <c r="AB284" s="15"/>
      <c r="AC284" s="15"/>
      <c r="AD284" s="15"/>
      <c r="AE284" s="15"/>
    </row>
    <row r="285" spans="1:31" s="36" customFormat="1" ht="17.45" customHeight="1">
      <c r="A285" s="33" t="s">
        <v>510</v>
      </c>
      <c r="B285" s="34" t="str">
        <f>VLOOKUP(A285,Lable!$G:$I,2,FALSE)</f>
        <v>실사 수행 요청 승인</v>
      </c>
      <c r="C285" s="34" t="str">
        <f>IF(B285&lt;&gt;"",D285&amp;"("&amp;B285&amp;")","")</f>
        <v>Approval of Request to conduct Physical Survey(실사 수행 요청 승인)</v>
      </c>
      <c r="D285" s="34" t="str">
        <f>IF(B285&lt;&gt;"", VLOOKUP(B285,Lable!$A:$D,2,FALSE), "" )</f>
        <v>Approval of Request to conduct Physical Survey</v>
      </c>
      <c r="E285" s="35"/>
      <c r="F285" s="34" t="str">
        <f t="shared" ref="F285:F295" si="266">IF(E285&lt;&gt;"",G285&amp;"("&amp;E285&amp;")","")</f>
        <v/>
      </c>
      <c r="G285" s="34" t="str">
        <f>IF(E285&lt;&gt;"",VLOOKUP(E285,Lable!$A:$B,2,FALSE),"")</f>
        <v/>
      </c>
      <c r="H285" s="35"/>
      <c r="I285" s="34" t="str">
        <f t="shared" ref="I285:I295" si="267">IF(H285&lt;&gt;"",J285&amp;"("&amp;H285&amp;")","")</f>
        <v/>
      </c>
      <c r="J285" s="34" t="str">
        <f>IF(H285&lt;&gt;"", VLOOKUP(H285,Lable!$A:$D,2,FALSE),"")</f>
        <v/>
      </c>
      <c r="K285" s="51"/>
      <c r="L285" s="34" t="str">
        <f t="shared" ref="L285:L295" si="268">IF(K285&lt;&gt;"",M285&amp;"("&amp;K285&amp;")","")</f>
        <v/>
      </c>
      <c r="M285" s="34" t="str">
        <f>IF(K285&lt;&gt;"",VLOOKUP(K285,Lable!$A:$B,2,FALSE),"")</f>
        <v/>
      </c>
      <c r="N285" s="35" t="s">
        <v>22</v>
      </c>
      <c r="O285" s="46" t="s">
        <v>136</v>
      </c>
      <c r="P285" s="34" t="str">
        <f t="shared" ref="P285:P295" si="269">IF(O285&lt;&gt;"",Q285&amp;"&lt;br&gt;("&amp;O285&amp;")","")</f>
        <v>Status&lt;br&gt;(Status)</v>
      </c>
      <c r="Q285" s="34" t="str">
        <f>IF(O285&lt;&gt;"", VLOOKUP(O285, Lable!$A:$B, 2, FALSE), "")</f>
        <v>Status</v>
      </c>
      <c r="R285" s="35" t="s">
        <v>347</v>
      </c>
      <c r="S285" s="34"/>
      <c r="T285" s="34"/>
      <c r="U285" s="34"/>
      <c r="V285" s="35" t="s">
        <v>474</v>
      </c>
      <c r="W285" s="35"/>
      <c r="X285" s="35"/>
      <c r="Y285" s="35"/>
      <c r="Z285" s="33" t="s">
        <v>472</v>
      </c>
      <c r="AA285" s="33" t="s">
        <v>472</v>
      </c>
      <c r="AB285" s="33" t="s">
        <v>472</v>
      </c>
      <c r="AC285" s="37" t="s">
        <v>473</v>
      </c>
      <c r="AD285" s="37" t="s">
        <v>473</v>
      </c>
      <c r="AE285" s="37" t="s">
        <v>473</v>
      </c>
    </row>
    <row r="286" spans="1:31" s="18" customFormat="1" ht="18.600000000000001" customHeight="1">
      <c r="A286" s="33" t="s">
        <v>510</v>
      </c>
      <c r="B286" s="16" t="str">
        <f>VLOOKUP(A286,Lable!$G:$I,2,FALSE)</f>
        <v>실사 수행 요청 승인</v>
      </c>
      <c r="C286" s="16" t="str">
        <f t="shared" ref="C286:C295" si="270">IF(B286&lt;&gt;"",D286&amp;"("&amp;B286&amp;")","")</f>
        <v>Approval of Request to conduct Physical Survey(실사 수행 요청 승인)</v>
      </c>
      <c r="D286" s="16" t="str">
        <f>IF(B286&lt;&gt;"", VLOOKUP(B286,Lable!$A:$D,2,FALSE), "" )</f>
        <v>Approval of Request to conduct Physical Survey</v>
      </c>
      <c r="E286" s="17"/>
      <c r="F286" s="16" t="str">
        <f t="shared" si="266"/>
        <v/>
      </c>
      <c r="G286" s="16" t="str">
        <f>IF(E286&lt;&gt;"",VLOOKUP(E286,Lable!$A:$B,2,FALSE),"")</f>
        <v/>
      </c>
      <c r="H286" s="17"/>
      <c r="I286" s="16" t="str">
        <f t="shared" si="267"/>
        <v/>
      </c>
      <c r="J286" s="16" t="str">
        <f>IF(H286&lt;&gt;"", VLOOKUP(H286,Lable!$A:$D,2,FALSE),"")</f>
        <v/>
      </c>
      <c r="K286" s="52"/>
      <c r="L286" s="16" t="str">
        <f t="shared" si="268"/>
        <v/>
      </c>
      <c r="M286" s="16" t="str">
        <f>IF(K286&lt;&gt;"",VLOOKUP(K286,Lable!$A:$B,2,FALSE),"")</f>
        <v/>
      </c>
      <c r="N286" s="17"/>
      <c r="O286" s="47" t="s">
        <v>80</v>
      </c>
      <c r="P286" s="16" t="str">
        <f t="shared" si="269"/>
        <v>Reset&lt;br&gt;(초기화)</v>
      </c>
      <c r="Q286" s="16" t="str">
        <f>IF(O286&lt;&gt;"", VLOOKUP(O286, Lable!$A:$B, 2, FALSE), "")</f>
        <v>Reset</v>
      </c>
      <c r="R286" s="17" t="s">
        <v>43</v>
      </c>
      <c r="S286" s="16" t="s">
        <v>52</v>
      </c>
      <c r="T286" s="15" t="s">
        <v>93</v>
      </c>
      <c r="U286" s="16"/>
      <c r="V286" s="17"/>
      <c r="W286" s="17"/>
      <c r="X286" s="17"/>
      <c r="Y286" s="17"/>
      <c r="Z286" s="15"/>
      <c r="AA286" s="15"/>
      <c r="AB286" s="15"/>
      <c r="AC286" s="15" t="s">
        <v>77</v>
      </c>
      <c r="AD286" s="15" t="s">
        <v>77</v>
      </c>
      <c r="AE286" s="15" t="s">
        <v>77</v>
      </c>
    </row>
    <row r="287" spans="1:31" s="18" customFormat="1" ht="18.600000000000001" customHeight="1">
      <c r="A287" s="33" t="s">
        <v>510</v>
      </c>
      <c r="B287" s="16" t="str">
        <f>VLOOKUP(A287,Lable!$G:$I,2,FALSE)</f>
        <v>실사 수행 요청 승인</v>
      </c>
      <c r="C287" s="16" t="str">
        <f t="shared" si="270"/>
        <v>Approval of Request to conduct Physical Survey(실사 수행 요청 승인)</v>
      </c>
      <c r="D287" s="16" t="str">
        <f>IF(B287&lt;&gt;"", VLOOKUP(B287,Lable!$A:$D,2,FALSE), "" )</f>
        <v>Approval of Request to conduct Physical Survey</v>
      </c>
      <c r="E287" s="17"/>
      <c r="F287" s="16" t="str">
        <f t="shared" si="266"/>
        <v/>
      </c>
      <c r="G287" s="16" t="str">
        <f>IF(E287&lt;&gt;"",VLOOKUP(E287,Lable!$A:$B,2,FALSE),"")</f>
        <v/>
      </c>
      <c r="H287" s="17"/>
      <c r="I287" s="16" t="str">
        <f t="shared" si="267"/>
        <v/>
      </c>
      <c r="J287" s="16" t="str">
        <f>IF(H287&lt;&gt;"", VLOOKUP(H287,Lable!$A:$D,2,FALSE),"")</f>
        <v/>
      </c>
      <c r="K287" s="52"/>
      <c r="L287" s="16" t="str">
        <f t="shared" si="268"/>
        <v/>
      </c>
      <c r="M287" s="16" t="str">
        <f>IF(K287&lt;&gt;"",VLOOKUP(K287,Lable!$A:$B,2,FALSE),"")</f>
        <v/>
      </c>
      <c r="N287" s="17"/>
      <c r="O287" s="48" t="s">
        <v>46</v>
      </c>
      <c r="P287" s="16" t="str">
        <f t="shared" si="269"/>
        <v>Search&lt;br&gt;(조회)</v>
      </c>
      <c r="Q287" s="16" t="str">
        <f>IF(O287&lt;&gt;"", VLOOKUP(O287, Lable!$A:$B, 2, FALSE), "")</f>
        <v>Search</v>
      </c>
      <c r="R287" s="17" t="s">
        <v>43</v>
      </c>
      <c r="S287" s="16"/>
      <c r="T287" s="16" t="s">
        <v>8</v>
      </c>
      <c r="U287" s="16"/>
      <c r="V287" s="17"/>
      <c r="W287" s="17"/>
      <c r="X287" s="17"/>
      <c r="Y287" s="17"/>
      <c r="Z287" s="15"/>
      <c r="AA287" s="15"/>
      <c r="AB287" s="15"/>
      <c r="AC287" s="15"/>
      <c r="AD287" s="15"/>
      <c r="AE287" s="15"/>
    </row>
    <row r="288" spans="1:31" s="23" customFormat="1" ht="17.45" customHeight="1">
      <c r="A288" s="33" t="s">
        <v>510</v>
      </c>
      <c r="B288" s="20" t="str">
        <f>VLOOKUP(A288,Lable!$G:$I,2,FALSE)</f>
        <v>실사 수행 요청 승인</v>
      </c>
      <c r="C288" s="20" t="str">
        <f t="shared" si="270"/>
        <v>Approval of Request to conduct Physical Survey(실사 수행 요청 승인)</v>
      </c>
      <c r="D288" s="20" t="str">
        <f>IF(B288&lt;&gt;"", VLOOKUP(B288,Lable!$A:$D,2,FALSE), "" )</f>
        <v>Approval of Request to conduct Physical Survey</v>
      </c>
      <c r="E288" s="21"/>
      <c r="F288" s="20" t="str">
        <f t="shared" si="266"/>
        <v/>
      </c>
      <c r="G288" s="20" t="str">
        <f>IF(E288&lt;&gt;"",VLOOKUP(E288,Lable!$A:$B,2,FALSE),"")</f>
        <v/>
      </c>
      <c r="H288" s="21"/>
      <c r="I288" s="20" t="str">
        <f t="shared" si="267"/>
        <v/>
      </c>
      <c r="J288" s="20" t="str">
        <f>IF(H288&lt;&gt;"", VLOOKUP(H288,Lable!$A:$D,2,FALSE),"")</f>
        <v/>
      </c>
      <c r="K288" s="53"/>
      <c r="L288" s="20" t="str">
        <f t="shared" si="268"/>
        <v/>
      </c>
      <c r="M288" s="20" t="str">
        <f>IF(K288&lt;&gt;"",VLOOKUP(K288,Lable!$A:$B,2,FALSE),"")</f>
        <v/>
      </c>
      <c r="N288" s="21" t="s">
        <v>13</v>
      </c>
      <c r="O288" s="57" t="s">
        <v>130</v>
      </c>
      <c r="P288" s="20" t="str">
        <f t="shared" si="269"/>
        <v>SN&lt;br&gt;(SN)</v>
      </c>
      <c r="Q288" s="20" t="str">
        <f>IF(O288&lt;&gt;"", VLOOKUP(O288, Lable!$A:$B, 2, FALSE), "")</f>
        <v>SN</v>
      </c>
      <c r="R288" s="21" t="s">
        <v>41</v>
      </c>
      <c r="S288" s="20" t="s">
        <v>349</v>
      </c>
      <c r="T288" s="20"/>
      <c r="U288" s="20"/>
      <c r="V288" s="21"/>
      <c r="W288" s="21"/>
      <c r="X288" s="21"/>
      <c r="Y288" s="21"/>
      <c r="Z288" s="19"/>
      <c r="AA288" s="19"/>
      <c r="AB288" s="19"/>
      <c r="AC288" s="22" t="s">
        <v>351</v>
      </c>
      <c r="AD288" s="22" t="s">
        <v>351</v>
      </c>
      <c r="AE288" s="22" t="s">
        <v>351</v>
      </c>
    </row>
    <row r="289" spans="1:31" s="23" customFormat="1" ht="17.45" customHeight="1">
      <c r="A289" s="33" t="s">
        <v>510</v>
      </c>
      <c r="B289" s="20" t="str">
        <f>VLOOKUP(A289,Lable!$G:$I,2,FALSE)</f>
        <v>실사 수행 요청 승인</v>
      </c>
      <c r="C289" s="20" t="str">
        <f t="shared" si="270"/>
        <v>Approval of Request to conduct Physical Survey(실사 수행 요청 승인)</v>
      </c>
      <c r="D289" s="20" t="str">
        <f>IF(B289&lt;&gt;"", VLOOKUP(B289,Lable!$A:$D,2,FALSE), "" )</f>
        <v>Approval of Request to conduct Physical Survey</v>
      </c>
      <c r="E289" s="21"/>
      <c r="F289" s="20" t="str">
        <f t="shared" si="266"/>
        <v/>
      </c>
      <c r="G289" s="20" t="str">
        <f>IF(E289&lt;&gt;"",VLOOKUP(E289,Lable!$A:$B,2,FALSE),"")</f>
        <v/>
      </c>
      <c r="H289" s="21"/>
      <c r="I289" s="20" t="str">
        <f t="shared" si="267"/>
        <v/>
      </c>
      <c r="J289" s="20" t="str">
        <f>IF(H289&lt;&gt;"", VLOOKUP(H289,Lable!$A:$D,2,FALSE),"")</f>
        <v/>
      </c>
      <c r="K289" s="53"/>
      <c r="L289" s="20" t="str">
        <f t="shared" si="268"/>
        <v/>
      </c>
      <c r="M289" s="20" t="str">
        <f>IF(K289&lt;&gt;"",VLOOKUP(K289,Lable!$A:$B,2,FALSE),"")</f>
        <v/>
      </c>
      <c r="N289" s="21" t="s">
        <v>13</v>
      </c>
      <c r="O289" s="57" t="s">
        <v>139</v>
      </c>
      <c r="P289" s="20" t="str">
        <f t="shared" si="269"/>
        <v>Center Region&lt;br&gt;(Center Region)</v>
      </c>
      <c r="Q289" s="20" t="str">
        <f>IF(O289&lt;&gt;"", VLOOKUP(O289, Lable!$A:$B, 2, FALSE), "")</f>
        <v>Center Region</v>
      </c>
      <c r="R289" s="21" t="s">
        <v>41</v>
      </c>
      <c r="S289" s="20" t="s">
        <v>349</v>
      </c>
      <c r="T289" s="20"/>
      <c r="U289" s="20"/>
      <c r="V289" s="21"/>
      <c r="W289" s="21"/>
      <c r="X289" s="21"/>
      <c r="Y289" s="21"/>
      <c r="Z289" s="19"/>
      <c r="AA289" s="19"/>
      <c r="AB289" s="19"/>
      <c r="AC289" s="22" t="s">
        <v>352</v>
      </c>
      <c r="AD289" s="22" t="s">
        <v>352</v>
      </c>
      <c r="AE289" s="22" t="s">
        <v>352</v>
      </c>
    </row>
    <row r="290" spans="1:31" s="23" customFormat="1" ht="18.600000000000001" customHeight="1">
      <c r="A290" s="33" t="s">
        <v>510</v>
      </c>
      <c r="B290" s="20" t="str">
        <f>VLOOKUP(A290,Lable!$G:$I,2,FALSE)</f>
        <v>실사 수행 요청 승인</v>
      </c>
      <c r="C290" s="20" t="str">
        <f t="shared" si="270"/>
        <v>Approval of Request to conduct Physical Survey(실사 수행 요청 승인)</v>
      </c>
      <c r="D290" s="20" t="str">
        <f>IF(B290&lt;&gt;"", VLOOKUP(B290,Lable!$A:$D,2,FALSE), "" )</f>
        <v>Approval of Request to conduct Physical Survey</v>
      </c>
      <c r="E290" s="21"/>
      <c r="F290" s="20" t="str">
        <f t="shared" si="266"/>
        <v/>
      </c>
      <c r="G290" s="20" t="str">
        <f>IF(E290&lt;&gt;"",VLOOKUP(E290,Lable!$A:$B,2,FALSE),"")</f>
        <v/>
      </c>
      <c r="H290" s="21"/>
      <c r="I290" s="20" t="str">
        <f t="shared" si="267"/>
        <v/>
      </c>
      <c r="J290" s="20" t="str">
        <f>IF(H290&lt;&gt;"", VLOOKUP(H290,Lable!$A:$D,2,FALSE),"")</f>
        <v/>
      </c>
      <c r="K290" s="53"/>
      <c r="L290" s="20" t="str">
        <f t="shared" si="268"/>
        <v/>
      </c>
      <c r="M290" s="20" t="str">
        <f>IF(K290&lt;&gt;"",VLOOKUP(K290,Lable!$A:$B,2,FALSE),"")</f>
        <v/>
      </c>
      <c r="N290" s="21" t="s">
        <v>13</v>
      </c>
      <c r="O290" s="57" t="s">
        <v>141</v>
      </c>
      <c r="P290" s="20" t="str">
        <f t="shared" si="269"/>
        <v>Request For Month Of&lt;br&gt;(Request For Month Of)</v>
      </c>
      <c r="Q290" s="20" t="str">
        <f>IF(O290&lt;&gt;"", VLOOKUP(O290, Lable!$A:$B, 2, FALSE), "")</f>
        <v>Request For Month Of</v>
      </c>
      <c r="R290" s="21" t="s">
        <v>41</v>
      </c>
      <c r="S290" s="20" t="s">
        <v>349</v>
      </c>
      <c r="T290" s="20"/>
      <c r="U290" s="20"/>
      <c r="V290" s="21"/>
      <c r="W290" s="21"/>
      <c r="X290" s="21"/>
      <c r="Y290" s="21"/>
      <c r="Z290" s="19"/>
      <c r="AA290" s="19"/>
      <c r="AB290" s="19"/>
      <c r="AC290" s="19" t="s">
        <v>353</v>
      </c>
      <c r="AD290" s="19" t="s">
        <v>353</v>
      </c>
      <c r="AE290" s="19" t="s">
        <v>353</v>
      </c>
    </row>
    <row r="291" spans="1:31" s="23" customFormat="1" ht="18.600000000000001" customHeight="1">
      <c r="A291" s="33" t="s">
        <v>510</v>
      </c>
      <c r="B291" s="20" t="str">
        <f>VLOOKUP(A291,Lable!$G:$I,2,FALSE)</f>
        <v>실사 수행 요청 승인</v>
      </c>
      <c r="C291" s="20" t="str">
        <f t="shared" si="270"/>
        <v>Approval of Request to conduct Physical Survey(실사 수행 요청 승인)</v>
      </c>
      <c r="D291" s="20" t="str">
        <f>IF(B291&lt;&gt;"", VLOOKUP(B291,Lable!$A:$D,2,FALSE), "" )</f>
        <v>Approval of Request to conduct Physical Survey</v>
      </c>
      <c r="E291" s="21"/>
      <c r="F291" s="20" t="str">
        <f t="shared" si="266"/>
        <v/>
      </c>
      <c r="G291" s="20" t="str">
        <f>IF(E291&lt;&gt;"",VLOOKUP(E291,Lable!$A:$B,2,FALSE),"")</f>
        <v/>
      </c>
      <c r="H291" s="21"/>
      <c r="I291" s="20" t="str">
        <f t="shared" si="267"/>
        <v/>
      </c>
      <c r="J291" s="20" t="str">
        <f>IF(H291&lt;&gt;"", VLOOKUP(H291,Lable!$A:$D,2,FALSE),"")</f>
        <v/>
      </c>
      <c r="K291" s="53"/>
      <c r="L291" s="20" t="str">
        <f t="shared" si="268"/>
        <v/>
      </c>
      <c r="M291" s="20" t="str">
        <f>IF(K291&lt;&gt;"",VLOOKUP(K291,Lable!$A:$B,2,FALSE),"")</f>
        <v/>
      </c>
      <c r="N291" s="21" t="s">
        <v>13</v>
      </c>
      <c r="O291" s="57" t="s">
        <v>142</v>
      </c>
      <c r="P291" s="20" t="str">
        <f t="shared" si="269"/>
        <v>Request Date&lt;br&gt;(Request Date)</v>
      </c>
      <c r="Q291" s="20" t="str">
        <f>IF(O291&lt;&gt;"", VLOOKUP(O291, Lable!$A:$B, 2, FALSE), "")</f>
        <v>Request Date</v>
      </c>
      <c r="R291" s="21" t="s">
        <v>41</v>
      </c>
      <c r="S291" s="20" t="s">
        <v>349</v>
      </c>
      <c r="T291" s="20"/>
      <c r="U291" s="20"/>
      <c r="V291" s="21"/>
      <c r="W291" s="21"/>
      <c r="X291" s="21"/>
      <c r="Y291" s="21"/>
      <c r="Z291" s="19"/>
      <c r="AA291" s="19"/>
      <c r="AB291" s="19"/>
      <c r="AC291" s="19" t="s">
        <v>354</v>
      </c>
      <c r="AD291" s="19" t="s">
        <v>354</v>
      </c>
      <c r="AE291" s="19" t="s">
        <v>354</v>
      </c>
    </row>
    <row r="292" spans="1:31" s="23" customFormat="1" ht="18.600000000000001" customHeight="1">
      <c r="A292" s="33" t="s">
        <v>510</v>
      </c>
      <c r="B292" s="20" t="str">
        <f>VLOOKUP(A292,Lable!$G:$I,2,FALSE)</f>
        <v>실사 수행 요청 승인</v>
      </c>
      <c r="C292" s="20" t="str">
        <f t="shared" si="270"/>
        <v>Approval of Request to conduct Physical Survey(실사 수행 요청 승인)</v>
      </c>
      <c r="D292" s="20" t="str">
        <f>IF(B292&lt;&gt;"", VLOOKUP(B292,Lable!$A:$D,2,FALSE), "" )</f>
        <v>Approval of Request to conduct Physical Survey</v>
      </c>
      <c r="E292" s="21"/>
      <c r="F292" s="20" t="str">
        <f t="shared" si="266"/>
        <v/>
      </c>
      <c r="G292" s="20" t="str">
        <f>IF(E292&lt;&gt;"",VLOOKUP(E292,Lable!$A:$B,2,FALSE),"")</f>
        <v/>
      </c>
      <c r="H292" s="21"/>
      <c r="I292" s="20" t="str">
        <f t="shared" si="267"/>
        <v/>
      </c>
      <c r="J292" s="20" t="str">
        <f>IF(H292&lt;&gt;"", VLOOKUP(H292,Lable!$A:$D,2,FALSE),"")</f>
        <v/>
      </c>
      <c r="K292" s="53"/>
      <c r="L292" s="20" t="str">
        <f t="shared" si="268"/>
        <v/>
      </c>
      <c r="M292" s="20" t="str">
        <f>IF(K292&lt;&gt;"",VLOOKUP(K292,Lable!$A:$B,2,FALSE),"")</f>
        <v/>
      </c>
      <c r="N292" s="21" t="s">
        <v>13</v>
      </c>
      <c r="O292" s="57" t="s">
        <v>143</v>
      </c>
      <c r="P292" s="20" t="str">
        <f t="shared" si="269"/>
        <v>Requested By&lt;br&gt;(Requested By)</v>
      </c>
      <c r="Q292" s="20" t="str">
        <f>IF(O292&lt;&gt;"", VLOOKUP(O292, Lable!$A:$B, 2, FALSE), "")</f>
        <v>Requested By</v>
      </c>
      <c r="R292" s="21" t="s">
        <v>41</v>
      </c>
      <c r="S292" s="20" t="s">
        <v>349</v>
      </c>
      <c r="T292" s="20"/>
      <c r="U292" s="20"/>
      <c r="V292" s="21"/>
      <c r="W292" s="21"/>
      <c r="X292" s="21"/>
      <c r="Y292" s="21"/>
      <c r="Z292" s="19"/>
      <c r="AA292" s="19"/>
      <c r="AB292" s="19"/>
      <c r="AC292" s="19" t="s">
        <v>355</v>
      </c>
      <c r="AD292" s="19" t="s">
        <v>355</v>
      </c>
      <c r="AE292" s="19" t="s">
        <v>355</v>
      </c>
    </row>
    <row r="293" spans="1:31" s="23" customFormat="1" ht="18.600000000000001" customHeight="1">
      <c r="A293" s="33" t="s">
        <v>510</v>
      </c>
      <c r="B293" s="20" t="str">
        <f>VLOOKUP(A293,Lable!$G:$I,2,FALSE)</f>
        <v>실사 수행 요청 승인</v>
      </c>
      <c r="C293" s="20" t="str">
        <f t="shared" si="270"/>
        <v>Approval of Request to conduct Physical Survey(실사 수행 요청 승인)</v>
      </c>
      <c r="D293" s="20" t="str">
        <f>IF(B293&lt;&gt;"", VLOOKUP(B293,Lable!$A:$D,2,FALSE), "" )</f>
        <v>Approval of Request to conduct Physical Survey</v>
      </c>
      <c r="E293" s="21"/>
      <c r="F293" s="20" t="str">
        <f t="shared" si="266"/>
        <v/>
      </c>
      <c r="G293" s="20" t="str">
        <f>IF(E293&lt;&gt;"",VLOOKUP(E293,Lable!$A:$B,2,FALSE),"")</f>
        <v/>
      </c>
      <c r="H293" s="21"/>
      <c r="I293" s="20" t="str">
        <f t="shared" si="267"/>
        <v/>
      </c>
      <c r="J293" s="20" t="str">
        <f>IF(H293&lt;&gt;"", VLOOKUP(H293,Lable!$A:$D,2,FALSE),"")</f>
        <v/>
      </c>
      <c r="K293" s="53"/>
      <c r="L293" s="20" t="str">
        <f t="shared" si="268"/>
        <v/>
      </c>
      <c r="M293" s="20" t="str">
        <f>IF(K293&lt;&gt;"",VLOOKUP(K293,Lable!$A:$B,2,FALSE),"")</f>
        <v/>
      </c>
      <c r="N293" s="21" t="s">
        <v>13</v>
      </c>
      <c r="O293" s="57" t="s">
        <v>23</v>
      </c>
      <c r="P293" s="20" t="str">
        <f t="shared" si="269"/>
        <v>Status&lt;br&gt;(Status)</v>
      </c>
      <c r="Q293" s="20" t="str">
        <f>IF(O293&lt;&gt;"", VLOOKUP(O293, Lable!$A:$B, 2, FALSE), "")</f>
        <v>Status</v>
      </c>
      <c r="R293" s="21" t="s">
        <v>41</v>
      </c>
      <c r="S293" s="20" t="s">
        <v>349</v>
      </c>
      <c r="T293" s="20"/>
      <c r="U293" s="20"/>
      <c r="V293" s="21"/>
      <c r="W293" s="21"/>
      <c r="X293" s="21"/>
      <c r="Y293" s="21"/>
      <c r="Z293" s="19"/>
      <c r="AA293" s="19"/>
      <c r="AB293" s="19"/>
      <c r="AC293" s="19" t="s">
        <v>356</v>
      </c>
      <c r="AD293" s="19" t="s">
        <v>356</v>
      </c>
      <c r="AE293" s="19" t="s">
        <v>356</v>
      </c>
    </row>
    <row r="294" spans="1:31" s="10" customFormat="1" ht="18.600000000000001" customHeight="1">
      <c r="A294" s="33" t="s">
        <v>510</v>
      </c>
      <c r="B294" s="1" t="str">
        <f>VLOOKUP(A294,Lable!$G:$I,2,FALSE)</f>
        <v>실사 수행 요청 승인</v>
      </c>
      <c r="C294" s="1" t="str">
        <f t="shared" si="270"/>
        <v>Approval of Request to conduct Physical Survey(실사 수행 요청 승인)</v>
      </c>
      <c r="D294" s="1" t="str">
        <f>IF(B294&lt;&gt;"", VLOOKUP(B294,Lable!$A:$D,2,FALSE), "" )</f>
        <v>Approval of Request to conduct Physical Survey</v>
      </c>
      <c r="E294" s="96" t="s">
        <v>358</v>
      </c>
      <c r="F294" s="1" t="str">
        <f t="shared" si="266"/>
        <v>Physical Survey Request Details(물리적조사요청세부사항)</v>
      </c>
      <c r="G294" s="1" t="str">
        <f>IF(E294&lt;&gt;"",VLOOKUP(E294,Lable!$A:$B,2,FALSE),"")</f>
        <v>Physical Survey Request Details</v>
      </c>
      <c r="H294" s="96" t="s">
        <v>360</v>
      </c>
      <c r="I294" s="1" t="str">
        <f t="shared" si="267"/>
        <v>Request Details(Request Details)</v>
      </c>
      <c r="J294" s="1" t="str">
        <f>IF(H294&lt;&gt;"", VLOOKUP(H294,Lable!$A:$D,2,FALSE),"")</f>
        <v>Request Details</v>
      </c>
      <c r="K294" s="96"/>
      <c r="L294" s="1" t="str">
        <f t="shared" si="268"/>
        <v/>
      </c>
      <c r="M294" s="1" t="str">
        <f>IF(K294&lt;&gt;"",VLOOKUP(K294,Lable!$A:$B,2,FALSE),"")</f>
        <v/>
      </c>
      <c r="N294" s="2"/>
      <c r="O294" s="98"/>
      <c r="P294" s="1" t="str">
        <f t="shared" si="269"/>
        <v/>
      </c>
      <c r="Q294" s="1" t="str">
        <f>IF(O294&lt;&gt;"", VLOOKUP(O294, Lable!$A:$B, 2, FALSE), "")</f>
        <v/>
      </c>
      <c r="R294" s="2" t="s">
        <v>41</v>
      </c>
      <c r="S294" s="1" t="s">
        <v>60</v>
      </c>
      <c r="T294" s="1"/>
      <c r="U294" s="1"/>
      <c r="V294" s="2"/>
      <c r="W294" s="2"/>
      <c r="X294" s="2"/>
      <c r="Y294" s="2"/>
      <c r="Z294" s="4"/>
      <c r="AA294" s="4"/>
      <c r="AB294" s="4"/>
      <c r="AC294" s="4"/>
      <c r="AD294" s="4"/>
      <c r="AE294" s="4"/>
    </row>
    <row r="295" spans="1:31" s="23" customFormat="1" ht="18.600000000000001" customHeight="1">
      <c r="A295" s="33" t="s">
        <v>510</v>
      </c>
      <c r="B295" s="20" t="str">
        <f>VLOOKUP(A295,Lable!$G:$I,2,FALSE)</f>
        <v>실사 수행 요청 승인</v>
      </c>
      <c r="C295" s="20" t="str">
        <f t="shared" si="270"/>
        <v>Approval of Request to conduct Physical Survey(실사 수행 요청 승인)</v>
      </c>
      <c r="D295" s="20" t="str">
        <f>IF(B295&lt;&gt;"", VLOOKUP(B295,Lable!$A:$D,2,FALSE), "" )</f>
        <v>Approval of Request to conduct Physical Survey</v>
      </c>
      <c r="E295" s="53" t="s">
        <v>358</v>
      </c>
      <c r="F295" s="20" t="str">
        <f t="shared" si="266"/>
        <v>Physical Survey Request Details(물리적조사요청세부사항)</v>
      </c>
      <c r="G295" s="20" t="str">
        <f>IF(E295&lt;&gt;"",VLOOKUP(E295,Lable!$A:$B,2,FALSE),"")</f>
        <v>Physical Survey Request Details</v>
      </c>
      <c r="H295" s="53" t="s">
        <v>360</v>
      </c>
      <c r="I295" s="20" t="str">
        <f t="shared" si="267"/>
        <v>Request Details(Request Details)</v>
      </c>
      <c r="J295" s="20" t="str">
        <f>IF(H295&lt;&gt;"", VLOOKUP(H295,Lable!$A:$D,2,FALSE),"")</f>
        <v>Request Details</v>
      </c>
      <c r="K295" s="53"/>
      <c r="L295" s="20" t="str">
        <f t="shared" si="268"/>
        <v/>
      </c>
      <c r="M295" s="20" t="str">
        <f>IF(K295&lt;&gt;"",VLOOKUP(K295,Lable!$A:$B,2,FALSE),"")</f>
        <v/>
      </c>
      <c r="N295" s="21" t="s">
        <v>191</v>
      </c>
      <c r="O295" s="57" t="s">
        <v>142</v>
      </c>
      <c r="P295" s="20" t="str">
        <f t="shared" si="269"/>
        <v>Request Date&lt;br&gt;(Request Date)</v>
      </c>
      <c r="Q295" s="20" t="str">
        <f>IF(O295&lt;&gt;"", VLOOKUP(O295, Lable!$A:$B, 2, FALSE), "")</f>
        <v>Request Date</v>
      </c>
      <c r="R295" s="21" t="s">
        <v>41</v>
      </c>
      <c r="S295" s="20"/>
      <c r="T295" s="20"/>
      <c r="U295" s="20"/>
      <c r="V295" s="21"/>
      <c r="W295" s="21"/>
      <c r="X295" s="21"/>
      <c r="Y295" s="21"/>
      <c r="Z295" s="19"/>
      <c r="AA295" s="19"/>
      <c r="AB295" s="19"/>
      <c r="AC295" s="19" t="s">
        <v>361</v>
      </c>
      <c r="AD295" s="19" t="s">
        <v>361</v>
      </c>
      <c r="AE295" s="19" t="s">
        <v>361</v>
      </c>
    </row>
    <row r="296" spans="1:31" s="23" customFormat="1" ht="18.600000000000001" customHeight="1">
      <c r="A296" s="33" t="s">
        <v>510</v>
      </c>
      <c r="B296" s="20" t="str">
        <f>VLOOKUP(A296,Lable!$G:$I,2,FALSE)</f>
        <v>실사 수행 요청 승인</v>
      </c>
      <c r="C296" s="20" t="str">
        <f>IF(B296&lt;&gt;"",D296&amp;"("&amp;B296&amp;")","")</f>
        <v>Approval of Request to conduct Physical Survey(실사 수행 요청 승인)</v>
      </c>
      <c r="D296" s="20" t="str">
        <f>IF(B296&lt;&gt;"", VLOOKUP(B296,Lable!$A:$D,2,FALSE), "" )</f>
        <v>Approval of Request to conduct Physical Survey</v>
      </c>
      <c r="E296" s="53" t="s">
        <v>358</v>
      </c>
      <c r="F296" s="20" t="str">
        <f>IF(E296&lt;&gt;"",G296&amp;"("&amp;E296&amp;")","")</f>
        <v>Physical Survey Request Details(물리적조사요청세부사항)</v>
      </c>
      <c r="G296" s="20" t="str">
        <f>IF(E296&lt;&gt;"",VLOOKUP(E296,Lable!$A:$B,2,FALSE),"")</f>
        <v>Physical Survey Request Details</v>
      </c>
      <c r="H296" s="53" t="s">
        <v>360</v>
      </c>
      <c r="I296" s="20" t="str">
        <f>IF(H296&lt;&gt;"",J296&amp;"("&amp;H296&amp;")","")</f>
        <v>Request Details(Request Details)</v>
      </c>
      <c r="J296" s="20" t="str">
        <f>IF(H296&lt;&gt;"", VLOOKUP(H296,Lable!$A:$D,2,FALSE),"")</f>
        <v>Request Details</v>
      </c>
      <c r="K296" s="53"/>
      <c r="L296" s="20" t="str">
        <f>IF(K296&lt;&gt;"",M296&amp;"("&amp;K296&amp;")","")</f>
        <v/>
      </c>
      <c r="M296" s="20" t="str">
        <f>IF(K296&lt;&gt;"",VLOOKUP(K296,Lable!$A:$B,2,FALSE),"")</f>
        <v/>
      </c>
      <c r="N296" s="21" t="s">
        <v>191</v>
      </c>
      <c r="O296" s="57" t="s">
        <v>143</v>
      </c>
      <c r="P296" s="20" t="str">
        <f>IF(O296&lt;&gt;"",Q296&amp;"&lt;br&gt;("&amp;O296&amp;")","")</f>
        <v>Requested By&lt;br&gt;(Requested By)</v>
      </c>
      <c r="Q296" s="20" t="str">
        <f>IF(O296&lt;&gt;"", VLOOKUP(O296, Lable!$A:$B, 2, FALSE), "")</f>
        <v>Requested By</v>
      </c>
      <c r="R296" s="21" t="s">
        <v>41</v>
      </c>
      <c r="S296" s="20"/>
      <c r="T296" s="20"/>
      <c r="U296" s="20"/>
      <c r="V296" s="21"/>
      <c r="W296" s="21"/>
      <c r="X296" s="21"/>
      <c r="Y296" s="21"/>
      <c r="Z296" s="19"/>
      <c r="AA296" s="19"/>
      <c r="AB296" s="19"/>
      <c r="AC296" s="19" t="s">
        <v>362</v>
      </c>
      <c r="AD296" s="19" t="s">
        <v>362</v>
      </c>
      <c r="AE296" s="19" t="s">
        <v>362</v>
      </c>
    </row>
    <row r="297" spans="1:31" s="23" customFormat="1" ht="18.600000000000001" customHeight="1">
      <c r="A297" s="33" t="s">
        <v>510</v>
      </c>
      <c r="B297" s="20" t="str">
        <f>VLOOKUP(A297,Lable!$G:$I,2,FALSE)</f>
        <v>실사 수행 요청 승인</v>
      </c>
      <c r="C297" s="20" t="str">
        <f t="shared" ref="C297" si="271">IF(B297&lt;&gt;"",D297&amp;"("&amp;B297&amp;")","")</f>
        <v>Approval of Request to conduct Physical Survey(실사 수행 요청 승인)</v>
      </c>
      <c r="D297" s="20" t="str">
        <f>IF(B297&lt;&gt;"", VLOOKUP(B297,Lable!$A:$D,2,FALSE), "" )</f>
        <v>Approval of Request to conduct Physical Survey</v>
      </c>
      <c r="E297" s="53" t="s">
        <v>358</v>
      </c>
      <c r="F297" s="20" t="str">
        <f t="shared" ref="F297" si="272">IF(E297&lt;&gt;"",G297&amp;"("&amp;E297&amp;")","")</f>
        <v>Physical Survey Request Details(물리적조사요청세부사항)</v>
      </c>
      <c r="G297" s="20" t="str">
        <f>IF(E297&lt;&gt;"",VLOOKUP(E297,Lable!$A:$B,2,FALSE),"")</f>
        <v>Physical Survey Request Details</v>
      </c>
      <c r="H297" s="53" t="s">
        <v>360</v>
      </c>
      <c r="I297" s="20" t="str">
        <f t="shared" ref="I297" si="273">IF(H297&lt;&gt;"",J297&amp;"("&amp;H297&amp;")","")</f>
        <v>Request Details(Request Details)</v>
      </c>
      <c r="J297" s="20" t="str">
        <f>IF(H297&lt;&gt;"", VLOOKUP(H297,Lable!$A:$D,2,FALSE),"")</f>
        <v>Request Details</v>
      </c>
      <c r="K297" s="53"/>
      <c r="L297" s="20" t="str">
        <f t="shared" ref="L297" si="274">IF(K297&lt;&gt;"",M297&amp;"("&amp;K297&amp;")","")</f>
        <v/>
      </c>
      <c r="M297" s="20" t="str">
        <f>IF(K297&lt;&gt;"",VLOOKUP(K297,Lable!$A:$B,2,FALSE),"")</f>
        <v/>
      </c>
      <c r="N297" s="21" t="s">
        <v>191</v>
      </c>
      <c r="O297" s="57" t="s">
        <v>140</v>
      </c>
      <c r="P297" s="20" t="str">
        <f t="shared" ref="P297" si="275">IF(O297&lt;&gt;"",Q297&amp;"&lt;br&gt;("&amp;O297&amp;")","")</f>
        <v>Financial Year&lt;br&gt;(Financial Year)</v>
      </c>
      <c r="Q297" s="20" t="str">
        <f>IF(O297&lt;&gt;"", VLOOKUP(O297, Lable!$A:$B, 2, FALSE), "")</f>
        <v>Financial Year</v>
      </c>
      <c r="R297" s="21" t="s">
        <v>41</v>
      </c>
      <c r="S297" s="20"/>
      <c r="T297" s="20"/>
      <c r="U297" s="20"/>
      <c r="V297" s="21"/>
      <c r="W297" s="21"/>
      <c r="X297" s="21"/>
      <c r="Y297" s="21"/>
      <c r="Z297" s="19"/>
      <c r="AA297" s="19"/>
      <c r="AB297" s="19"/>
      <c r="AC297" s="19" t="s">
        <v>291</v>
      </c>
      <c r="AD297" s="19" t="s">
        <v>291</v>
      </c>
      <c r="AE297" s="19" t="s">
        <v>291</v>
      </c>
    </row>
    <row r="298" spans="1:31" s="23" customFormat="1" ht="18.600000000000001" customHeight="1">
      <c r="A298" s="33" t="s">
        <v>510</v>
      </c>
      <c r="B298" s="20" t="str">
        <f>VLOOKUP(A298,Lable!$G:$I,2,FALSE)</f>
        <v>실사 수행 요청 승인</v>
      </c>
      <c r="C298" s="20" t="str">
        <f>IF(B298&lt;&gt;"",D298&amp;"("&amp;B298&amp;")","")</f>
        <v>Approval of Request to conduct Physical Survey(실사 수행 요청 승인)</v>
      </c>
      <c r="D298" s="20" t="str">
        <f>IF(B298&lt;&gt;"", VLOOKUP(B298,Lable!$A:$D,2,FALSE), "" )</f>
        <v>Approval of Request to conduct Physical Survey</v>
      </c>
      <c r="E298" s="53" t="s">
        <v>358</v>
      </c>
      <c r="F298" s="20" t="str">
        <f>IF(E298&lt;&gt;"",G298&amp;"("&amp;E298&amp;")","")</f>
        <v>Physical Survey Request Details(물리적조사요청세부사항)</v>
      </c>
      <c r="G298" s="20" t="str">
        <f>IF(E298&lt;&gt;"",VLOOKUP(E298,Lable!$A:$B,2,FALSE),"")</f>
        <v>Physical Survey Request Details</v>
      </c>
      <c r="H298" s="53" t="s">
        <v>360</v>
      </c>
      <c r="I298" s="20" t="str">
        <f>IF(H298&lt;&gt;"",J298&amp;"("&amp;H298&amp;")","")</f>
        <v>Request Details(Request Details)</v>
      </c>
      <c r="J298" s="20" t="str">
        <f>IF(H298&lt;&gt;"", VLOOKUP(H298,Lable!$A:$D,2,FALSE),"")</f>
        <v>Request Details</v>
      </c>
      <c r="K298" s="53"/>
      <c r="L298" s="20" t="str">
        <f>IF(K298&lt;&gt;"",M298&amp;"("&amp;K298&amp;")","")</f>
        <v/>
      </c>
      <c r="M298" s="20" t="str">
        <f>IF(K298&lt;&gt;"",VLOOKUP(K298,Lable!$A:$B,2,FALSE),"")</f>
        <v/>
      </c>
      <c r="N298" s="21" t="s">
        <v>191</v>
      </c>
      <c r="O298" s="57" t="s">
        <v>287</v>
      </c>
      <c r="P298" s="20" t="str">
        <f>IF(O298&lt;&gt;"",Q298&amp;"&lt;br&gt;("&amp;O298&amp;")","")</f>
        <v>Plan For the Month Of&lt;br&gt;(Plan For the Month Of)</v>
      </c>
      <c r="Q298" s="20" t="str">
        <f>IF(O298&lt;&gt;"", VLOOKUP(O298, Lable!$A:$B, 2, FALSE), "")</f>
        <v>Plan For the Month Of</v>
      </c>
      <c r="R298" s="21" t="s">
        <v>41</v>
      </c>
      <c r="S298" s="20"/>
      <c r="T298" s="20"/>
      <c r="U298" s="20"/>
      <c r="V298" s="21"/>
      <c r="W298" s="21"/>
      <c r="X298" s="21"/>
      <c r="Y298" s="21"/>
      <c r="Z298" s="19"/>
      <c r="AA298" s="19"/>
      <c r="AB298" s="19"/>
      <c r="AC298" s="19" t="s">
        <v>363</v>
      </c>
      <c r="AD298" s="19" t="s">
        <v>363</v>
      </c>
      <c r="AE298" s="19" t="s">
        <v>363</v>
      </c>
    </row>
    <row r="299" spans="1:31" s="23" customFormat="1" ht="18.600000000000001" customHeight="1">
      <c r="A299" s="33" t="s">
        <v>510</v>
      </c>
      <c r="B299" s="20" t="str">
        <f>VLOOKUP(A299,Lable!$G:$I,2,FALSE)</f>
        <v>실사 수행 요청 승인</v>
      </c>
      <c r="C299" s="20" t="str">
        <f t="shared" ref="C299" si="276">IF(B299&lt;&gt;"",D299&amp;"("&amp;B299&amp;")","")</f>
        <v>Approval of Request to conduct Physical Survey(실사 수행 요청 승인)</v>
      </c>
      <c r="D299" s="20" t="str">
        <f>IF(B299&lt;&gt;"", VLOOKUP(B299,Lable!$A:$D,2,FALSE), "" )</f>
        <v>Approval of Request to conduct Physical Survey</v>
      </c>
      <c r="E299" s="53" t="s">
        <v>358</v>
      </c>
      <c r="F299" s="20" t="str">
        <f t="shared" ref="F299" si="277">IF(E299&lt;&gt;"",G299&amp;"("&amp;E299&amp;")","")</f>
        <v>Physical Survey Request Details(물리적조사요청세부사항)</v>
      </c>
      <c r="G299" s="20" t="str">
        <f>IF(E299&lt;&gt;"",VLOOKUP(E299,Lable!$A:$B,2,FALSE),"")</f>
        <v>Physical Survey Request Details</v>
      </c>
      <c r="H299" s="53" t="s">
        <v>360</v>
      </c>
      <c r="I299" s="20" t="str">
        <f t="shared" ref="I299" si="278">IF(H299&lt;&gt;"",J299&amp;"("&amp;H299&amp;")","")</f>
        <v>Request Details(Request Details)</v>
      </c>
      <c r="J299" s="20" t="str">
        <f>IF(H299&lt;&gt;"", VLOOKUP(H299,Lable!$A:$D,2,FALSE),"")</f>
        <v>Request Details</v>
      </c>
      <c r="K299" s="53"/>
      <c r="L299" s="20" t="str">
        <f t="shared" ref="L299" si="279">IF(K299&lt;&gt;"",M299&amp;"("&amp;K299&amp;")","")</f>
        <v/>
      </c>
      <c r="M299" s="20" t="str">
        <f>IF(K299&lt;&gt;"",VLOOKUP(K299,Lable!$A:$B,2,FALSE),"")</f>
        <v/>
      </c>
      <c r="N299" s="21" t="s">
        <v>191</v>
      </c>
      <c r="O299" s="57" t="s">
        <v>49</v>
      </c>
      <c r="P299" s="20" t="str">
        <f t="shared" ref="P299" si="280">IF(O299&lt;&gt;"",Q299&amp;"&lt;br&gt;("&amp;O299&amp;")","")</f>
        <v>Tax Region&lt;br&gt;(Tax Region)</v>
      </c>
      <c r="Q299" s="20" t="str">
        <f>IF(O299&lt;&gt;"", VLOOKUP(O299, Lable!$A:$B, 2, FALSE), "")</f>
        <v>Tax Region</v>
      </c>
      <c r="R299" s="21" t="s">
        <v>41</v>
      </c>
      <c r="S299" s="20"/>
      <c r="T299" s="20"/>
      <c r="U299" s="20"/>
      <c r="V299" s="21"/>
      <c r="W299" s="21"/>
      <c r="X299" s="21"/>
      <c r="Y299" s="21"/>
      <c r="Z299" s="19"/>
      <c r="AA299" s="19"/>
      <c r="AB299" s="19"/>
      <c r="AC299" s="19" t="s">
        <v>199</v>
      </c>
      <c r="AD299" s="19" t="s">
        <v>199</v>
      </c>
      <c r="AE299" s="19" t="s">
        <v>199</v>
      </c>
    </row>
    <row r="300" spans="1:31" s="23" customFormat="1" ht="18.600000000000001" customHeight="1">
      <c r="A300" s="33" t="s">
        <v>510</v>
      </c>
      <c r="B300" s="20" t="str">
        <f>VLOOKUP(A300,Lable!$G:$I,2,FALSE)</f>
        <v>실사 수행 요청 승인</v>
      </c>
      <c r="C300" s="20" t="str">
        <f>IF(B300&lt;&gt;"",D300&amp;"("&amp;B300&amp;")","")</f>
        <v>Approval of Request to conduct Physical Survey(실사 수행 요청 승인)</v>
      </c>
      <c r="D300" s="20" t="str">
        <f>IF(B300&lt;&gt;"", VLOOKUP(B300,Lable!$A:$D,2,FALSE), "" )</f>
        <v>Approval of Request to conduct Physical Survey</v>
      </c>
      <c r="E300" s="53" t="s">
        <v>358</v>
      </c>
      <c r="F300" s="20" t="str">
        <f>IF(E300&lt;&gt;"",G300&amp;"("&amp;E300&amp;")","")</f>
        <v>Physical Survey Request Details(물리적조사요청세부사항)</v>
      </c>
      <c r="G300" s="20" t="str">
        <f>IF(E300&lt;&gt;"",VLOOKUP(E300,Lable!$A:$B,2,FALSE),"")</f>
        <v>Physical Survey Request Details</v>
      </c>
      <c r="H300" s="53" t="s">
        <v>360</v>
      </c>
      <c r="I300" s="20" t="str">
        <f>IF(H300&lt;&gt;"",J300&amp;"("&amp;H300&amp;")","")</f>
        <v>Request Details(Request Details)</v>
      </c>
      <c r="J300" s="20" t="str">
        <f>IF(H300&lt;&gt;"", VLOOKUP(H300,Lable!$A:$D,2,FALSE),"")</f>
        <v>Request Details</v>
      </c>
      <c r="K300" s="53"/>
      <c r="L300" s="20" t="str">
        <f>IF(K300&lt;&gt;"",M300&amp;"("&amp;K300&amp;")","")</f>
        <v/>
      </c>
      <c r="M300" s="20" t="str">
        <f>IF(K300&lt;&gt;"",VLOOKUP(K300,Lable!$A:$B,2,FALSE),"")</f>
        <v/>
      </c>
      <c r="N300" s="21" t="s">
        <v>191</v>
      </c>
      <c r="O300" s="57" t="s">
        <v>288</v>
      </c>
      <c r="P300" s="20" t="str">
        <f>IF(O300&lt;&gt;"",Q300&amp;"&lt;br&gt;("&amp;O300&amp;")","")</f>
        <v>Tax Center&lt;br&gt;(Tax Center)</v>
      </c>
      <c r="Q300" s="20" t="str">
        <f>IF(O300&lt;&gt;"", VLOOKUP(O300, Lable!$A:$B, 2, FALSE), "")</f>
        <v>Tax Center</v>
      </c>
      <c r="R300" s="21" t="s">
        <v>41</v>
      </c>
      <c r="S300" s="20"/>
      <c r="T300" s="20"/>
      <c r="U300" s="20"/>
      <c r="V300" s="21"/>
      <c r="W300" s="21"/>
      <c r="X300" s="21"/>
      <c r="Y300" s="21"/>
      <c r="Z300" s="19"/>
      <c r="AA300" s="19"/>
      <c r="AB300" s="19"/>
      <c r="AC300" s="19" t="s">
        <v>199</v>
      </c>
      <c r="AD300" s="19" t="s">
        <v>199</v>
      </c>
      <c r="AE300" s="19" t="s">
        <v>199</v>
      </c>
    </row>
    <row r="301" spans="1:31" s="23" customFormat="1" ht="18.600000000000001" customHeight="1">
      <c r="A301" s="33" t="s">
        <v>510</v>
      </c>
      <c r="B301" s="20" t="str">
        <f>VLOOKUP(A301,Lable!$G:$I,2,FALSE)</f>
        <v>실사 수행 요청 승인</v>
      </c>
      <c r="C301" s="20" t="str">
        <f t="shared" ref="C301:C316" si="281">IF(B301&lt;&gt;"",D301&amp;"("&amp;B301&amp;")","")</f>
        <v>Approval of Request to conduct Physical Survey(실사 수행 요청 승인)</v>
      </c>
      <c r="D301" s="20" t="str">
        <f>IF(B301&lt;&gt;"", VLOOKUP(B301,Lable!$A:$D,2,FALSE), "" )</f>
        <v>Approval of Request to conduct Physical Survey</v>
      </c>
      <c r="E301" s="53" t="s">
        <v>358</v>
      </c>
      <c r="F301" s="20" t="str">
        <f t="shared" ref="F301:F316" si="282">IF(E301&lt;&gt;"",G301&amp;"("&amp;E301&amp;")","")</f>
        <v>Physical Survey Request Details(물리적조사요청세부사항)</v>
      </c>
      <c r="G301" s="20" t="str">
        <f>IF(E301&lt;&gt;"",VLOOKUP(E301,Lable!$A:$B,2,FALSE),"")</f>
        <v>Physical Survey Request Details</v>
      </c>
      <c r="H301" s="53" t="s">
        <v>360</v>
      </c>
      <c r="I301" s="20" t="str">
        <f t="shared" ref="I301:I316" si="283">IF(H301&lt;&gt;"",J301&amp;"("&amp;H301&amp;")","")</f>
        <v>Request Details(Request Details)</v>
      </c>
      <c r="J301" s="20" t="str">
        <f>IF(H301&lt;&gt;"", VLOOKUP(H301,Lable!$A:$D,2,FALSE),"")</f>
        <v>Request Details</v>
      </c>
      <c r="K301" s="53"/>
      <c r="L301" s="20" t="str">
        <f t="shared" ref="L301:L316" si="284">IF(K301&lt;&gt;"",M301&amp;"("&amp;K301&amp;")","")</f>
        <v/>
      </c>
      <c r="M301" s="20" t="str">
        <f>IF(K301&lt;&gt;"",VLOOKUP(K301,Lable!$A:$B,2,FALSE),"")</f>
        <v/>
      </c>
      <c r="N301" s="21" t="s">
        <v>191</v>
      </c>
      <c r="O301" s="57" t="s">
        <v>286</v>
      </c>
      <c r="P301" s="20" t="str">
        <f t="shared" ref="P301:P315" si="285">IF(O301&lt;&gt;"",Q301&amp;"&lt;br&gt;("&amp;O301&amp;")","")</f>
        <v>Request Remarks&lt;br&gt;(Request Remarks)</v>
      </c>
      <c r="Q301" s="20" t="str">
        <f>IF(O301&lt;&gt;"", VLOOKUP(O301, Lable!$A:$B, 2, FALSE), "")</f>
        <v>Request Remarks</v>
      </c>
      <c r="R301" s="21" t="s">
        <v>41</v>
      </c>
      <c r="S301" s="20"/>
      <c r="T301" s="20"/>
      <c r="U301" s="20"/>
      <c r="V301" s="21"/>
      <c r="W301" s="21"/>
      <c r="X301" s="21"/>
      <c r="Y301" s="21"/>
      <c r="Z301" s="19"/>
      <c r="AA301" s="19"/>
      <c r="AB301" s="19"/>
      <c r="AC301" s="67"/>
      <c r="AD301" s="67"/>
      <c r="AE301" s="67"/>
    </row>
    <row r="302" spans="1:31" s="23" customFormat="1" ht="18.600000000000001" customHeight="1">
      <c r="A302" s="33" t="s">
        <v>510</v>
      </c>
      <c r="B302" s="20" t="str">
        <f>VLOOKUP(A302,Lable!$G:$I,2,FALSE)</f>
        <v>실사 수행 요청 승인</v>
      </c>
      <c r="C302" s="20" t="str">
        <f t="shared" si="281"/>
        <v>Approval of Request to conduct Physical Survey(실사 수행 요청 승인)</v>
      </c>
      <c r="D302" s="20" t="str">
        <f>IF(B302&lt;&gt;"", VLOOKUP(B302,Lable!$A:$D,2,FALSE), "" )</f>
        <v>Approval of Request to conduct Physical Survey</v>
      </c>
      <c r="E302" s="53" t="s">
        <v>358</v>
      </c>
      <c r="F302" s="20" t="str">
        <f t="shared" si="282"/>
        <v>Physical Survey Request Details(물리적조사요청세부사항)</v>
      </c>
      <c r="G302" s="20" t="str">
        <f>IF(E302&lt;&gt;"",VLOOKUP(E302,Lable!$A:$B,2,FALSE),"")</f>
        <v>Physical Survey Request Details</v>
      </c>
      <c r="H302" s="53" t="s">
        <v>360</v>
      </c>
      <c r="I302" s="20" t="str">
        <f t="shared" si="283"/>
        <v>Request Details(Request Details)</v>
      </c>
      <c r="J302" s="20" t="str">
        <f>IF(H302&lt;&gt;"", VLOOKUP(H302,Lable!$A:$D,2,FALSE),"")</f>
        <v>Request Details</v>
      </c>
      <c r="K302" s="53"/>
      <c r="L302" s="20" t="str">
        <f t="shared" si="284"/>
        <v/>
      </c>
      <c r="M302" s="20" t="str">
        <f>IF(K302&lt;&gt;"",VLOOKUP(K302,Lable!$A:$B,2,FALSE),"")</f>
        <v/>
      </c>
      <c r="N302" s="21" t="s">
        <v>191</v>
      </c>
      <c r="O302" s="57" t="s">
        <v>23</v>
      </c>
      <c r="P302" s="20" t="str">
        <f t="shared" si="285"/>
        <v>Status&lt;br&gt;(Status)</v>
      </c>
      <c r="Q302" s="20" t="str">
        <f>IF(O302&lt;&gt;"", VLOOKUP(O302, Lable!$A:$B, 2, FALSE), "")</f>
        <v>Status</v>
      </c>
      <c r="R302" s="21" t="s">
        <v>41</v>
      </c>
      <c r="S302" s="20"/>
      <c r="T302" s="20"/>
      <c r="U302" s="20"/>
      <c r="V302" s="21"/>
      <c r="W302" s="21"/>
      <c r="X302" s="21"/>
      <c r="Y302" s="21"/>
      <c r="Z302" s="19"/>
      <c r="AA302" s="19"/>
      <c r="AB302" s="19"/>
      <c r="AC302" s="19" t="s">
        <v>292</v>
      </c>
      <c r="AD302" s="19" t="s">
        <v>292</v>
      </c>
      <c r="AE302" s="19" t="s">
        <v>292</v>
      </c>
    </row>
    <row r="303" spans="1:31" s="10" customFormat="1" ht="18.600000000000001" customHeight="1">
      <c r="A303" s="33" t="s">
        <v>510</v>
      </c>
      <c r="B303" s="1" t="str">
        <f>VLOOKUP(A303,Lable!$G:$I,2,FALSE)</f>
        <v>실사 수행 요청 승인</v>
      </c>
      <c r="C303" s="1" t="str">
        <f t="shared" si="281"/>
        <v>Approval of Request to conduct Physical Survey(실사 수행 요청 승인)</v>
      </c>
      <c r="D303" s="1" t="str">
        <f>IF(B303&lt;&gt;"", VLOOKUP(B303,Lable!$A:$D,2,FALSE), "" )</f>
        <v>Approval of Request to conduct Physical Survey</v>
      </c>
      <c r="E303" s="96" t="s">
        <v>358</v>
      </c>
      <c r="F303" s="1" t="str">
        <f t="shared" si="282"/>
        <v>Physical Survey Request Details(물리적조사요청세부사항)</v>
      </c>
      <c r="G303" s="1" t="str">
        <f>IF(E303&lt;&gt;"",VLOOKUP(E303,Lable!$A:$B,2,FALSE),"")</f>
        <v>Physical Survey Request Details</v>
      </c>
      <c r="H303" s="96" t="s">
        <v>360</v>
      </c>
      <c r="I303" s="1" t="str">
        <f t="shared" si="283"/>
        <v>Request Details(Request Details)</v>
      </c>
      <c r="J303" s="1" t="str">
        <f>IF(H303&lt;&gt;"", VLOOKUP(H303,Lable!$A:$D,2,FALSE),"")</f>
        <v>Request Details</v>
      </c>
      <c r="K303" s="96"/>
      <c r="L303" s="1" t="str">
        <f t="shared" si="284"/>
        <v/>
      </c>
      <c r="M303" s="1" t="str">
        <f>IF(K303&lt;&gt;"",VLOOKUP(K303,Lable!$A:$B,2,FALSE),"")</f>
        <v/>
      </c>
      <c r="N303" s="2"/>
      <c r="O303" s="97"/>
      <c r="P303" s="1" t="str">
        <f t="shared" si="285"/>
        <v/>
      </c>
      <c r="Q303" s="1" t="str">
        <f>IF(O303&lt;&gt;"", VLOOKUP(O303, Lable!$A:$B, 2, FALSE), "")</f>
        <v/>
      </c>
      <c r="R303" s="2" t="s">
        <v>41</v>
      </c>
      <c r="S303" s="1" t="s">
        <v>60</v>
      </c>
      <c r="T303" s="1"/>
      <c r="U303" s="1"/>
      <c r="V303" s="2"/>
      <c r="W303" s="2"/>
      <c r="X303" s="2"/>
      <c r="Y303" s="2"/>
      <c r="Z303" s="4"/>
      <c r="AA303" s="4"/>
      <c r="AB303" s="4"/>
      <c r="AC303" s="4"/>
      <c r="AD303" s="4"/>
      <c r="AE303" s="4"/>
    </row>
    <row r="304" spans="1:31" s="23" customFormat="1" ht="18.600000000000001" customHeight="1">
      <c r="A304" s="33" t="s">
        <v>510</v>
      </c>
      <c r="B304" s="20" t="str">
        <f>VLOOKUP(A304,Lable!$G:$I,2,FALSE)</f>
        <v>실사 수행 요청 승인</v>
      </c>
      <c r="C304" s="20" t="str">
        <f t="shared" si="281"/>
        <v>Approval of Request to conduct Physical Survey(실사 수행 요청 승인)</v>
      </c>
      <c r="D304" s="20" t="str">
        <f>IF(B304&lt;&gt;"", VLOOKUP(B304,Lable!$A:$D,2,FALSE), "" )</f>
        <v>Approval of Request to conduct Physical Survey</v>
      </c>
      <c r="E304" s="53" t="s">
        <v>358</v>
      </c>
      <c r="F304" s="20" t="str">
        <f t="shared" si="282"/>
        <v>Physical Survey Request Details(물리적조사요청세부사항)</v>
      </c>
      <c r="G304" s="20" t="str">
        <f>IF(E304&lt;&gt;"",VLOOKUP(E304,Lable!$A:$B,2,FALSE),"")</f>
        <v>Physical Survey Request Details</v>
      </c>
      <c r="H304" s="21" t="s">
        <v>369</v>
      </c>
      <c r="I304" s="20" t="str">
        <f t="shared" si="283"/>
        <v>Streets Involved(Streets Involved)</v>
      </c>
      <c r="J304" s="20" t="str">
        <f>IF(H304&lt;&gt;"", VLOOKUP(H304,Lable!$A:$D,2,FALSE),"")</f>
        <v>Streets Involved</v>
      </c>
      <c r="K304" s="53"/>
      <c r="L304" s="20" t="str">
        <f t="shared" si="284"/>
        <v/>
      </c>
      <c r="M304" s="20" t="str">
        <f>IF(K304&lt;&gt;"",VLOOKUP(K304,Lable!$A:$B,2,FALSE),"")</f>
        <v/>
      </c>
      <c r="N304" s="21" t="s">
        <v>14</v>
      </c>
      <c r="O304" s="57" t="s">
        <v>367</v>
      </c>
      <c r="P304" s="20" t="str">
        <f t="shared" si="285"/>
        <v>No&lt;br&gt;(No)</v>
      </c>
      <c r="Q304" s="20" t="str">
        <f>IF(O304&lt;&gt;"", VLOOKUP(O304, Lable!$A:$B, 2, FALSE), "")</f>
        <v>No</v>
      </c>
      <c r="R304" s="21" t="s">
        <v>41</v>
      </c>
      <c r="S304" s="20" t="s">
        <v>60</v>
      </c>
      <c r="T304" s="20"/>
      <c r="U304" s="20"/>
      <c r="V304" s="21"/>
      <c r="W304" s="21"/>
      <c r="X304" s="21"/>
      <c r="Y304" s="21"/>
      <c r="Z304" s="19"/>
      <c r="AA304" s="19"/>
      <c r="AB304" s="19"/>
      <c r="AC304" s="19" t="s">
        <v>368</v>
      </c>
      <c r="AD304" s="19" t="s">
        <v>368</v>
      </c>
      <c r="AE304" s="19" t="s">
        <v>368</v>
      </c>
    </row>
    <row r="305" spans="1:31" s="23" customFormat="1" ht="18.600000000000001" customHeight="1">
      <c r="A305" s="33" t="s">
        <v>510</v>
      </c>
      <c r="B305" s="20" t="str">
        <f>VLOOKUP(A305,Lable!$G:$I,2,FALSE)</f>
        <v>실사 수행 요청 승인</v>
      </c>
      <c r="C305" s="20" t="str">
        <f t="shared" si="281"/>
        <v>Approval of Request to conduct Physical Survey(실사 수행 요청 승인)</v>
      </c>
      <c r="D305" s="20" t="str">
        <f>IF(B305&lt;&gt;"", VLOOKUP(B305,Lable!$A:$D,2,FALSE), "" )</f>
        <v>Approval of Request to conduct Physical Survey</v>
      </c>
      <c r="E305" s="53" t="s">
        <v>358</v>
      </c>
      <c r="F305" s="20" t="str">
        <f t="shared" si="282"/>
        <v>Physical Survey Request Details(물리적조사요청세부사항)</v>
      </c>
      <c r="G305" s="20" t="str">
        <f>IF(E305&lt;&gt;"",VLOOKUP(E305,Lable!$A:$B,2,FALSE),"")</f>
        <v>Physical Survey Request Details</v>
      </c>
      <c r="H305" s="21" t="s">
        <v>364</v>
      </c>
      <c r="I305" s="20" t="str">
        <f t="shared" si="283"/>
        <v>Streets Involved(Streets Involved)</v>
      </c>
      <c r="J305" s="20" t="str">
        <f>IF(H305&lt;&gt;"", VLOOKUP(H305,Lable!$A:$D,2,FALSE),"")</f>
        <v>Streets Involved</v>
      </c>
      <c r="K305" s="53"/>
      <c r="L305" s="20" t="str">
        <f t="shared" si="284"/>
        <v/>
      </c>
      <c r="M305" s="20" t="str">
        <f>IF(K305&lt;&gt;"",VLOOKUP(K305,Lable!$A:$B,2,FALSE),"")</f>
        <v/>
      </c>
      <c r="N305" s="21" t="s">
        <v>14</v>
      </c>
      <c r="O305" s="57" t="s">
        <v>365</v>
      </c>
      <c r="P305" s="20" t="str">
        <f t="shared" si="285"/>
        <v>Street Name&lt;br&gt;(Street Name)</v>
      </c>
      <c r="Q305" s="20" t="str">
        <f>IF(O305&lt;&gt;"", VLOOKUP(O305, Lable!$A:$B, 2, FALSE), "")</f>
        <v>Street Name</v>
      </c>
      <c r="R305" s="21" t="s">
        <v>41</v>
      </c>
      <c r="S305" s="20" t="s">
        <v>60</v>
      </c>
      <c r="T305" s="20"/>
      <c r="U305" s="20"/>
      <c r="V305" s="21"/>
      <c r="W305" s="21"/>
      <c r="X305" s="21"/>
      <c r="Y305" s="21"/>
      <c r="Z305" s="19"/>
      <c r="AA305" s="19"/>
      <c r="AB305" s="19"/>
      <c r="AC305" s="19" t="s">
        <v>366</v>
      </c>
      <c r="AD305" s="19" t="s">
        <v>366</v>
      </c>
      <c r="AE305" s="19" t="s">
        <v>366</v>
      </c>
    </row>
    <row r="306" spans="1:31" s="10" customFormat="1" ht="18.600000000000001" customHeight="1">
      <c r="A306" s="33" t="s">
        <v>510</v>
      </c>
      <c r="B306" s="1" t="str">
        <f>VLOOKUP(A306,Lable!$G:$I,2,FALSE)</f>
        <v>실사 수행 요청 승인</v>
      </c>
      <c r="C306" s="1" t="str">
        <f t="shared" si="281"/>
        <v>Approval of Request to conduct Physical Survey(실사 수행 요청 승인)</v>
      </c>
      <c r="D306" s="1" t="str">
        <f>IF(B306&lt;&gt;"", VLOOKUP(B306,Lable!$A:$D,2,FALSE), "" )</f>
        <v>Approval of Request to conduct Physical Survey</v>
      </c>
      <c r="E306" s="96" t="s">
        <v>358</v>
      </c>
      <c r="F306" s="1" t="str">
        <f t="shared" si="282"/>
        <v>Physical Survey Request Details(물리적조사요청세부사항)</v>
      </c>
      <c r="G306" s="1" t="str">
        <f>IF(E306&lt;&gt;"",VLOOKUP(E306,Lable!$A:$B,2,FALSE),"")</f>
        <v>Physical Survey Request Details</v>
      </c>
      <c r="H306" s="2" t="s">
        <v>364</v>
      </c>
      <c r="I306" s="1" t="str">
        <f t="shared" si="283"/>
        <v>Streets Involved(Streets Involved)</v>
      </c>
      <c r="J306" s="1" t="str">
        <f>IF(H306&lt;&gt;"", VLOOKUP(H306,Lable!$A:$D,2,FALSE),"")</f>
        <v>Streets Involved</v>
      </c>
      <c r="K306" s="96"/>
      <c r="L306" s="1" t="str">
        <f t="shared" si="284"/>
        <v/>
      </c>
      <c r="M306" s="1" t="str">
        <f>IF(K306&lt;&gt;"",VLOOKUP(K306,Lable!$A:$B,2,FALSE),"")</f>
        <v/>
      </c>
      <c r="N306" s="2"/>
      <c r="O306" s="97"/>
      <c r="P306" s="1" t="str">
        <f t="shared" si="285"/>
        <v/>
      </c>
      <c r="Q306" s="1" t="str">
        <f>IF(O306&lt;&gt;"", VLOOKUP(O306, Lable!$A:$B, 2, FALSE), "")</f>
        <v/>
      </c>
      <c r="R306" s="2" t="s">
        <v>41</v>
      </c>
      <c r="S306" s="1" t="s">
        <v>60</v>
      </c>
      <c r="T306" s="1"/>
      <c r="U306" s="1"/>
      <c r="V306" s="2"/>
      <c r="W306" s="2"/>
      <c r="X306" s="2"/>
      <c r="Y306" s="2"/>
      <c r="Z306" s="4"/>
      <c r="AA306" s="4"/>
      <c r="AB306" s="4"/>
      <c r="AC306" s="4"/>
      <c r="AD306" s="4"/>
      <c r="AE306" s="4"/>
    </row>
    <row r="307" spans="1:31" s="23" customFormat="1" ht="18.600000000000001" customHeight="1">
      <c r="A307" s="33" t="s">
        <v>510</v>
      </c>
      <c r="B307" s="20" t="str">
        <f>VLOOKUP(A307,Lable!$G:$I,2,FALSE)</f>
        <v>실사 수행 요청 승인</v>
      </c>
      <c r="C307" s="20" t="str">
        <f t="shared" si="281"/>
        <v>Approval of Request to conduct Physical Survey(실사 수행 요청 승인)</v>
      </c>
      <c r="D307" s="20" t="str">
        <f>IF(B307&lt;&gt;"", VLOOKUP(B307,Lable!$A:$D,2,FALSE), "" )</f>
        <v>Approval of Request to conduct Physical Survey</v>
      </c>
      <c r="E307" s="53" t="s">
        <v>358</v>
      </c>
      <c r="F307" s="20" t="str">
        <f t="shared" si="282"/>
        <v>Physical Survey Request Details(물리적조사요청세부사항)</v>
      </c>
      <c r="G307" s="20" t="str">
        <f>IF(E307&lt;&gt;"",VLOOKUP(E307,Lable!$A:$B,2,FALSE),"")</f>
        <v>Physical Survey Request Details</v>
      </c>
      <c r="H307" s="21" t="s">
        <v>370</v>
      </c>
      <c r="I307" s="20" t="str">
        <f t="shared" si="283"/>
        <v>Plan Actions / Activities(Plan Actions / Activities)</v>
      </c>
      <c r="J307" s="20" t="str">
        <f>IF(H307&lt;&gt;"", VLOOKUP(H307,Lable!$A:$D,2,FALSE),"")</f>
        <v>Plan Actions / Activities</v>
      </c>
      <c r="K307" s="53"/>
      <c r="L307" s="20" t="str">
        <f t="shared" si="284"/>
        <v/>
      </c>
      <c r="M307" s="20" t="str">
        <f>IF(K307&lt;&gt;"",VLOOKUP(K307,Lable!$A:$B,2,FALSE),"")</f>
        <v/>
      </c>
      <c r="N307" s="21" t="s">
        <v>14</v>
      </c>
      <c r="O307" s="53" t="s">
        <v>371</v>
      </c>
      <c r="P307" s="20" t="str">
        <f t="shared" si="285"/>
        <v>SN&lt;br&gt;(Sn)</v>
      </c>
      <c r="Q307" s="20" t="str">
        <f>IF(O307&lt;&gt;"", VLOOKUP(O307, Lable!$A:$B, 2, FALSE), "")</f>
        <v>SN</v>
      </c>
      <c r="R307" s="21" t="s">
        <v>41</v>
      </c>
      <c r="S307" s="20" t="s">
        <v>60</v>
      </c>
      <c r="T307" s="20"/>
      <c r="U307" s="20"/>
      <c r="V307" s="21"/>
      <c r="W307" s="21"/>
      <c r="X307" s="21"/>
      <c r="Y307" s="21"/>
      <c r="Z307" s="19"/>
      <c r="AA307" s="19"/>
      <c r="AB307" s="19"/>
      <c r="AC307" s="19">
        <v>1</v>
      </c>
      <c r="AD307" s="19">
        <v>1</v>
      </c>
      <c r="AE307" s="19">
        <v>1</v>
      </c>
    </row>
    <row r="308" spans="1:31" s="23" customFormat="1" ht="18.600000000000001" customHeight="1">
      <c r="A308" s="33" t="s">
        <v>510</v>
      </c>
      <c r="B308" s="20" t="str">
        <f>VLOOKUP(A308,Lable!$G:$I,2,FALSE)</f>
        <v>실사 수행 요청 승인</v>
      </c>
      <c r="C308" s="20" t="str">
        <f t="shared" si="281"/>
        <v>Approval of Request to conduct Physical Survey(실사 수행 요청 승인)</v>
      </c>
      <c r="D308" s="20" t="str">
        <f>IF(B308&lt;&gt;"", VLOOKUP(B308,Lable!$A:$D,2,FALSE), "" )</f>
        <v>Approval of Request to conduct Physical Survey</v>
      </c>
      <c r="E308" s="53" t="s">
        <v>358</v>
      </c>
      <c r="F308" s="20" t="str">
        <f t="shared" si="282"/>
        <v>Physical Survey Request Details(물리적조사요청세부사항)</v>
      </c>
      <c r="G308" s="20" t="str">
        <f>IF(E308&lt;&gt;"",VLOOKUP(E308,Lable!$A:$B,2,FALSE),"")</f>
        <v>Physical Survey Request Details</v>
      </c>
      <c r="H308" s="21" t="s">
        <v>370</v>
      </c>
      <c r="I308" s="20" t="str">
        <f t="shared" si="283"/>
        <v>Plan Actions / Activities(Plan Actions / Activities)</v>
      </c>
      <c r="J308" s="20" t="str">
        <f>IF(H308&lt;&gt;"", VLOOKUP(H308,Lable!$A:$D,2,FALSE),"")</f>
        <v>Plan Actions / Activities</v>
      </c>
      <c r="K308" s="53"/>
      <c r="L308" s="20" t="str">
        <f t="shared" si="284"/>
        <v/>
      </c>
      <c r="M308" s="20" t="str">
        <f>IF(K308&lt;&gt;"",VLOOKUP(K308,Lable!$A:$B,2,FALSE),"")</f>
        <v/>
      </c>
      <c r="N308" s="21" t="s">
        <v>14</v>
      </c>
      <c r="O308" s="53" t="s">
        <v>50</v>
      </c>
      <c r="P308" s="20" t="str">
        <f t="shared" si="285"/>
        <v>Action&lt;br&gt;(Action)</v>
      </c>
      <c r="Q308" s="20" t="str">
        <f>IF(O308&lt;&gt;"", VLOOKUP(O308, Lable!$A:$B, 2, FALSE), "")</f>
        <v>Action</v>
      </c>
      <c r="R308" s="21" t="s">
        <v>41</v>
      </c>
      <c r="S308" s="20" t="s">
        <v>60</v>
      </c>
      <c r="T308" s="20"/>
      <c r="U308" s="20"/>
      <c r="V308" s="21"/>
      <c r="W308" s="21"/>
      <c r="X308" s="21"/>
      <c r="Y308" s="21"/>
      <c r="Z308" s="19"/>
      <c r="AA308" s="19"/>
      <c r="AB308" s="19"/>
      <c r="AC308" s="19" t="s">
        <v>383</v>
      </c>
      <c r="AD308" s="19" t="s">
        <v>383</v>
      </c>
      <c r="AE308" s="19" t="s">
        <v>383</v>
      </c>
    </row>
    <row r="309" spans="1:31" s="23" customFormat="1" ht="18.600000000000001" customHeight="1">
      <c r="A309" s="33" t="s">
        <v>510</v>
      </c>
      <c r="B309" s="20" t="str">
        <f>VLOOKUP(A309,Lable!$G:$I,2,FALSE)</f>
        <v>실사 수행 요청 승인</v>
      </c>
      <c r="C309" s="20" t="str">
        <f t="shared" si="281"/>
        <v>Approval of Request to conduct Physical Survey(실사 수행 요청 승인)</v>
      </c>
      <c r="D309" s="20" t="str">
        <f>IF(B309&lt;&gt;"", VLOOKUP(B309,Lable!$A:$D,2,FALSE), "" )</f>
        <v>Approval of Request to conduct Physical Survey</v>
      </c>
      <c r="E309" s="53" t="s">
        <v>358</v>
      </c>
      <c r="F309" s="20" t="str">
        <f t="shared" si="282"/>
        <v>Physical Survey Request Details(물리적조사요청세부사항)</v>
      </c>
      <c r="G309" s="20" t="str">
        <f>IF(E309&lt;&gt;"",VLOOKUP(E309,Lable!$A:$B,2,FALSE),"")</f>
        <v>Physical Survey Request Details</v>
      </c>
      <c r="H309" s="21" t="s">
        <v>370</v>
      </c>
      <c r="I309" s="20" t="str">
        <f t="shared" si="283"/>
        <v>Plan Actions / Activities(Plan Actions / Activities)</v>
      </c>
      <c r="J309" s="20" t="str">
        <f>IF(H309&lt;&gt;"", VLOOKUP(H309,Lable!$A:$D,2,FALSE),"")</f>
        <v>Plan Actions / Activities</v>
      </c>
      <c r="K309" s="53"/>
      <c r="L309" s="20" t="str">
        <f t="shared" si="284"/>
        <v/>
      </c>
      <c r="M309" s="20" t="str">
        <f>IF(K309&lt;&gt;"",VLOOKUP(K309,Lable!$A:$B,2,FALSE),"")</f>
        <v/>
      </c>
      <c r="N309" s="21" t="s">
        <v>14</v>
      </c>
      <c r="O309" s="53" t="s">
        <v>376</v>
      </c>
      <c r="P309" s="20" t="str">
        <f t="shared" si="285"/>
        <v>KPI/Target&lt;br&gt;(KPI/Target)</v>
      </c>
      <c r="Q309" s="20" t="str">
        <f>IF(O309&lt;&gt;"", VLOOKUP(O309, Lable!$A:$B, 2, FALSE), "")</f>
        <v>KPI/Target</v>
      </c>
      <c r="R309" s="21" t="s">
        <v>41</v>
      </c>
      <c r="S309" s="20" t="s">
        <v>60</v>
      </c>
      <c r="T309" s="20"/>
      <c r="U309" s="20"/>
      <c r="V309" s="21"/>
      <c r="W309" s="21"/>
      <c r="X309" s="21"/>
      <c r="Y309" s="21"/>
      <c r="Z309" s="19"/>
      <c r="AA309" s="19"/>
      <c r="AB309" s="19"/>
      <c r="AC309" s="19">
        <v>30</v>
      </c>
      <c r="AD309" s="19">
        <v>30</v>
      </c>
      <c r="AE309" s="19">
        <v>30</v>
      </c>
    </row>
    <row r="310" spans="1:31" s="23" customFormat="1" ht="18.600000000000001" customHeight="1">
      <c r="A310" s="33" t="s">
        <v>510</v>
      </c>
      <c r="B310" s="20" t="str">
        <f>VLOOKUP(A310,Lable!$G:$I,2,FALSE)</f>
        <v>실사 수행 요청 승인</v>
      </c>
      <c r="C310" s="20" t="str">
        <f t="shared" si="281"/>
        <v>Approval of Request to conduct Physical Survey(실사 수행 요청 승인)</v>
      </c>
      <c r="D310" s="20" t="str">
        <f>IF(B310&lt;&gt;"", VLOOKUP(B310,Lable!$A:$D,2,FALSE), "" )</f>
        <v>Approval of Request to conduct Physical Survey</v>
      </c>
      <c r="E310" s="53" t="s">
        <v>358</v>
      </c>
      <c r="F310" s="20" t="str">
        <f t="shared" si="282"/>
        <v>Physical Survey Request Details(물리적조사요청세부사항)</v>
      </c>
      <c r="G310" s="20" t="str">
        <f>IF(E310&lt;&gt;"",VLOOKUP(E310,Lable!$A:$B,2,FALSE),"")</f>
        <v>Physical Survey Request Details</v>
      </c>
      <c r="H310" s="21" t="s">
        <v>370</v>
      </c>
      <c r="I310" s="20" t="str">
        <f t="shared" si="283"/>
        <v>Plan Actions / Activities(Plan Actions / Activities)</v>
      </c>
      <c r="J310" s="20" t="str">
        <f>IF(H310&lt;&gt;"", VLOOKUP(H310,Lable!$A:$D,2,FALSE),"")</f>
        <v>Plan Actions / Activities</v>
      </c>
      <c r="K310" s="53"/>
      <c r="L310" s="20" t="str">
        <f t="shared" si="284"/>
        <v/>
      </c>
      <c r="M310" s="20" t="str">
        <f>IF(K310&lt;&gt;"",VLOOKUP(K310,Lable!$A:$B,2,FALSE),"")</f>
        <v/>
      </c>
      <c r="N310" s="21" t="s">
        <v>14</v>
      </c>
      <c r="O310" s="53" t="s">
        <v>377</v>
      </c>
      <c r="P310" s="20" t="str">
        <f t="shared" si="285"/>
        <v>KPI/Actual&lt;br&gt;(KPI/Actual)</v>
      </c>
      <c r="Q310" s="20" t="str">
        <f>IF(O310&lt;&gt;"", VLOOKUP(O310, Lable!$A:$B, 2, FALSE), "")</f>
        <v>KPI/Actual</v>
      </c>
      <c r="R310" s="21" t="s">
        <v>41</v>
      </c>
      <c r="S310" s="20" t="s">
        <v>60</v>
      </c>
      <c r="T310" s="20"/>
      <c r="U310" s="20"/>
      <c r="V310" s="21"/>
      <c r="W310" s="21"/>
      <c r="X310" s="21"/>
      <c r="Y310" s="21"/>
      <c r="Z310" s="19"/>
      <c r="AA310" s="19"/>
      <c r="AB310" s="19"/>
      <c r="AC310" s="19"/>
      <c r="AD310" s="19"/>
      <c r="AE310" s="19"/>
    </row>
    <row r="311" spans="1:31" s="23" customFormat="1" ht="18.600000000000001" customHeight="1">
      <c r="A311" s="33" t="s">
        <v>510</v>
      </c>
      <c r="B311" s="20" t="str">
        <f>VLOOKUP(A311,Lable!$G:$I,2,FALSE)</f>
        <v>실사 수행 요청 승인</v>
      </c>
      <c r="C311" s="20" t="str">
        <f t="shared" si="281"/>
        <v>Approval of Request to conduct Physical Survey(실사 수행 요청 승인)</v>
      </c>
      <c r="D311" s="20" t="str">
        <f>IF(B311&lt;&gt;"", VLOOKUP(B311,Lable!$A:$D,2,FALSE), "" )</f>
        <v>Approval of Request to conduct Physical Survey</v>
      </c>
      <c r="E311" s="53" t="s">
        <v>358</v>
      </c>
      <c r="F311" s="20" t="str">
        <f t="shared" si="282"/>
        <v>Physical Survey Request Details(물리적조사요청세부사항)</v>
      </c>
      <c r="G311" s="20" t="str">
        <f>IF(E311&lt;&gt;"",VLOOKUP(E311,Lable!$A:$B,2,FALSE),"")</f>
        <v>Physical Survey Request Details</v>
      </c>
      <c r="H311" s="21" t="s">
        <v>370</v>
      </c>
      <c r="I311" s="20" t="str">
        <f t="shared" si="283"/>
        <v>Plan Actions / Activities(Plan Actions / Activities)</v>
      </c>
      <c r="J311" s="20" t="str">
        <f>IF(H311&lt;&gt;"", VLOOKUP(H311,Lable!$A:$D,2,FALSE),"")</f>
        <v>Plan Actions / Activities</v>
      </c>
      <c r="K311" s="53"/>
      <c r="L311" s="20" t="str">
        <f t="shared" si="284"/>
        <v/>
      </c>
      <c r="M311" s="20" t="str">
        <f>IF(K311&lt;&gt;"",VLOOKUP(K311,Lable!$A:$B,2,FALSE),"")</f>
        <v/>
      </c>
      <c r="N311" s="21" t="s">
        <v>14</v>
      </c>
      <c r="O311" s="53" t="s">
        <v>378</v>
      </c>
      <c r="P311" s="20" t="str">
        <f t="shared" si="285"/>
        <v>Revenue Collection/Expected&lt;br&gt;(Revenue Collection/Expected)</v>
      </c>
      <c r="Q311" s="20" t="str">
        <f>IF(O311&lt;&gt;"", VLOOKUP(O311, Lable!$A:$B, 2, FALSE), "")</f>
        <v>Revenue Collection/Expected</v>
      </c>
      <c r="R311" s="21" t="s">
        <v>41</v>
      </c>
      <c r="S311" s="20" t="s">
        <v>60</v>
      </c>
      <c r="T311" s="20"/>
      <c r="U311" s="20"/>
      <c r="V311" s="21"/>
      <c r="W311" s="21"/>
      <c r="X311" s="21"/>
      <c r="Y311" s="21"/>
      <c r="Z311" s="19"/>
      <c r="AA311" s="19"/>
      <c r="AB311" s="19"/>
      <c r="AC311" s="19" t="s">
        <v>384</v>
      </c>
      <c r="AD311" s="19" t="s">
        <v>384</v>
      </c>
      <c r="AE311" s="19" t="s">
        <v>384</v>
      </c>
    </row>
    <row r="312" spans="1:31" s="23" customFormat="1" ht="18.600000000000001" customHeight="1">
      <c r="A312" s="33" t="s">
        <v>510</v>
      </c>
      <c r="B312" s="20" t="str">
        <f>VLOOKUP(A312,Lable!$G:$I,2,FALSE)</f>
        <v>실사 수행 요청 승인</v>
      </c>
      <c r="C312" s="20" t="str">
        <f t="shared" si="281"/>
        <v>Approval of Request to conduct Physical Survey(실사 수행 요청 승인)</v>
      </c>
      <c r="D312" s="20" t="str">
        <f>IF(B312&lt;&gt;"", VLOOKUP(B312,Lable!$A:$D,2,FALSE), "" )</f>
        <v>Approval of Request to conduct Physical Survey</v>
      </c>
      <c r="E312" s="53" t="s">
        <v>358</v>
      </c>
      <c r="F312" s="20" t="str">
        <f t="shared" si="282"/>
        <v>Physical Survey Request Details(물리적조사요청세부사항)</v>
      </c>
      <c r="G312" s="20" t="str">
        <f>IF(E312&lt;&gt;"",VLOOKUP(E312,Lable!$A:$B,2,FALSE),"")</f>
        <v>Physical Survey Request Details</v>
      </c>
      <c r="H312" s="21" t="s">
        <v>370</v>
      </c>
      <c r="I312" s="20" t="str">
        <f t="shared" si="283"/>
        <v>Plan Actions / Activities(Plan Actions / Activities)</v>
      </c>
      <c r="J312" s="20" t="str">
        <f>IF(H312&lt;&gt;"", VLOOKUP(H312,Lable!$A:$D,2,FALSE),"")</f>
        <v>Plan Actions / Activities</v>
      </c>
      <c r="K312" s="53"/>
      <c r="L312" s="20" t="str">
        <f t="shared" si="284"/>
        <v/>
      </c>
      <c r="M312" s="20" t="str">
        <f>IF(K312&lt;&gt;"",VLOOKUP(K312,Lable!$A:$B,2,FALSE),"")</f>
        <v/>
      </c>
      <c r="N312" s="21" t="s">
        <v>14</v>
      </c>
      <c r="O312" s="53" t="s">
        <v>379</v>
      </c>
      <c r="P312" s="20" t="str">
        <f t="shared" si="285"/>
        <v>Revenue Collection/Actual&lt;br&gt;(Revenue Collection/Actual)</v>
      </c>
      <c r="Q312" s="20" t="str">
        <f>IF(O312&lt;&gt;"", VLOOKUP(O312, Lable!$A:$B, 2, FALSE), "")</f>
        <v>Revenue Collection/Actual</v>
      </c>
      <c r="R312" s="21" t="s">
        <v>41</v>
      </c>
      <c r="S312" s="20" t="s">
        <v>60</v>
      </c>
      <c r="T312" s="20"/>
      <c r="U312" s="20"/>
      <c r="V312" s="21"/>
      <c r="W312" s="21"/>
      <c r="X312" s="21"/>
      <c r="Y312" s="21"/>
      <c r="Z312" s="19"/>
      <c r="AA312" s="19"/>
      <c r="AB312" s="19"/>
      <c r="AC312" s="19" t="s">
        <v>385</v>
      </c>
      <c r="AD312" s="19" t="s">
        <v>385</v>
      </c>
      <c r="AE312" s="19" t="s">
        <v>385</v>
      </c>
    </row>
    <row r="313" spans="1:31" s="23" customFormat="1" ht="18.600000000000001" customHeight="1">
      <c r="A313" s="33" t="s">
        <v>510</v>
      </c>
      <c r="B313" s="20" t="str">
        <f>VLOOKUP(A313,Lable!$G:$I,2,FALSE)</f>
        <v>실사 수행 요청 승인</v>
      </c>
      <c r="C313" s="20" t="str">
        <f t="shared" si="281"/>
        <v>Approval of Request to conduct Physical Survey(실사 수행 요청 승인)</v>
      </c>
      <c r="D313" s="20" t="str">
        <f>IF(B313&lt;&gt;"", VLOOKUP(B313,Lable!$A:$D,2,FALSE), "" )</f>
        <v>Approval of Request to conduct Physical Survey</v>
      </c>
      <c r="E313" s="53" t="s">
        <v>358</v>
      </c>
      <c r="F313" s="20" t="str">
        <f t="shared" si="282"/>
        <v>Physical Survey Request Details(물리적조사요청세부사항)</v>
      </c>
      <c r="G313" s="20" t="str">
        <f>IF(E313&lt;&gt;"",VLOOKUP(E313,Lable!$A:$B,2,FALSE),"")</f>
        <v>Physical Survey Request Details</v>
      </c>
      <c r="H313" s="21" t="s">
        <v>370</v>
      </c>
      <c r="I313" s="20" t="str">
        <f t="shared" si="283"/>
        <v>Plan Actions / Activities(Plan Actions / Activities)</v>
      </c>
      <c r="J313" s="20" t="str">
        <f>IF(H313&lt;&gt;"", VLOOKUP(H313,Lable!$A:$D,2,FALSE),"")</f>
        <v>Plan Actions / Activities</v>
      </c>
      <c r="K313" s="53"/>
      <c r="L313" s="20" t="str">
        <f t="shared" si="284"/>
        <v/>
      </c>
      <c r="M313" s="20" t="str">
        <f>IF(K313&lt;&gt;"",VLOOKUP(K313,Lable!$A:$B,2,FALSE),"")</f>
        <v/>
      </c>
      <c r="N313" s="21" t="s">
        <v>14</v>
      </c>
      <c r="O313" s="53" t="s">
        <v>380</v>
      </c>
      <c r="P313" s="20" t="str">
        <f t="shared" si="285"/>
        <v>Resource/Resource&lt;br&gt;(Resource/Resource)</v>
      </c>
      <c r="Q313" s="20" t="str">
        <f>IF(O313&lt;&gt;"", VLOOKUP(O313, Lable!$A:$B, 2, FALSE), "")</f>
        <v>Resource/Resource</v>
      </c>
      <c r="R313" s="21" t="s">
        <v>41</v>
      </c>
      <c r="S313" s="20" t="s">
        <v>60</v>
      </c>
      <c r="T313" s="20"/>
      <c r="U313" s="20"/>
      <c r="V313" s="21"/>
      <c r="W313" s="21"/>
      <c r="X313" s="21"/>
      <c r="Y313" s="21"/>
      <c r="Z313" s="19"/>
      <c r="AA313" s="19"/>
      <c r="AB313" s="19"/>
      <c r="AC313" s="19" t="s">
        <v>386</v>
      </c>
      <c r="AD313" s="19" t="s">
        <v>386</v>
      </c>
      <c r="AE313" s="19" t="s">
        <v>386</v>
      </c>
    </row>
    <row r="314" spans="1:31" s="23" customFormat="1" ht="18.600000000000001" customHeight="1">
      <c r="A314" s="33" t="s">
        <v>510</v>
      </c>
      <c r="B314" s="20" t="str">
        <f>VLOOKUP(A314,Lable!$G:$I,2,FALSE)</f>
        <v>실사 수행 요청 승인</v>
      </c>
      <c r="C314" s="20" t="str">
        <f t="shared" si="281"/>
        <v>Approval of Request to conduct Physical Survey(실사 수행 요청 승인)</v>
      </c>
      <c r="D314" s="20" t="str">
        <f>IF(B314&lt;&gt;"", VLOOKUP(B314,Lable!$A:$D,2,FALSE), "" )</f>
        <v>Approval of Request to conduct Physical Survey</v>
      </c>
      <c r="E314" s="53" t="s">
        <v>358</v>
      </c>
      <c r="F314" s="20" t="str">
        <f t="shared" si="282"/>
        <v>Physical Survey Request Details(물리적조사요청세부사항)</v>
      </c>
      <c r="G314" s="20" t="str">
        <f>IF(E314&lt;&gt;"",VLOOKUP(E314,Lable!$A:$B,2,FALSE),"")</f>
        <v>Physical Survey Request Details</v>
      </c>
      <c r="H314" s="21" t="s">
        <v>370</v>
      </c>
      <c r="I314" s="20" t="str">
        <f t="shared" si="283"/>
        <v>Plan Actions / Activities(Plan Actions / Activities)</v>
      </c>
      <c r="J314" s="20" t="str">
        <f>IF(H314&lt;&gt;"", VLOOKUP(H314,Lable!$A:$D,2,FALSE),"")</f>
        <v>Plan Actions / Activities</v>
      </c>
      <c r="K314" s="53"/>
      <c r="L314" s="20" t="str">
        <f t="shared" si="284"/>
        <v/>
      </c>
      <c r="M314" s="20" t="str">
        <f>IF(K314&lt;&gt;"",VLOOKUP(K314,Lable!$A:$B,2,FALSE),"")</f>
        <v/>
      </c>
      <c r="N314" s="21" t="s">
        <v>14</v>
      </c>
      <c r="O314" s="53" t="s">
        <v>381</v>
      </c>
      <c r="P314" s="20" t="str">
        <f t="shared" si="285"/>
        <v>Resource/Required&lt;br&gt;(Resource/Required)</v>
      </c>
      <c r="Q314" s="20" t="str">
        <f>IF(O314&lt;&gt;"", VLOOKUP(O314, Lable!$A:$B, 2, FALSE), "")</f>
        <v>Resource/Required</v>
      </c>
      <c r="R314" s="21" t="s">
        <v>41</v>
      </c>
      <c r="S314" s="20" t="s">
        <v>60</v>
      </c>
      <c r="T314" s="20"/>
      <c r="U314" s="20"/>
      <c r="V314" s="21"/>
      <c r="W314" s="21"/>
      <c r="X314" s="21"/>
      <c r="Y314" s="21"/>
      <c r="Z314" s="19"/>
      <c r="AA314" s="19"/>
      <c r="AB314" s="19"/>
      <c r="AC314" s="19">
        <v>1</v>
      </c>
      <c r="AD314" s="19">
        <v>1</v>
      </c>
      <c r="AE314" s="19">
        <v>1</v>
      </c>
    </row>
    <row r="315" spans="1:31" s="23" customFormat="1" ht="18.600000000000001" customHeight="1">
      <c r="A315" s="33" t="s">
        <v>510</v>
      </c>
      <c r="B315" s="20" t="str">
        <f>VLOOKUP(A315,Lable!$G:$I,2,FALSE)</f>
        <v>실사 수행 요청 승인</v>
      </c>
      <c r="C315" s="20" t="str">
        <f t="shared" si="281"/>
        <v>Approval of Request to conduct Physical Survey(실사 수행 요청 승인)</v>
      </c>
      <c r="D315" s="20" t="str">
        <f>IF(B315&lt;&gt;"", VLOOKUP(B315,Lable!$A:$D,2,FALSE), "" )</f>
        <v>Approval of Request to conduct Physical Survey</v>
      </c>
      <c r="E315" s="53" t="s">
        <v>358</v>
      </c>
      <c r="F315" s="20" t="str">
        <f t="shared" si="282"/>
        <v>Physical Survey Request Details(물리적조사요청세부사항)</v>
      </c>
      <c r="G315" s="20" t="str">
        <f>IF(E315&lt;&gt;"",VLOOKUP(E315,Lable!$A:$B,2,FALSE),"")</f>
        <v>Physical Survey Request Details</v>
      </c>
      <c r="H315" s="21" t="s">
        <v>370</v>
      </c>
      <c r="I315" s="20" t="str">
        <f t="shared" si="283"/>
        <v>Plan Actions / Activities(Plan Actions / Activities)</v>
      </c>
      <c r="J315" s="20" t="str">
        <f>IF(H315&lt;&gt;"", VLOOKUP(H315,Lable!$A:$D,2,FALSE),"")</f>
        <v>Plan Actions / Activities</v>
      </c>
      <c r="K315" s="53"/>
      <c r="L315" s="20" t="str">
        <f t="shared" si="284"/>
        <v/>
      </c>
      <c r="M315" s="20" t="str">
        <f>IF(K315&lt;&gt;"",VLOOKUP(K315,Lable!$A:$B,2,FALSE),"")</f>
        <v/>
      </c>
      <c r="N315" s="21" t="s">
        <v>14</v>
      </c>
      <c r="O315" s="53" t="s">
        <v>382</v>
      </c>
      <c r="P315" s="20" t="str">
        <f t="shared" si="285"/>
        <v>Resource/Actual&lt;br&gt;(Resource/Actual)</v>
      </c>
      <c r="Q315" s="20" t="str">
        <f>IF(O315&lt;&gt;"", VLOOKUP(O315, Lable!$A:$B, 2, FALSE), "")</f>
        <v>Resource/Actual</v>
      </c>
      <c r="R315" s="21" t="s">
        <v>41</v>
      </c>
      <c r="S315" s="20" t="s">
        <v>60</v>
      </c>
      <c r="T315" s="20"/>
      <c r="U315" s="20"/>
      <c r="V315" s="21"/>
      <c r="W315" s="21"/>
      <c r="X315" s="21"/>
      <c r="Y315" s="21"/>
      <c r="Z315" s="19"/>
      <c r="AA315" s="19"/>
      <c r="AB315" s="19"/>
      <c r="AC315" s="19">
        <v>0</v>
      </c>
      <c r="AD315" s="19">
        <v>0</v>
      </c>
      <c r="AE315" s="19">
        <v>0</v>
      </c>
    </row>
    <row r="316" spans="1:31" s="23" customFormat="1" ht="18.600000000000001" customHeight="1">
      <c r="A316" s="33" t="s">
        <v>510</v>
      </c>
      <c r="B316" s="20" t="str">
        <f>VLOOKUP(A316,Lable!$G:$I,2,FALSE)</f>
        <v>실사 수행 요청 승인</v>
      </c>
      <c r="C316" s="20" t="str">
        <f t="shared" si="281"/>
        <v>Approval of Request to conduct Physical Survey(실사 수행 요청 승인)</v>
      </c>
      <c r="D316" s="20" t="str">
        <f>IF(B316&lt;&gt;"", VLOOKUP(B316,Lable!$A:$D,2,FALSE), "" )</f>
        <v>Approval of Request to conduct Physical Survey</v>
      </c>
      <c r="E316" s="53" t="s">
        <v>358</v>
      </c>
      <c r="F316" s="20" t="str">
        <f t="shared" si="282"/>
        <v>Physical Survey Request Details(물리적조사요청세부사항)</v>
      </c>
      <c r="G316" s="20" t="str">
        <f>IF(E316&lt;&gt;"",VLOOKUP(E316,Lable!$A:$B,2,FALSE),"")</f>
        <v>Physical Survey Request Details</v>
      </c>
      <c r="H316" s="21" t="s">
        <v>370</v>
      </c>
      <c r="I316" s="20" t="str">
        <f t="shared" si="283"/>
        <v>Plan Actions / Activities(Plan Actions / Activities)</v>
      </c>
      <c r="J316" s="20" t="str">
        <f>IF(H316&lt;&gt;"", VLOOKUP(H316,Lable!$A:$D,2,FALSE),"")</f>
        <v>Plan Actions / Activities</v>
      </c>
      <c r="K316" s="53"/>
      <c r="L316" s="20" t="str">
        <f t="shared" si="284"/>
        <v/>
      </c>
      <c r="M316" s="20" t="str">
        <f>IF(K316&lt;&gt;"",VLOOKUP(K316,Lable!$A:$B,2,FALSE),"")</f>
        <v/>
      </c>
      <c r="N316" s="21" t="s">
        <v>14</v>
      </c>
      <c r="O316" s="53" t="s">
        <v>374</v>
      </c>
      <c r="P316" s="20" t="str">
        <f t="shared" ref="P316:P318" si="286">IF(O316&lt;&gt;"",Q316&amp;"&lt;br&gt;("&amp;O316&amp;")","")</f>
        <v>Staff&lt;br&gt;(Staff)</v>
      </c>
      <c r="Q316" s="20" t="str">
        <f>IF(O316&lt;&gt;"", VLOOKUP(O316, Lable!$A:$B, 2, FALSE), "")</f>
        <v>Staff</v>
      </c>
      <c r="R316" s="21" t="s">
        <v>41</v>
      </c>
      <c r="S316" s="20" t="s">
        <v>60</v>
      </c>
      <c r="T316" s="20"/>
      <c r="U316" s="20"/>
      <c r="V316" s="21"/>
      <c r="W316" s="21"/>
      <c r="X316" s="21"/>
      <c r="Y316" s="21"/>
      <c r="Z316" s="19"/>
      <c r="AA316" s="19"/>
      <c r="AB316" s="19"/>
      <c r="AC316" s="19" t="s">
        <v>387</v>
      </c>
      <c r="AD316" s="19" t="s">
        <v>387</v>
      </c>
      <c r="AE316" s="19" t="s">
        <v>387</v>
      </c>
    </row>
    <row r="317" spans="1:31" s="18" customFormat="1" ht="18.600000000000001" customHeight="1">
      <c r="A317" s="15" t="s">
        <v>510</v>
      </c>
      <c r="B317" s="16" t="str">
        <f>VLOOKUP(A317,Lable!$G:$I,2,FALSE)</f>
        <v>실사 수행 요청 승인</v>
      </c>
      <c r="C317" s="16" t="str">
        <f t="shared" ref="C317:C318" si="287">IF(B317&lt;&gt;"",D317&amp;"("&amp;B317&amp;")","")</f>
        <v>Approval of Request to conduct Physical Survey(실사 수행 요청 승인)</v>
      </c>
      <c r="D317" s="16" t="str">
        <f>IF(B317&lt;&gt;"", VLOOKUP(B317,Lable!$A:$D,2,FALSE), "" )</f>
        <v>Approval of Request to conduct Physical Survey</v>
      </c>
      <c r="E317" s="17"/>
      <c r="F317" s="16" t="str">
        <f t="shared" ref="F317:F318" si="288">IF(E317&lt;&gt;"",G317&amp;"("&amp;E317&amp;")","")</f>
        <v/>
      </c>
      <c r="G317" s="16" t="str">
        <f>IF(E317&lt;&gt;"",VLOOKUP(E317,Lable!$A:$B,2,FALSE),"")</f>
        <v/>
      </c>
      <c r="H317" s="17"/>
      <c r="I317" s="16" t="str">
        <f t="shared" ref="I317:I318" si="289">IF(H317&lt;&gt;"",J317&amp;"("&amp;H317&amp;")","")</f>
        <v/>
      </c>
      <c r="J317" s="16" t="str">
        <f>IF(H317&lt;&gt;"", VLOOKUP(H317,Lable!$A:$D,2,FALSE),"")</f>
        <v/>
      </c>
      <c r="K317" s="52"/>
      <c r="L317" s="16" t="str">
        <f t="shared" ref="L317:L318" si="290">IF(K317&lt;&gt;"",M317&amp;"("&amp;K317&amp;")","")</f>
        <v/>
      </c>
      <c r="M317" s="16" t="str">
        <f>IF(K317&lt;&gt;"",VLOOKUP(K317,Lable!$A:$B,2,FALSE),"")</f>
        <v/>
      </c>
      <c r="N317" s="17"/>
      <c r="O317" s="15" t="s">
        <v>498</v>
      </c>
      <c r="P317" s="16" t="str">
        <f t="shared" si="286"/>
        <v>Reject&lt;br&gt;(Reject)</v>
      </c>
      <c r="Q317" s="16" t="str">
        <f>IF(O317&lt;&gt;"", VLOOKUP(O317, Lable!$A:$B, 2, FALSE), "")</f>
        <v>Reject</v>
      </c>
      <c r="R317" s="17" t="s">
        <v>43</v>
      </c>
      <c r="S317" s="16" t="s">
        <v>496</v>
      </c>
      <c r="T317" s="16" t="s">
        <v>497</v>
      </c>
      <c r="U317" s="16"/>
      <c r="V317" s="17"/>
      <c r="W317" s="17"/>
      <c r="X317" s="17"/>
      <c r="Y317" s="17"/>
      <c r="Z317" s="15"/>
      <c r="AA317" s="15"/>
      <c r="AB317" s="15"/>
      <c r="AC317" s="15"/>
      <c r="AD317" s="15"/>
      <c r="AE317" s="15"/>
    </row>
    <row r="318" spans="1:31" s="18" customFormat="1" ht="18.600000000000001" customHeight="1">
      <c r="A318" s="15" t="s">
        <v>510</v>
      </c>
      <c r="B318" s="16" t="str">
        <f>VLOOKUP(A318,Lable!$G:$I,2,FALSE)</f>
        <v>실사 수행 요청 승인</v>
      </c>
      <c r="C318" s="16" t="str">
        <f t="shared" si="287"/>
        <v>Approval of Request to conduct Physical Survey(실사 수행 요청 승인)</v>
      </c>
      <c r="D318" s="16" t="str">
        <f>IF(B318&lt;&gt;"", VLOOKUP(B318,Lable!$A:$D,2,FALSE), "" )</f>
        <v>Approval of Request to conduct Physical Survey</v>
      </c>
      <c r="E318" s="17"/>
      <c r="F318" s="16" t="str">
        <f t="shared" si="288"/>
        <v/>
      </c>
      <c r="G318" s="16" t="str">
        <f>IF(E318&lt;&gt;"",VLOOKUP(E318,Lable!$A:$B,2,FALSE),"")</f>
        <v/>
      </c>
      <c r="H318" s="17"/>
      <c r="I318" s="16" t="str">
        <f t="shared" si="289"/>
        <v/>
      </c>
      <c r="J318" s="16" t="str">
        <f>IF(H318&lt;&gt;"", VLOOKUP(H318,Lable!$A:$D,2,FALSE),"")</f>
        <v/>
      </c>
      <c r="K318" s="52"/>
      <c r="L318" s="16" t="str">
        <f t="shared" si="290"/>
        <v/>
      </c>
      <c r="M318" s="16" t="str">
        <f>IF(K318&lt;&gt;"",VLOOKUP(K318,Lable!$A:$B,2,FALSE),"")</f>
        <v/>
      </c>
      <c r="N318" s="17"/>
      <c r="O318" s="15" t="s">
        <v>499</v>
      </c>
      <c r="P318" s="16" t="str">
        <f t="shared" si="286"/>
        <v>Approve&lt;br&gt;(Approve)</v>
      </c>
      <c r="Q318" s="16" t="str">
        <f>IF(O318&lt;&gt;"", VLOOKUP(O318, Lable!$A:$B, 2, FALSE), "")</f>
        <v>Approve</v>
      </c>
      <c r="R318" s="17" t="s">
        <v>43</v>
      </c>
      <c r="S318" s="16" t="s">
        <v>496</v>
      </c>
      <c r="T318" s="16" t="s">
        <v>497</v>
      </c>
      <c r="U318" s="16"/>
      <c r="V318" s="17"/>
      <c r="W318" s="17"/>
      <c r="X318" s="17"/>
      <c r="Y318" s="17"/>
      <c r="Z318" s="15"/>
      <c r="AA318" s="15"/>
      <c r="AB318" s="15"/>
      <c r="AC318" s="15"/>
      <c r="AD318" s="15"/>
      <c r="AE318" s="15"/>
    </row>
    <row r="319" spans="1:31" s="36" customFormat="1" ht="17.45" customHeight="1">
      <c r="A319" s="33" t="s">
        <v>511</v>
      </c>
      <c r="B319" s="34" t="str">
        <f>VLOOKUP(A319,Lable!$G:$I,2,FALSE)</f>
        <v>블록 실사 수행(모바일 웹)</v>
      </c>
      <c r="C319" s="34" t="str">
        <f>IF(B319&lt;&gt;"",D319&amp;"("&amp;B319&amp;")","")</f>
        <v>Conducting Block Physical Survey (Mobile WEB)(블록 실사 수행(모바일 웹))</v>
      </c>
      <c r="D319" s="34" t="str">
        <f>IF(B319&lt;&gt;"", VLOOKUP(B319,Lable!$A:$D,2,FALSE), "" )</f>
        <v>Conducting Block Physical Survey (Mobile WEB)</v>
      </c>
      <c r="E319" s="35"/>
      <c r="F319" s="34" t="str">
        <f t="shared" ref="F319" si="291">IF(E319&lt;&gt;"",G319&amp;"("&amp;E319&amp;")","")</f>
        <v/>
      </c>
      <c r="G319" s="34" t="str">
        <f>IF(E319&lt;&gt;"",VLOOKUP(E319,Lable!$A:$B,2,FALSE),"")</f>
        <v/>
      </c>
      <c r="H319" s="35"/>
      <c r="I319" s="34" t="str">
        <f t="shared" ref="I319" si="292">IF(H319&lt;&gt;"",J319&amp;"("&amp;H319&amp;")","")</f>
        <v/>
      </c>
      <c r="J319" s="34" t="str">
        <f>IF(H319&lt;&gt;"", VLOOKUP(H319,Lable!$A:$D,2,FALSE),"")</f>
        <v/>
      </c>
      <c r="K319" s="51"/>
      <c r="L319" s="34" t="str">
        <f t="shared" ref="L319" si="293">IF(K319&lt;&gt;"",M319&amp;"("&amp;K319&amp;")","")</f>
        <v/>
      </c>
      <c r="M319" s="34" t="str">
        <f>IF(K319&lt;&gt;"",VLOOKUP(K319,Lable!$A:$B,2,FALSE),"")</f>
        <v/>
      </c>
      <c r="N319" s="35" t="s">
        <v>22</v>
      </c>
      <c r="O319" s="46" t="s">
        <v>136</v>
      </c>
      <c r="P319" s="34" t="str">
        <f t="shared" ref="P319" si="294">IF(O319&lt;&gt;"",Q319&amp;"&lt;br&gt;("&amp;O319&amp;")","")</f>
        <v>Status&lt;br&gt;(Status)</v>
      </c>
      <c r="Q319" s="34" t="str">
        <f>IF(O319&lt;&gt;"", VLOOKUP(O319, Lable!$A:$B, 2, FALSE), "")</f>
        <v>Status</v>
      </c>
      <c r="R319" s="35" t="s">
        <v>45</v>
      </c>
      <c r="S319" s="34"/>
      <c r="T319" s="34"/>
      <c r="U319" s="34"/>
      <c r="V319" s="35"/>
      <c r="W319" s="35"/>
      <c r="X319" s="35"/>
      <c r="Y319" s="35"/>
      <c r="Z319" s="33"/>
      <c r="AA319" s="33"/>
      <c r="AB319" s="33"/>
      <c r="AC319" s="37"/>
      <c r="AD319" s="37"/>
      <c r="AE319" s="37"/>
    </row>
    <row r="320" spans="1:31" s="36" customFormat="1" ht="17.45" customHeight="1">
      <c r="A320" s="33" t="s">
        <v>511</v>
      </c>
      <c r="B320" s="34" t="str">
        <f>VLOOKUP(A320,Lable!$G:$I,2,FALSE)</f>
        <v>블록 실사 수행(모바일 웹)</v>
      </c>
      <c r="C320" s="34" t="str">
        <f>IF(B320&lt;&gt;"",D320&amp;"("&amp;B320&amp;")","")</f>
        <v>Conducting Block Physical Survey (Mobile WEB)(블록 실사 수행(모바일 웹))</v>
      </c>
      <c r="D320" s="34" t="str">
        <f>IF(B320&lt;&gt;"", VLOOKUP(B320,Lable!$A:$D,2,FALSE), "" )</f>
        <v>Conducting Block Physical Survey (Mobile WEB)</v>
      </c>
      <c r="E320" s="35"/>
      <c r="F320" s="34" t="str">
        <f t="shared" ref="F320:F330" si="295">IF(E320&lt;&gt;"",G320&amp;"("&amp;E320&amp;")","")</f>
        <v/>
      </c>
      <c r="G320" s="34" t="str">
        <f>IF(E320&lt;&gt;"",VLOOKUP(E320,Lable!$A:$B,2,FALSE),"")</f>
        <v/>
      </c>
      <c r="H320" s="35"/>
      <c r="I320" s="34" t="str">
        <f t="shared" ref="I320:I330" si="296">IF(H320&lt;&gt;"",J320&amp;"("&amp;H320&amp;")","")</f>
        <v/>
      </c>
      <c r="J320" s="34" t="str">
        <f>IF(H320&lt;&gt;"", VLOOKUP(H320,Lable!$A:$D,2,FALSE),"")</f>
        <v/>
      </c>
      <c r="K320" s="51"/>
      <c r="L320" s="34" t="str">
        <f t="shared" ref="L320:L330" si="297">IF(K320&lt;&gt;"",M320&amp;"("&amp;K320&amp;")","")</f>
        <v/>
      </c>
      <c r="M320" s="34" t="str">
        <f>IF(K320&lt;&gt;"",VLOOKUP(K320,Lable!$A:$B,2,FALSE),"")</f>
        <v/>
      </c>
      <c r="N320" s="35" t="s">
        <v>22</v>
      </c>
      <c r="O320" s="46"/>
      <c r="P320" s="34" t="str">
        <f t="shared" ref="P320:P330" si="298">IF(O320&lt;&gt;"",Q320&amp;"&lt;br&gt;("&amp;O320&amp;")","")</f>
        <v/>
      </c>
      <c r="Q320" s="34" t="str">
        <f>IF(O320&lt;&gt;"", VLOOKUP(O320, Lable!$A:$B, 2, FALSE), "")</f>
        <v/>
      </c>
      <c r="R320" s="35" t="s">
        <v>41</v>
      </c>
      <c r="S320" s="34" t="s">
        <v>135</v>
      </c>
      <c r="T320" s="34"/>
      <c r="U320" s="34"/>
      <c r="V320" s="35"/>
      <c r="W320" s="35"/>
      <c r="X320" s="35"/>
      <c r="Y320" s="35"/>
      <c r="Z320" s="33"/>
      <c r="AA320" s="33"/>
      <c r="AB320" s="33"/>
      <c r="AC320" s="37"/>
      <c r="AD320" s="37"/>
      <c r="AE320" s="37"/>
    </row>
    <row r="321" spans="1:31" s="18" customFormat="1" ht="18.600000000000001" customHeight="1">
      <c r="A321" s="15" t="s">
        <v>511</v>
      </c>
      <c r="B321" s="16" t="str">
        <f>VLOOKUP(A321,Lable!$G:$I,2,FALSE)</f>
        <v>블록 실사 수행(모바일 웹)</v>
      </c>
      <c r="C321" s="16" t="str">
        <f t="shared" ref="C321:C330" si="299">IF(B321&lt;&gt;"",D321&amp;"("&amp;B321&amp;")","")</f>
        <v>Conducting Block Physical Survey (Mobile WEB)(블록 실사 수행(모바일 웹))</v>
      </c>
      <c r="D321" s="16" t="str">
        <f>IF(B321&lt;&gt;"", VLOOKUP(B321,Lable!$A:$D,2,FALSE), "" )</f>
        <v>Conducting Block Physical Survey (Mobile WEB)</v>
      </c>
      <c r="E321" s="17"/>
      <c r="F321" s="16" t="str">
        <f t="shared" si="295"/>
        <v/>
      </c>
      <c r="G321" s="16" t="str">
        <f>IF(E321&lt;&gt;"",VLOOKUP(E321,Lable!$A:$B,2,FALSE),"")</f>
        <v/>
      </c>
      <c r="H321" s="17"/>
      <c r="I321" s="16" t="str">
        <f t="shared" si="296"/>
        <v/>
      </c>
      <c r="J321" s="16" t="str">
        <f>IF(H321&lt;&gt;"", VLOOKUP(H321,Lable!$A:$D,2,FALSE),"")</f>
        <v/>
      </c>
      <c r="K321" s="52"/>
      <c r="L321" s="16" t="str">
        <f t="shared" si="297"/>
        <v/>
      </c>
      <c r="M321" s="16" t="str">
        <f>IF(K321&lt;&gt;"",VLOOKUP(K321,Lable!$A:$B,2,FALSE),"")</f>
        <v/>
      </c>
      <c r="N321" s="17"/>
      <c r="O321" s="47" t="s">
        <v>80</v>
      </c>
      <c r="P321" s="16" t="str">
        <f t="shared" si="298"/>
        <v>Reset&lt;br&gt;(초기화)</v>
      </c>
      <c r="Q321" s="16" t="str">
        <f>IF(O321&lt;&gt;"", VLOOKUP(O321, Lable!$A:$B, 2, FALSE), "")</f>
        <v>Reset</v>
      </c>
      <c r="R321" s="17" t="s">
        <v>43</v>
      </c>
      <c r="S321" s="16" t="s">
        <v>52</v>
      </c>
      <c r="T321" s="15" t="s">
        <v>93</v>
      </c>
      <c r="U321" s="16"/>
      <c r="V321" s="17"/>
      <c r="W321" s="17"/>
      <c r="X321" s="17"/>
      <c r="Y321" s="17"/>
      <c r="Z321" s="15"/>
      <c r="AA321" s="15"/>
      <c r="AB321" s="15"/>
      <c r="AC321" s="15" t="s">
        <v>77</v>
      </c>
      <c r="AD321" s="15" t="s">
        <v>77</v>
      </c>
      <c r="AE321" s="15" t="s">
        <v>77</v>
      </c>
    </row>
    <row r="322" spans="1:31" s="18" customFormat="1" ht="18.600000000000001" customHeight="1">
      <c r="A322" s="15" t="s">
        <v>511</v>
      </c>
      <c r="B322" s="16" t="str">
        <f>VLOOKUP(A322,Lable!$G:$I,2,FALSE)</f>
        <v>블록 실사 수행(모바일 웹)</v>
      </c>
      <c r="C322" s="16" t="str">
        <f t="shared" si="299"/>
        <v>Conducting Block Physical Survey (Mobile WEB)(블록 실사 수행(모바일 웹))</v>
      </c>
      <c r="D322" s="16" t="str">
        <f>IF(B322&lt;&gt;"", VLOOKUP(B322,Lable!$A:$D,2,FALSE), "" )</f>
        <v>Conducting Block Physical Survey (Mobile WEB)</v>
      </c>
      <c r="E322" s="17"/>
      <c r="F322" s="16" t="str">
        <f t="shared" si="295"/>
        <v/>
      </c>
      <c r="G322" s="16" t="str">
        <f>IF(E322&lt;&gt;"",VLOOKUP(E322,Lable!$A:$B,2,FALSE),"")</f>
        <v/>
      </c>
      <c r="H322" s="17"/>
      <c r="I322" s="16" t="str">
        <f t="shared" si="296"/>
        <v/>
      </c>
      <c r="J322" s="16" t="str">
        <f>IF(H322&lt;&gt;"", VLOOKUP(H322,Lable!$A:$D,2,FALSE),"")</f>
        <v/>
      </c>
      <c r="K322" s="52"/>
      <c r="L322" s="16" t="str">
        <f t="shared" si="297"/>
        <v/>
      </c>
      <c r="M322" s="16" t="str">
        <f>IF(K322&lt;&gt;"",VLOOKUP(K322,Lable!$A:$B,2,FALSE),"")</f>
        <v/>
      </c>
      <c r="N322" s="17"/>
      <c r="O322" s="48" t="s">
        <v>150</v>
      </c>
      <c r="P322" s="16" t="str">
        <f t="shared" si="298"/>
        <v>New Physical Survey Request&lt;br&gt;(New Physical Survey Request)</v>
      </c>
      <c r="Q322" s="16" t="str">
        <f>IF(O322&lt;&gt;"", VLOOKUP(O322, Lable!$A:$B, 2, FALSE), "")</f>
        <v>New Physical Survey Request</v>
      </c>
      <c r="R322" s="17" t="s">
        <v>43</v>
      </c>
      <c r="S322" s="16" t="s">
        <v>182</v>
      </c>
      <c r="T322" s="16"/>
      <c r="U322" s="16"/>
      <c r="V322" s="17"/>
      <c r="W322" s="17"/>
      <c r="X322" s="17"/>
      <c r="Y322" s="17"/>
      <c r="Z322" s="15"/>
      <c r="AA322" s="15"/>
      <c r="AB322" s="15"/>
      <c r="AC322" s="15"/>
      <c r="AD322" s="15"/>
      <c r="AE322" s="15"/>
    </row>
    <row r="323" spans="1:31" s="18" customFormat="1" ht="18.600000000000001" customHeight="1">
      <c r="A323" s="15" t="s">
        <v>511</v>
      </c>
      <c r="B323" s="16" t="str">
        <f>VLOOKUP(A323,Lable!$G:$I,2,FALSE)</f>
        <v>블록 실사 수행(모바일 웹)</v>
      </c>
      <c r="C323" s="16" t="str">
        <f t="shared" si="299"/>
        <v>Conducting Block Physical Survey (Mobile WEB)(블록 실사 수행(모바일 웹))</v>
      </c>
      <c r="D323" s="16" t="str">
        <f>IF(B323&lt;&gt;"", VLOOKUP(B323,Lable!$A:$D,2,FALSE), "" )</f>
        <v>Conducting Block Physical Survey (Mobile WEB)</v>
      </c>
      <c r="E323" s="17"/>
      <c r="F323" s="16" t="str">
        <f t="shared" si="295"/>
        <v/>
      </c>
      <c r="G323" s="16" t="str">
        <f>IF(E323&lt;&gt;"",VLOOKUP(E323,Lable!$A:$B,2,FALSE),"")</f>
        <v/>
      </c>
      <c r="H323" s="17"/>
      <c r="I323" s="16" t="str">
        <f t="shared" si="296"/>
        <v/>
      </c>
      <c r="J323" s="16" t="str">
        <f>IF(H323&lt;&gt;"", VLOOKUP(H323,Lable!$A:$D,2,FALSE),"")</f>
        <v/>
      </c>
      <c r="K323" s="52"/>
      <c r="L323" s="16" t="str">
        <f t="shared" si="297"/>
        <v/>
      </c>
      <c r="M323" s="16" t="str">
        <f>IF(K323&lt;&gt;"",VLOOKUP(K323,Lable!$A:$B,2,FALSE),"")</f>
        <v/>
      </c>
      <c r="N323" s="17"/>
      <c r="O323" s="48" t="s">
        <v>46</v>
      </c>
      <c r="P323" s="16" t="str">
        <f t="shared" si="298"/>
        <v>Search&lt;br&gt;(조회)</v>
      </c>
      <c r="Q323" s="16" t="str">
        <f>IF(O323&lt;&gt;"", VLOOKUP(O323, Lable!$A:$B, 2, FALSE), "")</f>
        <v>Search</v>
      </c>
      <c r="R323" s="17" t="s">
        <v>43</v>
      </c>
      <c r="S323" s="16"/>
      <c r="T323" s="16" t="s">
        <v>8</v>
      </c>
      <c r="U323" s="16"/>
      <c r="V323" s="17"/>
      <c r="W323" s="17"/>
      <c r="X323" s="17"/>
      <c r="Y323" s="17"/>
      <c r="Z323" s="15"/>
      <c r="AA323" s="15"/>
      <c r="AB323" s="15"/>
      <c r="AC323" s="15"/>
      <c r="AD323" s="15"/>
      <c r="AE323" s="15"/>
    </row>
    <row r="324" spans="1:31" s="10" customFormat="1" ht="17.45" customHeight="1">
      <c r="A324" s="4" t="s">
        <v>511</v>
      </c>
      <c r="B324" s="1" t="str">
        <f>VLOOKUP(A324,Lable!$G:$I,2,FALSE)</f>
        <v>블록 실사 수행(모바일 웹)</v>
      </c>
      <c r="C324" s="1" t="str">
        <f t="shared" si="299"/>
        <v>Conducting Block Physical Survey (Mobile WEB)(블록 실사 수행(모바일 웹))</v>
      </c>
      <c r="D324" s="1" t="str">
        <f>IF(B324&lt;&gt;"", VLOOKUP(B324,Lable!$A:$D,2,FALSE), "" )</f>
        <v>Conducting Block Physical Survey (Mobile WEB)</v>
      </c>
      <c r="E324" s="9"/>
      <c r="F324" s="1" t="str">
        <f t="shared" si="295"/>
        <v/>
      </c>
      <c r="G324" s="1" t="str">
        <f>IF(E324&lt;&gt;"",VLOOKUP(E324,Lable!$A:$B,2,FALSE),"")</f>
        <v/>
      </c>
      <c r="H324" s="9"/>
      <c r="I324" s="1" t="str">
        <f t="shared" si="296"/>
        <v/>
      </c>
      <c r="J324" s="1" t="str">
        <f>IF(H324&lt;&gt;"", VLOOKUP(H324,Lable!$A:$D,2,FALSE),"")</f>
        <v/>
      </c>
      <c r="K324" s="54"/>
      <c r="L324" s="1" t="str">
        <f t="shared" si="297"/>
        <v/>
      </c>
      <c r="M324" s="1" t="str">
        <f>IF(K324&lt;&gt;"",VLOOKUP(K324,Lable!$A:$B,2,FALSE),"")</f>
        <v/>
      </c>
      <c r="N324" s="2" t="s">
        <v>13</v>
      </c>
      <c r="O324" s="57" t="s">
        <v>130</v>
      </c>
      <c r="P324" s="1" t="str">
        <f t="shared" si="298"/>
        <v>SN&lt;br&gt;(SN)</v>
      </c>
      <c r="Q324" s="1" t="str">
        <f>IF(O324&lt;&gt;"", VLOOKUP(O324, Lable!$A:$B, 2, FALSE), "")</f>
        <v>SN</v>
      </c>
      <c r="R324" s="2" t="s">
        <v>41</v>
      </c>
      <c r="S324" s="1"/>
      <c r="T324" s="1"/>
      <c r="U324" s="1"/>
      <c r="V324" s="2"/>
      <c r="W324" s="2"/>
      <c r="X324" s="2"/>
      <c r="Y324" s="2"/>
      <c r="Z324" s="4"/>
      <c r="AA324" s="4"/>
      <c r="AB324" s="4"/>
      <c r="AC324" s="3"/>
      <c r="AD324" s="3"/>
      <c r="AE324" s="3"/>
    </row>
    <row r="325" spans="1:31" s="10" customFormat="1" ht="17.45" customHeight="1">
      <c r="A325" s="4" t="s">
        <v>511</v>
      </c>
      <c r="B325" s="1" t="str">
        <f>VLOOKUP(A325,Lable!$G:$I,2,FALSE)</f>
        <v>블록 실사 수행(모바일 웹)</v>
      </c>
      <c r="C325" s="1" t="str">
        <f t="shared" si="299"/>
        <v>Conducting Block Physical Survey (Mobile WEB)(블록 실사 수행(모바일 웹))</v>
      </c>
      <c r="D325" s="1" t="str">
        <f>IF(B325&lt;&gt;"", VLOOKUP(B325,Lable!$A:$D,2,FALSE), "" )</f>
        <v>Conducting Block Physical Survey (Mobile WEB)</v>
      </c>
      <c r="E325" s="9"/>
      <c r="F325" s="1" t="str">
        <f t="shared" si="295"/>
        <v/>
      </c>
      <c r="G325" s="1" t="str">
        <f>IF(E325&lt;&gt;"",VLOOKUP(E325,Lable!$A:$B,2,FALSE),"")</f>
        <v/>
      </c>
      <c r="H325" s="9"/>
      <c r="I325" s="1" t="str">
        <f t="shared" si="296"/>
        <v/>
      </c>
      <c r="J325" s="1" t="str">
        <f>IF(H325&lt;&gt;"", VLOOKUP(H325,Lable!$A:$D,2,FALSE),"")</f>
        <v/>
      </c>
      <c r="K325" s="54"/>
      <c r="L325" s="1" t="str">
        <f t="shared" si="297"/>
        <v/>
      </c>
      <c r="M325" s="1" t="str">
        <f>IF(K325&lt;&gt;"",VLOOKUP(K325,Lable!$A:$B,2,FALSE),"")</f>
        <v/>
      </c>
      <c r="N325" s="2" t="s">
        <v>13</v>
      </c>
      <c r="O325" s="57" t="s">
        <v>139</v>
      </c>
      <c r="P325" s="1" t="str">
        <f t="shared" si="298"/>
        <v>Center Region&lt;br&gt;(Center Region)</v>
      </c>
      <c r="Q325" s="1" t="str">
        <f>IF(O325&lt;&gt;"", VLOOKUP(O325, Lable!$A:$B, 2, FALSE), "")</f>
        <v>Center Region</v>
      </c>
      <c r="R325" s="2" t="s">
        <v>41</v>
      </c>
      <c r="S325" s="1"/>
      <c r="T325" s="1"/>
      <c r="U325" s="1"/>
      <c r="V325" s="2"/>
      <c r="W325" s="2"/>
      <c r="X325" s="2"/>
      <c r="Y325" s="2"/>
      <c r="Z325" s="4"/>
      <c r="AA325" s="4"/>
      <c r="AB325" s="4"/>
      <c r="AC325" s="3"/>
      <c r="AD325" s="3"/>
      <c r="AE325" s="3"/>
    </row>
    <row r="326" spans="1:31" s="10" customFormat="1" ht="18.600000000000001" customHeight="1">
      <c r="A326" s="4" t="s">
        <v>511</v>
      </c>
      <c r="B326" s="1" t="str">
        <f>VLOOKUP(A326,Lable!$G:$I,2,FALSE)</f>
        <v>블록 실사 수행(모바일 웹)</v>
      </c>
      <c r="C326" s="1" t="str">
        <f t="shared" si="299"/>
        <v>Conducting Block Physical Survey (Mobile WEB)(블록 실사 수행(모바일 웹))</v>
      </c>
      <c r="D326" s="1" t="str">
        <f>IF(B326&lt;&gt;"", VLOOKUP(B326,Lable!$A:$D,2,FALSE), "" )</f>
        <v>Conducting Block Physical Survey (Mobile WEB)</v>
      </c>
      <c r="E326" s="9"/>
      <c r="F326" s="1" t="str">
        <f t="shared" si="295"/>
        <v/>
      </c>
      <c r="G326" s="1" t="str">
        <f>IF(E326&lt;&gt;"",VLOOKUP(E326,Lable!$A:$B,2,FALSE),"")</f>
        <v/>
      </c>
      <c r="H326" s="9"/>
      <c r="I326" s="1" t="str">
        <f t="shared" si="296"/>
        <v/>
      </c>
      <c r="J326" s="1" t="str">
        <f>IF(H326&lt;&gt;"", VLOOKUP(H326,Lable!$A:$D,2,FALSE),"")</f>
        <v/>
      </c>
      <c r="K326" s="54"/>
      <c r="L326" s="1" t="str">
        <f t="shared" si="297"/>
        <v/>
      </c>
      <c r="M326" s="1" t="str">
        <f>IF(K326&lt;&gt;"",VLOOKUP(K326,Lable!$A:$B,2,FALSE),"")</f>
        <v/>
      </c>
      <c r="N326" s="2" t="s">
        <v>13</v>
      </c>
      <c r="O326" s="57" t="s">
        <v>141</v>
      </c>
      <c r="P326" s="1" t="str">
        <f t="shared" si="298"/>
        <v>Request For Month Of&lt;br&gt;(Request For Month Of)</v>
      </c>
      <c r="Q326" s="1" t="str">
        <f>IF(O326&lt;&gt;"", VLOOKUP(O326, Lable!$A:$B, 2, FALSE), "")</f>
        <v>Request For Month Of</v>
      </c>
      <c r="R326" s="2" t="s">
        <v>41</v>
      </c>
      <c r="S326" s="1"/>
      <c r="T326" s="1"/>
      <c r="U326" s="1"/>
      <c r="V326" s="2"/>
      <c r="W326" s="2"/>
      <c r="X326" s="2"/>
      <c r="Y326" s="2"/>
      <c r="Z326" s="4"/>
      <c r="AA326" s="4"/>
      <c r="AB326" s="4"/>
      <c r="AC326" s="4"/>
      <c r="AD326" s="4"/>
      <c r="AE326" s="4"/>
    </row>
    <row r="327" spans="1:31" s="10" customFormat="1" ht="18.600000000000001" customHeight="1">
      <c r="A327" s="4" t="s">
        <v>511</v>
      </c>
      <c r="B327" s="1" t="str">
        <f>VLOOKUP(A327,Lable!$G:$I,2,FALSE)</f>
        <v>블록 실사 수행(모바일 웹)</v>
      </c>
      <c r="C327" s="1" t="str">
        <f t="shared" si="299"/>
        <v>Conducting Block Physical Survey (Mobile WEB)(블록 실사 수행(모바일 웹))</v>
      </c>
      <c r="D327" s="1" t="str">
        <f>IF(B327&lt;&gt;"", VLOOKUP(B327,Lable!$A:$D,2,FALSE), "" )</f>
        <v>Conducting Block Physical Survey (Mobile WEB)</v>
      </c>
      <c r="E327" s="9"/>
      <c r="F327" s="1" t="str">
        <f t="shared" si="295"/>
        <v/>
      </c>
      <c r="G327" s="1" t="str">
        <f>IF(E327&lt;&gt;"",VLOOKUP(E327,Lable!$A:$B,2,FALSE),"")</f>
        <v/>
      </c>
      <c r="H327" s="9"/>
      <c r="I327" s="1" t="str">
        <f t="shared" si="296"/>
        <v/>
      </c>
      <c r="J327" s="1" t="str">
        <f>IF(H327&lt;&gt;"", VLOOKUP(H327,Lable!$A:$D,2,FALSE),"")</f>
        <v/>
      </c>
      <c r="K327" s="54"/>
      <c r="L327" s="1" t="str">
        <f t="shared" si="297"/>
        <v/>
      </c>
      <c r="M327" s="1" t="str">
        <f>IF(K327&lt;&gt;"",VLOOKUP(K327,Lable!$A:$B,2,FALSE),"")</f>
        <v/>
      </c>
      <c r="N327" s="2" t="s">
        <v>13</v>
      </c>
      <c r="O327" s="57" t="s">
        <v>142</v>
      </c>
      <c r="P327" s="1" t="str">
        <f t="shared" si="298"/>
        <v>Request Date&lt;br&gt;(Request Date)</v>
      </c>
      <c r="Q327" s="1" t="str">
        <f>IF(O327&lt;&gt;"", VLOOKUP(O327, Lable!$A:$B, 2, FALSE), "")</f>
        <v>Request Date</v>
      </c>
      <c r="R327" s="2" t="s">
        <v>41</v>
      </c>
      <c r="S327" s="1"/>
      <c r="T327" s="1"/>
      <c r="U327" s="1"/>
      <c r="V327" s="2"/>
      <c r="W327" s="2"/>
      <c r="X327" s="2"/>
      <c r="Y327" s="2"/>
      <c r="Z327" s="4"/>
      <c r="AA327" s="4"/>
      <c r="AB327" s="4"/>
      <c r="AC327" s="4"/>
      <c r="AD327" s="4"/>
      <c r="AE327" s="4"/>
    </row>
    <row r="328" spans="1:31" s="10" customFormat="1" ht="18.600000000000001" customHeight="1">
      <c r="A328" s="4" t="s">
        <v>511</v>
      </c>
      <c r="B328" s="1" t="str">
        <f>VLOOKUP(A328,Lable!$G:$I,2,FALSE)</f>
        <v>블록 실사 수행(모바일 웹)</v>
      </c>
      <c r="C328" s="1" t="str">
        <f t="shared" si="299"/>
        <v>Conducting Block Physical Survey (Mobile WEB)(블록 실사 수행(모바일 웹))</v>
      </c>
      <c r="D328" s="1" t="str">
        <f>IF(B328&lt;&gt;"", VLOOKUP(B328,Lable!$A:$D,2,FALSE), "" )</f>
        <v>Conducting Block Physical Survey (Mobile WEB)</v>
      </c>
      <c r="E328" s="9"/>
      <c r="F328" s="1" t="str">
        <f t="shared" si="295"/>
        <v/>
      </c>
      <c r="G328" s="1" t="str">
        <f>IF(E328&lt;&gt;"",VLOOKUP(E328,Lable!$A:$B,2,FALSE),"")</f>
        <v/>
      </c>
      <c r="H328" s="9"/>
      <c r="I328" s="1" t="str">
        <f t="shared" si="296"/>
        <v/>
      </c>
      <c r="J328" s="1" t="str">
        <f>IF(H328&lt;&gt;"", VLOOKUP(H328,Lable!$A:$D,2,FALSE),"")</f>
        <v/>
      </c>
      <c r="K328" s="54"/>
      <c r="L328" s="1" t="str">
        <f t="shared" si="297"/>
        <v/>
      </c>
      <c r="M328" s="1" t="str">
        <f>IF(K328&lt;&gt;"",VLOOKUP(K328,Lable!$A:$B,2,FALSE),"")</f>
        <v/>
      </c>
      <c r="N328" s="2" t="s">
        <v>13</v>
      </c>
      <c r="O328" s="57" t="s">
        <v>143</v>
      </c>
      <c r="P328" s="1" t="str">
        <f t="shared" si="298"/>
        <v>Requested By&lt;br&gt;(Requested By)</v>
      </c>
      <c r="Q328" s="1" t="str">
        <f>IF(O328&lt;&gt;"", VLOOKUP(O328, Lable!$A:$B, 2, FALSE), "")</f>
        <v>Requested By</v>
      </c>
      <c r="R328" s="2" t="s">
        <v>41</v>
      </c>
      <c r="S328" s="1"/>
      <c r="T328" s="1"/>
      <c r="U328" s="1"/>
      <c r="V328" s="2"/>
      <c r="W328" s="2"/>
      <c r="X328" s="2"/>
      <c r="Y328" s="2"/>
      <c r="Z328" s="4"/>
      <c r="AA328" s="4"/>
      <c r="AB328" s="4"/>
      <c r="AC328" s="4"/>
      <c r="AD328" s="4"/>
      <c r="AE328" s="4"/>
    </row>
    <row r="329" spans="1:31" s="10" customFormat="1" ht="18.600000000000001" customHeight="1">
      <c r="A329" s="4" t="s">
        <v>511</v>
      </c>
      <c r="B329" s="1" t="str">
        <f>VLOOKUP(A329,Lable!$G:$I,2,FALSE)</f>
        <v>블록 실사 수행(모바일 웹)</v>
      </c>
      <c r="C329" s="1" t="str">
        <f t="shared" si="299"/>
        <v>Conducting Block Physical Survey (Mobile WEB)(블록 실사 수행(모바일 웹))</v>
      </c>
      <c r="D329" s="1" t="str">
        <f>IF(B329&lt;&gt;"", VLOOKUP(B329,Lable!$A:$D,2,FALSE), "" )</f>
        <v>Conducting Block Physical Survey (Mobile WEB)</v>
      </c>
      <c r="E329" s="9"/>
      <c r="F329" s="1" t="str">
        <f t="shared" si="295"/>
        <v/>
      </c>
      <c r="G329" s="1" t="str">
        <f>IF(E329&lt;&gt;"",VLOOKUP(E329,Lable!$A:$B,2,FALSE),"")</f>
        <v/>
      </c>
      <c r="H329" s="9"/>
      <c r="I329" s="1" t="str">
        <f t="shared" si="296"/>
        <v/>
      </c>
      <c r="J329" s="1" t="str">
        <f>IF(H329&lt;&gt;"", VLOOKUP(H329,Lable!$A:$D,2,FALSE),"")</f>
        <v/>
      </c>
      <c r="K329" s="54"/>
      <c r="L329" s="1" t="str">
        <f t="shared" si="297"/>
        <v/>
      </c>
      <c r="M329" s="1" t="str">
        <f>IF(K329&lt;&gt;"",VLOOKUP(K329,Lable!$A:$B,2,FALSE),"")</f>
        <v/>
      </c>
      <c r="N329" s="2" t="s">
        <v>13</v>
      </c>
      <c r="O329" s="57" t="s">
        <v>23</v>
      </c>
      <c r="P329" s="1" t="str">
        <f t="shared" si="298"/>
        <v>Status&lt;br&gt;(Status)</v>
      </c>
      <c r="Q329" s="1" t="str">
        <f>IF(O329&lt;&gt;"", VLOOKUP(O329, Lable!$A:$B, 2, FALSE), "")</f>
        <v>Status</v>
      </c>
      <c r="R329" s="2" t="s">
        <v>41</v>
      </c>
      <c r="S329" s="1"/>
      <c r="T329" s="1"/>
      <c r="U329" s="1"/>
      <c r="V329" s="2"/>
      <c r="W329" s="2"/>
      <c r="X329" s="2"/>
      <c r="Y329" s="2"/>
      <c r="Z329" s="4"/>
      <c r="AA329" s="4"/>
      <c r="AB329" s="4"/>
      <c r="AC329" s="4"/>
      <c r="AD329" s="4"/>
      <c r="AE329" s="4"/>
    </row>
    <row r="330" spans="1:31" s="10" customFormat="1" ht="18.600000000000001" customHeight="1">
      <c r="A330" s="4" t="s">
        <v>511</v>
      </c>
      <c r="B330" s="1" t="str">
        <f>VLOOKUP(A330,Lable!$G:$I,2,FALSE)</f>
        <v>블록 실사 수행(모바일 웹)</v>
      </c>
      <c r="C330" s="1" t="str">
        <f t="shared" si="299"/>
        <v>Conducting Block Physical Survey (Mobile WEB)(블록 실사 수행(모바일 웹))</v>
      </c>
      <c r="D330" s="1" t="str">
        <f>IF(B330&lt;&gt;"", VLOOKUP(B330,Lable!$A:$D,2,FALSE), "" )</f>
        <v>Conducting Block Physical Survey (Mobile WEB)</v>
      </c>
      <c r="E330" s="9"/>
      <c r="F330" s="1" t="str">
        <f t="shared" si="295"/>
        <v/>
      </c>
      <c r="G330" s="1" t="str">
        <f>IF(E330&lt;&gt;"",VLOOKUP(E330,Lable!$A:$B,2,FALSE),"")</f>
        <v/>
      </c>
      <c r="H330" s="9"/>
      <c r="I330" s="1" t="str">
        <f t="shared" si="296"/>
        <v/>
      </c>
      <c r="J330" s="1" t="str">
        <f>IF(H330&lt;&gt;"", VLOOKUP(H330,Lable!$A:$D,2,FALSE),"")</f>
        <v/>
      </c>
      <c r="K330" s="54"/>
      <c r="L330" s="1" t="str">
        <f t="shared" si="297"/>
        <v/>
      </c>
      <c r="M330" s="1" t="str">
        <f>IF(K330&lt;&gt;"",VLOOKUP(K330,Lable!$A:$B,2,FALSE),"")</f>
        <v/>
      </c>
      <c r="N330" s="2" t="s">
        <v>13</v>
      </c>
      <c r="O330" s="57" t="s">
        <v>55</v>
      </c>
      <c r="P330" s="1" t="str">
        <f t="shared" si="298"/>
        <v>Actions&lt;br&gt;(Actions)</v>
      </c>
      <c r="Q330" s="1" t="str">
        <f>IF(O330&lt;&gt;"", VLOOKUP(O330, Lable!$A:$B, 2, FALSE), "")</f>
        <v>Actions</v>
      </c>
      <c r="R330" s="2" t="s">
        <v>41</v>
      </c>
      <c r="S330" s="1"/>
      <c r="T330" s="1"/>
      <c r="U330" s="1"/>
      <c r="V330" s="2"/>
      <c r="W330" s="2"/>
      <c r="X330" s="2"/>
      <c r="Y330" s="2"/>
      <c r="Z330" s="4"/>
      <c r="AA330" s="4"/>
      <c r="AB330" s="4"/>
      <c r="AC330" s="4"/>
      <c r="AD330" s="4"/>
      <c r="AE330" s="4"/>
    </row>
    <row r="331" spans="1:31" s="36" customFormat="1" ht="17.45" customHeight="1">
      <c r="A331" s="33" t="s">
        <v>512</v>
      </c>
      <c r="B331" s="34" t="str">
        <f>VLOOKUP(A331,Lable!$G:$I,2,FALSE)</f>
        <v>수집된 물리적 조사 데이터 보기</v>
      </c>
      <c r="C331" s="34" t="str">
        <f>IF(B331&lt;&gt;"",D331&amp;"("&amp;B331&amp;")","")</f>
        <v>View Collected Physical Survey Data(수집된 물리적 조사 데이터 보기)</v>
      </c>
      <c r="D331" s="34" t="str">
        <f>IF(B331&lt;&gt;"", VLOOKUP(B331,Lable!$A:$D,2,FALSE), "" )</f>
        <v>View Collected Physical Survey Data</v>
      </c>
      <c r="E331" s="35"/>
      <c r="F331" s="34" t="str">
        <f t="shared" ref="F331:F341" si="300">IF(E331&lt;&gt;"",G331&amp;"("&amp;E331&amp;")","")</f>
        <v/>
      </c>
      <c r="G331" s="34" t="str">
        <f>IF(E331&lt;&gt;"",VLOOKUP(E331,Lable!$A:$B,2,FALSE),"")</f>
        <v/>
      </c>
      <c r="H331" s="35"/>
      <c r="I331" s="34" t="str">
        <f t="shared" ref="I331:I341" si="301">IF(H331&lt;&gt;"",J331&amp;"("&amp;H331&amp;")","")</f>
        <v/>
      </c>
      <c r="J331" s="34" t="str">
        <f>IF(H331&lt;&gt;"", VLOOKUP(H331,Lable!$A:$D,2,FALSE),"")</f>
        <v/>
      </c>
      <c r="K331" s="51"/>
      <c r="L331" s="34" t="str">
        <f t="shared" ref="L331:L341" si="302">IF(K331&lt;&gt;"",M331&amp;"("&amp;K331&amp;")","")</f>
        <v/>
      </c>
      <c r="M331" s="34" t="str">
        <f>IF(K331&lt;&gt;"",VLOOKUP(K331,Lable!$A:$B,2,FALSE),"")</f>
        <v/>
      </c>
      <c r="N331" s="35" t="s">
        <v>22</v>
      </c>
      <c r="O331" s="46" t="s">
        <v>144</v>
      </c>
      <c r="P331" s="34" t="str">
        <f t="shared" ref="P331:P341" si="303">IF(O331&lt;&gt;"",Q331&amp;"&lt;br&gt;("&amp;O331&amp;")","")</f>
        <v>Taxpayer TIN&lt;br&gt;(Taxpayer TIN)</v>
      </c>
      <c r="Q331" s="34" t="str">
        <f>IF(O331&lt;&gt;"", VLOOKUP(O331, Lable!$A:$B, 2, FALSE), "")</f>
        <v>Taxpayer TIN</v>
      </c>
      <c r="R331" s="35" t="s">
        <v>44</v>
      </c>
      <c r="S331" s="34"/>
      <c r="T331" s="34"/>
      <c r="U331" s="34"/>
      <c r="V331" s="35"/>
      <c r="W331" s="35"/>
      <c r="X331" s="35"/>
      <c r="Y331" s="35"/>
      <c r="Z331" s="33"/>
      <c r="AA331" s="33"/>
      <c r="AB331" s="33"/>
      <c r="AC331" s="37"/>
      <c r="AD331" s="37"/>
      <c r="AE331" s="37"/>
    </row>
    <row r="332" spans="1:31" s="36" customFormat="1" ht="17.45" customHeight="1">
      <c r="A332" s="33" t="s">
        <v>512</v>
      </c>
      <c r="B332" s="34" t="str">
        <f>VLOOKUP(A332,Lable!$G:$I,2,FALSE)</f>
        <v>수집된 물리적 조사 데이터 보기</v>
      </c>
      <c r="C332" s="34" t="str">
        <f t="shared" ref="C332" si="304">IF(B332&lt;&gt;"",D332&amp;"("&amp;B332&amp;")","")</f>
        <v>View Collected Physical Survey Data(수집된 물리적 조사 데이터 보기)</v>
      </c>
      <c r="D332" s="34" t="str">
        <f>IF(B332&lt;&gt;"", VLOOKUP(B332,Lable!$A:$D,2,FALSE), "" )</f>
        <v>View Collected Physical Survey Data</v>
      </c>
      <c r="E332" s="35"/>
      <c r="F332" s="34" t="str">
        <f t="shared" ref="F332" si="305">IF(E332&lt;&gt;"",G332&amp;"("&amp;E332&amp;")","")</f>
        <v/>
      </c>
      <c r="G332" s="34" t="str">
        <f>IF(E332&lt;&gt;"",VLOOKUP(E332,Lable!$A:$B,2,FALSE),"")</f>
        <v/>
      </c>
      <c r="H332" s="35"/>
      <c r="I332" s="34" t="str">
        <f t="shared" ref="I332" si="306">IF(H332&lt;&gt;"",J332&amp;"("&amp;H332&amp;")","")</f>
        <v/>
      </c>
      <c r="J332" s="34" t="str">
        <f>IF(H332&lt;&gt;"", VLOOKUP(H332,Lable!$A:$D,2,FALSE),"")</f>
        <v/>
      </c>
      <c r="K332" s="51"/>
      <c r="L332" s="34" t="str">
        <f t="shared" ref="L332" si="307">IF(K332&lt;&gt;"",M332&amp;"("&amp;K332&amp;")","")</f>
        <v/>
      </c>
      <c r="M332" s="34" t="str">
        <f>IF(K332&lt;&gt;"",VLOOKUP(K332,Lable!$A:$B,2,FALSE),"")</f>
        <v/>
      </c>
      <c r="N332" s="35" t="s">
        <v>22</v>
      </c>
      <c r="O332" s="46" t="s">
        <v>145</v>
      </c>
      <c r="P332" s="34" t="str">
        <f t="shared" ref="P332" si="308">IF(O332&lt;&gt;"",Q332&amp;"&lt;br&gt;("&amp;O332&amp;")","")</f>
        <v>Surveyed By&lt;br&gt;(Surveyed By)</v>
      </c>
      <c r="Q332" s="34" t="str">
        <f>IF(O332&lt;&gt;"", VLOOKUP(O332, Lable!$A:$B, 2, FALSE), "")</f>
        <v>Surveyed By</v>
      </c>
      <c r="R332" s="35" t="s">
        <v>44</v>
      </c>
      <c r="S332" s="34"/>
      <c r="T332" s="34"/>
      <c r="U332" s="34"/>
      <c r="V332" s="35"/>
      <c r="W332" s="35"/>
      <c r="X332" s="35"/>
      <c r="Y332" s="35"/>
      <c r="Z332" s="33"/>
      <c r="AA332" s="33"/>
      <c r="AB332" s="33"/>
      <c r="AC332" s="37"/>
      <c r="AD332" s="37"/>
      <c r="AE332" s="37"/>
    </row>
    <row r="333" spans="1:31" s="18" customFormat="1" ht="18.600000000000001" customHeight="1">
      <c r="A333" s="15" t="s">
        <v>512</v>
      </c>
      <c r="B333" s="16" t="str">
        <f>VLOOKUP(A333,Lable!$G:$I,2,FALSE)</f>
        <v>수집된 물리적 조사 데이터 보기</v>
      </c>
      <c r="C333" s="16" t="str">
        <f t="shared" ref="C333:C341" si="309">IF(B333&lt;&gt;"",D333&amp;"("&amp;B333&amp;")","")</f>
        <v>View Collected Physical Survey Data(수집된 물리적 조사 데이터 보기)</v>
      </c>
      <c r="D333" s="16" t="str">
        <f>IF(B333&lt;&gt;"", VLOOKUP(B333,Lable!$A:$D,2,FALSE), "" )</f>
        <v>View Collected Physical Survey Data</v>
      </c>
      <c r="E333" s="17"/>
      <c r="F333" s="16" t="str">
        <f t="shared" si="300"/>
        <v/>
      </c>
      <c r="G333" s="16" t="str">
        <f>IF(E333&lt;&gt;"",VLOOKUP(E333,Lable!$A:$B,2,FALSE),"")</f>
        <v/>
      </c>
      <c r="H333" s="17"/>
      <c r="I333" s="16" t="str">
        <f t="shared" si="301"/>
        <v/>
      </c>
      <c r="J333" s="16" t="str">
        <f>IF(H333&lt;&gt;"", VLOOKUP(H333,Lable!$A:$D,2,FALSE),"")</f>
        <v/>
      </c>
      <c r="K333" s="52"/>
      <c r="L333" s="16" t="str">
        <f t="shared" si="302"/>
        <v/>
      </c>
      <c r="M333" s="16" t="str">
        <f>IF(K333&lt;&gt;"",VLOOKUP(K333,Lable!$A:$B,2,FALSE),"")</f>
        <v/>
      </c>
      <c r="N333" s="17"/>
      <c r="O333" s="47" t="s">
        <v>80</v>
      </c>
      <c r="P333" s="16" t="str">
        <f t="shared" si="303"/>
        <v>Reset&lt;br&gt;(초기화)</v>
      </c>
      <c r="Q333" s="16" t="str">
        <f>IF(O333&lt;&gt;"", VLOOKUP(O333, Lable!$A:$B, 2, FALSE), "")</f>
        <v>Reset</v>
      </c>
      <c r="R333" s="17" t="s">
        <v>43</v>
      </c>
      <c r="S333" s="16" t="s">
        <v>52</v>
      </c>
      <c r="T333" s="15" t="s">
        <v>93</v>
      </c>
      <c r="U333" s="16"/>
      <c r="V333" s="17"/>
      <c r="W333" s="17"/>
      <c r="X333" s="17"/>
      <c r="Y333" s="17"/>
      <c r="Z333" s="15"/>
      <c r="AA333" s="15"/>
      <c r="AB333" s="15"/>
      <c r="AC333" s="15" t="s">
        <v>77</v>
      </c>
      <c r="AD333" s="15" t="s">
        <v>77</v>
      </c>
      <c r="AE333" s="15" t="s">
        <v>77</v>
      </c>
    </row>
    <row r="334" spans="1:31" s="18" customFormat="1" ht="18.600000000000001" customHeight="1">
      <c r="A334" s="15" t="s">
        <v>512</v>
      </c>
      <c r="B334" s="16" t="str">
        <f>VLOOKUP(A334,Lable!$G:$I,2,FALSE)</f>
        <v>수집된 물리적 조사 데이터 보기</v>
      </c>
      <c r="C334" s="16" t="str">
        <f t="shared" si="309"/>
        <v>View Collected Physical Survey Data(수집된 물리적 조사 데이터 보기)</v>
      </c>
      <c r="D334" s="16" t="str">
        <f>IF(B334&lt;&gt;"", VLOOKUP(B334,Lable!$A:$D,2,FALSE), "" )</f>
        <v>View Collected Physical Survey Data</v>
      </c>
      <c r="E334" s="17"/>
      <c r="F334" s="16" t="str">
        <f t="shared" si="300"/>
        <v/>
      </c>
      <c r="G334" s="16" t="str">
        <f>IF(E334&lt;&gt;"",VLOOKUP(E334,Lable!$A:$B,2,FALSE),"")</f>
        <v/>
      </c>
      <c r="H334" s="17"/>
      <c r="I334" s="16" t="str">
        <f t="shared" si="301"/>
        <v/>
      </c>
      <c r="J334" s="16" t="str">
        <f>IF(H334&lt;&gt;"", VLOOKUP(H334,Lable!$A:$D,2,FALSE),"")</f>
        <v/>
      </c>
      <c r="K334" s="52"/>
      <c r="L334" s="16" t="str">
        <f t="shared" si="302"/>
        <v/>
      </c>
      <c r="M334" s="16" t="str">
        <f>IF(K334&lt;&gt;"",VLOOKUP(K334,Lable!$A:$B,2,FALSE),"")</f>
        <v/>
      </c>
      <c r="N334" s="17"/>
      <c r="O334" s="48" t="s">
        <v>46</v>
      </c>
      <c r="P334" s="16" t="str">
        <f t="shared" si="303"/>
        <v>Search&lt;br&gt;(조회)</v>
      </c>
      <c r="Q334" s="16" t="str">
        <f>IF(O334&lt;&gt;"", VLOOKUP(O334, Lable!$A:$B, 2, FALSE), "")</f>
        <v>Search</v>
      </c>
      <c r="R334" s="17" t="s">
        <v>43</v>
      </c>
      <c r="S334" s="16"/>
      <c r="T334" s="16" t="s">
        <v>8</v>
      </c>
      <c r="U334" s="16"/>
      <c r="V334" s="17"/>
      <c r="W334" s="17"/>
      <c r="X334" s="17"/>
      <c r="Y334" s="17"/>
      <c r="Z334" s="15"/>
      <c r="AA334" s="15"/>
      <c r="AB334" s="15"/>
      <c r="AC334" s="15"/>
      <c r="AD334" s="15"/>
      <c r="AE334" s="15"/>
    </row>
    <row r="335" spans="1:31" s="10" customFormat="1" ht="17.45" customHeight="1">
      <c r="A335" s="4" t="s">
        <v>512</v>
      </c>
      <c r="B335" s="1" t="str">
        <f>VLOOKUP(A335,Lable!$G:$I,2,FALSE)</f>
        <v>수집된 물리적 조사 데이터 보기</v>
      </c>
      <c r="C335" s="1" t="str">
        <f t="shared" si="309"/>
        <v>View Collected Physical Survey Data(수집된 물리적 조사 데이터 보기)</v>
      </c>
      <c r="D335" s="1" t="str">
        <f>IF(B335&lt;&gt;"", VLOOKUP(B335,Lable!$A:$D,2,FALSE), "" )</f>
        <v>View Collected Physical Survey Data</v>
      </c>
      <c r="E335" s="9"/>
      <c r="F335" s="1" t="str">
        <f t="shared" si="300"/>
        <v/>
      </c>
      <c r="G335" s="1" t="str">
        <f>IF(E335&lt;&gt;"",VLOOKUP(E335,Lable!$A:$B,2,FALSE),"")</f>
        <v/>
      </c>
      <c r="H335" s="9"/>
      <c r="I335" s="1" t="str">
        <f t="shared" si="301"/>
        <v/>
      </c>
      <c r="J335" s="1" t="str">
        <f>IF(H335&lt;&gt;"", VLOOKUP(H335,Lable!$A:$D,2,FALSE),"")</f>
        <v/>
      </c>
      <c r="K335" s="54"/>
      <c r="L335" s="1" t="str">
        <f t="shared" si="302"/>
        <v/>
      </c>
      <c r="M335" s="1" t="str">
        <f>IF(K335&lt;&gt;"",VLOOKUP(K335,Lable!$A:$B,2,FALSE),"")</f>
        <v/>
      </c>
      <c r="N335" s="2" t="s">
        <v>13</v>
      </c>
      <c r="O335" s="57" t="s">
        <v>130</v>
      </c>
      <c r="P335" s="1" t="str">
        <f t="shared" si="303"/>
        <v>SN&lt;br&gt;(SN)</v>
      </c>
      <c r="Q335" s="1" t="str">
        <f>IF(O335&lt;&gt;"", VLOOKUP(O335, Lable!$A:$B, 2, FALSE), "")</f>
        <v>SN</v>
      </c>
      <c r="R335" s="2" t="s">
        <v>41</v>
      </c>
      <c r="S335" s="1" t="s">
        <v>406</v>
      </c>
      <c r="T335" s="1"/>
      <c r="U335" s="1"/>
      <c r="V335" s="2"/>
      <c r="W335" s="2"/>
      <c r="X335" s="2"/>
      <c r="Y335" s="2"/>
      <c r="Z335" s="4"/>
      <c r="AA335" s="4"/>
      <c r="AB335" s="4"/>
      <c r="AC335" s="3" t="s">
        <v>399</v>
      </c>
      <c r="AD335" s="3" t="s">
        <v>399</v>
      </c>
      <c r="AE335" s="3" t="s">
        <v>399</v>
      </c>
    </row>
    <row r="336" spans="1:31" s="10" customFormat="1" ht="17.45" customHeight="1">
      <c r="A336" s="4" t="s">
        <v>512</v>
      </c>
      <c r="B336" s="1" t="str">
        <f>VLOOKUP(A336,Lable!$G:$I,2,FALSE)</f>
        <v>수집된 물리적 조사 데이터 보기</v>
      </c>
      <c r="C336" s="1" t="str">
        <f t="shared" si="309"/>
        <v>View Collected Physical Survey Data(수집된 물리적 조사 데이터 보기)</v>
      </c>
      <c r="D336" s="1" t="str">
        <f>IF(B336&lt;&gt;"", VLOOKUP(B336,Lable!$A:$D,2,FALSE), "" )</f>
        <v>View Collected Physical Survey Data</v>
      </c>
      <c r="E336" s="9"/>
      <c r="F336" s="1" t="str">
        <f t="shared" si="300"/>
        <v/>
      </c>
      <c r="G336" s="1" t="str">
        <f>IF(E336&lt;&gt;"",VLOOKUP(E336,Lable!$A:$B,2,FALSE),"")</f>
        <v/>
      </c>
      <c r="H336" s="9"/>
      <c r="I336" s="1" t="str">
        <f t="shared" si="301"/>
        <v/>
      </c>
      <c r="J336" s="1" t="str">
        <f>IF(H336&lt;&gt;"", VLOOKUP(H336,Lable!$A:$D,2,FALSE),"")</f>
        <v/>
      </c>
      <c r="K336" s="54"/>
      <c r="L336" s="1" t="str">
        <f t="shared" si="302"/>
        <v/>
      </c>
      <c r="M336" s="1" t="str">
        <f>IF(K336&lt;&gt;"",VLOOKUP(K336,Lable!$A:$B,2,FALSE),"")</f>
        <v/>
      </c>
      <c r="N336" s="2" t="s">
        <v>13</v>
      </c>
      <c r="O336" s="57" t="s">
        <v>51</v>
      </c>
      <c r="P336" s="1" t="str">
        <f t="shared" si="303"/>
        <v>TIN&lt;br&gt;(TIN)</v>
      </c>
      <c r="Q336" s="1" t="str">
        <f>IF(O336&lt;&gt;"", VLOOKUP(O336, Lable!$A:$B, 2, FALSE), "")</f>
        <v>TIN</v>
      </c>
      <c r="R336" s="2" t="s">
        <v>41</v>
      </c>
      <c r="S336" s="1" t="s">
        <v>406</v>
      </c>
      <c r="T336" s="1"/>
      <c r="U336" s="1"/>
      <c r="V336" s="2"/>
      <c r="W336" s="2"/>
      <c r="X336" s="2"/>
      <c r="Y336" s="2"/>
      <c r="Z336" s="4"/>
      <c r="AA336" s="4"/>
      <c r="AB336" s="4"/>
      <c r="AC336" s="3" t="s">
        <v>400</v>
      </c>
      <c r="AD336" s="3" t="s">
        <v>400</v>
      </c>
      <c r="AE336" s="3" t="s">
        <v>400</v>
      </c>
    </row>
    <row r="337" spans="1:31" s="10" customFormat="1" ht="18.600000000000001" customHeight="1">
      <c r="A337" s="4" t="s">
        <v>512</v>
      </c>
      <c r="B337" s="1" t="str">
        <f>VLOOKUP(A337,Lable!$G:$I,2,FALSE)</f>
        <v>수집된 물리적 조사 데이터 보기</v>
      </c>
      <c r="C337" s="1" t="str">
        <f t="shared" si="309"/>
        <v>View Collected Physical Survey Data(수집된 물리적 조사 데이터 보기)</v>
      </c>
      <c r="D337" s="1" t="str">
        <f>IF(B337&lt;&gt;"", VLOOKUP(B337,Lable!$A:$D,2,FALSE), "" )</f>
        <v>View Collected Physical Survey Data</v>
      </c>
      <c r="E337" s="9"/>
      <c r="F337" s="1" t="str">
        <f t="shared" si="300"/>
        <v/>
      </c>
      <c r="G337" s="1" t="str">
        <f>IF(E337&lt;&gt;"",VLOOKUP(E337,Lable!$A:$B,2,FALSE),"")</f>
        <v/>
      </c>
      <c r="H337" s="9"/>
      <c r="I337" s="1" t="str">
        <f t="shared" si="301"/>
        <v/>
      </c>
      <c r="J337" s="1" t="str">
        <f>IF(H337&lt;&gt;"", VLOOKUP(H337,Lable!$A:$D,2,FALSE),"")</f>
        <v/>
      </c>
      <c r="K337" s="54"/>
      <c r="L337" s="1" t="str">
        <f t="shared" si="302"/>
        <v/>
      </c>
      <c r="M337" s="1" t="str">
        <f>IF(K337&lt;&gt;"",VLOOKUP(K337,Lable!$A:$B,2,FALSE),"")</f>
        <v/>
      </c>
      <c r="N337" s="2" t="s">
        <v>13</v>
      </c>
      <c r="O337" s="57" t="s">
        <v>146</v>
      </c>
      <c r="P337" s="1" t="str">
        <f t="shared" si="303"/>
        <v>Taxpayer&lt;br&gt;(Taxpayer)</v>
      </c>
      <c r="Q337" s="1" t="str">
        <f>IF(O337&lt;&gt;"", VLOOKUP(O337, Lable!$A:$B, 2, FALSE), "")</f>
        <v>Taxpayer</v>
      </c>
      <c r="R337" s="2" t="s">
        <v>41</v>
      </c>
      <c r="S337" s="1" t="s">
        <v>406</v>
      </c>
      <c r="T337" s="1"/>
      <c r="U337" s="1"/>
      <c r="V337" s="2"/>
      <c r="W337" s="2"/>
      <c r="X337" s="2"/>
      <c r="Y337" s="2"/>
      <c r="Z337" s="4"/>
      <c r="AA337" s="4"/>
      <c r="AB337" s="4"/>
      <c r="AC337" s="4" t="s">
        <v>401</v>
      </c>
      <c r="AD337" s="4" t="s">
        <v>401</v>
      </c>
      <c r="AE337" s="4" t="s">
        <v>401</v>
      </c>
    </row>
    <row r="338" spans="1:31" s="10" customFormat="1" ht="18.600000000000001" customHeight="1">
      <c r="A338" s="4" t="s">
        <v>512</v>
      </c>
      <c r="B338" s="1" t="str">
        <f>VLOOKUP(A338,Lable!$G:$I,2,FALSE)</f>
        <v>수집된 물리적 조사 데이터 보기</v>
      </c>
      <c r="C338" s="1" t="str">
        <f t="shared" si="309"/>
        <v>View Collected Physical Survey Data(수집된 물리적 조사 데이터 보기)</v>
      </c>
      <c r="D338" s="1" t="str">
        <f>IF(B338&lt;&gt;"", VLOOKUP(B338,Lable!$A:$D,2,FALSE), "" )</f>
        <v>View Collected Physical Survey Data</v>
      </c>
      <c r="E338" s="9"/>
      <c r="F338" s="1" t="str">
        <f t="shared" si="300"/>
        <v/>
      </c>
      <c r="G338" s="1" t="str">
        <f>IF(E338&lt;&gt;"",VLOOKUP(E338,Lable!$A:$B,2,FALSE),"")</f>
        <v/>
      </c>
      <c r="H338" s="9"/>
      <c r="I338" s="1" t="str">
        <f t="shared" si="301"/>
        <v/>
      </c>
      <c r="J338" s="1" t="str">
        <f>IF(H338&lt;&gt;"", VLOOKUP(H338,Lable!$A:$D,2,FALSE),"")</f>
        <v/>
      </c>
      <c r="K338" s="54"/>
      <c r="L338" s="1" t="str">
        <f t="shared" si="302"/>
        <v/>
      </c>
      <c r="M338" s="1" t="str">
        <f>IF(K338&lt;&gt;"",VLOOKUP(K338,Lable!$A:$B,2,FALSE),"")</f>
        <v/>
      </c>
      <c r="N338" s="2" t="s">
        <v>13</v>
      </c>
      <c r="O338" s="57" t="s">
        <v>49</v>
      </c>
      <c r="P338" s="1" t="str">
        <f t="shared" si="303"/>
        <v>Tax Region&lt;br&gt;(Tax Region)</v>
      </c>
      <c r="Q338" s="1" t="str">
        <f>IF(O338&lt;&gt;"", VLOOKUP(O338, Lable!$A:$B, 2, FALSE), "")</f>
        <v>Tax Region</v>
      </c>
      <c r="R338" s="2" t="s">
        <v>41</v>
      </c>
      <c r="S338" s="1" t="s">
        <v>406</v>
      </c>
      <c r="T338" s="1"/>
      <c r="U338" s="1"/>
      <c r="V338" s="2"/>
      <c r="W338" s="2"/>
      <c r="X338" s="2"/>
      <c r="Y338" s="2"/>
      <c r="Z338" s="4"/>
      <c r="AA338" s="4"/>
      <c r="AB338" s="4"/>
      <c r="AC338" s="4" t="s">
        <v>402</v>
      </c>
      <c r="AD338" s="4" t="s">
        <v>402</v>
      </c>
      <c r="AE338" s="4" t="s">
        <v>402</v>
      </c>
    </row>
    <row r="339" spans="1:31" s="10" customFormat="1" ht="18.600000000000001" customHeight="1">
      <c r="A339" s="4" t="s">
        <v>512</v>
      </c>
      <c r="B339" s="1" t="str">
        <f>VLOOKUP(A339,Lable!$G:$I,2,FALSE)</f>
        <v>수집된 물리적 조사 데이터 보기</v>
      </c>
      <c r="C339" s="1" t="str">
        <f t="shared" si="309"/>
        <v>View Collected Physical Survey Data(수집된 물리적 조사 데이터 보기)</v>
      </c>
      <c r="D339" s="1" t="str">
        <f>IF(B339&lt;&gt;"", VLOOKUP(B339,Lable!$A:$D,2,FALSE), "" )</f>
        <v>View Collected Physical Survey Data</v>
      </c>
      <c r="E339" s="9"/>
      <c r="F339" s="1" t="str">
        <f t="shared" si="300"/>
        <v/>
      </c>
      <c r="G339" s="1" t="str">
        <f>IF(E339&lt;&gt;"",VLOOKUP(E339,Lable!$A:$B,2,FALSE),"")</f>
        <v/>
      </c>
      <c r="H339" s="9"/>
      <c r="I339" s="1" t="str">
        <f t="shared" si="301"/>
        <v/>
      </c>
      <c r="J339" s="1" t="str">
        <f>IF(H339&lt;&gt;"", VLOOKUP(H339,Lable!$A:$D,2,FALSE),"")</f>
        <v/>
      </c>
      <c r="K339" s="54"/>
      <c r="L339" s="1" t="str">
        <f t="shared" si="302"/>
        <v/>
      </c>
      <c r="M339" s="1" t="str">
        <f>IF(K339&lt;&gt;"",VLOOKUP(K339,Lable!$A:$B,2,FALSE),"")</f>
        <v/>
      </c>
      <c r="N339" s="2" t="s">
        <v>13</v>
      </c>
      <c r="O339" s="57" t="s">
        <v>147</v>
      </c>
      <c r="P339" s="1" t="str">
        <f t="shared" si="303"/>
        <v>Tax Center/District&lt;br&gt;(Tax Center/District)</v>
      </c>
      <c r="Q339" s="1" t="str">
        <f>IF(O339&lt;&gt;"", VLOOKUP(O339, Lable!$A:$B, 2, FALSE), "")</f>
        <v>Tax Center/District</v>
      </c>
      <c r="R339" s="2" t="s">
        <v>41</v>
      </c>
      <c r="S339" s="1" t="s">
        <v>406</v>
      </c>
      <c r="T339" s="1"/>
      <c r="U339" s="1"/>
      <c r="V339" s="2"/>
      <c r="W339" s="2"/>
      <c r="X339" s="2"/>
      <c r="Y339" s="2"/>
      <c r="Z339" s="4"/>
      <c r="AA339" s="4"/>
      <c r="AB339" s="4"/>
      <c r="AC339" s="4" t="s">
        <v>403</v>
      </c>
      <c r="AD339" s="4" t="s">
        <v>403</v>
      </c>
      <c r="AE339" s="4" t="s">
        <v>403</v>
      </c>
    </row>
    <row r="340" spans="1:31" s="10" customFormat="1" ht="18.600000000000001" customHeight="1">
      <c r="A340" s="4" t="s">
        <v>512</v>
      </c>
      <c r="B340" s="1" t="str">
        <f>VLOOKUP(A340,Lable!$G:$I,2,FALSE)</f>
        <v>수집된 물리적 조사 데이터 보기</v>
      </c>
      <c r="C340" s="1" t="str">
        <f t="shared" si="309"/>
        <v>View Collected Physical Survey Data(수집된 물리적 조사 데이터 보기)</v>
      </c>
      <c r="D340" s="1" t="str">
        <f>IF(B340&lt;&gt;"", VLOOKUP(B340,Lable!$A:$D,2,FALSE), "" )</f>
        <v>View Collected Physical Survey Data</v>
      </c>
      <c r="E340" s="9"/>
      <c r="F340" s="1" t="str">
        <f t="shared" si="300"/>
        <v/>
      </c>
      <c r="G340" s="1" t="str">
        <f>IF(E340&lt;&gt;"",VLOOKUP(E340,Lable!$A:$B,2,FALSE),"")</f>
        <v/>
      </c>
      <c r="H340" s="9"/>
      <c r="I340" s="1" t="str">
        <f t="shared" si="301"/>
        <v/>
      </c>
      <c r="J340" s="1" t="str">
        <f>IF(H340&lt;&gt;"", VLOOKUP(H340,Lable!$A:$D,2,FALSE),"")</f>
        <v/>
      </c>
      <c r="K340" s="54"/>
      <c r="L340" s="1" t="str">
        <f t="shared" si="302"/>
        <v/>
      </c>
      <c r="M340" s="1" t="str">
        <f>IF(K340&lt;&gt;"",VLOOKUP(K340,Lable!$A:$B,2,FALSE),"")</f>
        <v/>
      </c>
      <c r="N340" s="2" t="s">
        <v>13</v>
      </c>
      <c r="O340" s="57" t="s">
        <v>145</v>
      </c>
      <c r="P340" s="1" t="str">
        <f t="shared" si="303"/>
        <v>Surveyed By&lt;br&gt;(Surveyed By)</v>
      </c>
      <c r="Q340" s="1" t="str">
        <f>IF(O340&lt;&gt;"", VLOOKUP(O340, Lable!$A:$B, 2, FALSE), "")</f>
        <v>Surveyed By</v>
      </c>
      <c r="R340" s="2" t="s">
        <v>41</v>
      </c>
      <c r="S340" s="1" t="s">
        <v>406</v>
      </c>
      <c r="T340" s="1"/>
      <c r="U340" s="1"/>
      <c r="V340" s="2"/>
      <c r="W340" s="2"/>
      <c r="X340" s="2"/>
      <c r="Y340" s="2"/>
      <c r="Z340" s="4"/>
      <c r="AA340" s="4"/>
      <c r="AB340" s="4"/>
      <c r="AC340" s="4" t="s">
        <v>404</v>
      </c>
      <c r="AD340" s="4" t="s">
        <v>404</v>
      </c>
      <c r="AE340" s="4" t="s">
        <v>404</v>
      </c>
    </row>
    <row r="341" spans="1:31" s="10" customFormat="1" ht="18.600000000000001" customHeight="1">
      <c r="A341" s="4" t="s">
        <v>512</v>
      </c>
      <c r="B341" s="1" t="str">
        <f>VLOOKUP(A341,Lable!$G:$I,2,FALSE)</f>
        <v>수집된 물리적 조사 데이터 보기</v>
      </c>
      <c r="C341" s="1" t="str">
        <f t="shared" si="309"/>
        <v>View Collected Physical Survey Data(수집된 물리적 조사 데이터 보기)</v>
      </c>
      <c r="D341" s="1" t="str">
        <f>IF(B341&lt;&gt;"", VLOOKUP(B341,Lable!$A:$D,2,FALSE), "" )</f>
        <v>View Collected Physical Survey Data</v>
      </c>
      <c r="E341" s="9"/>
      <c r="F341" s="1" t="str">
        <f t="shared" si="300"/>
        <v/>
      </c>
      <c r="G341" s="1" t="str">
        <f>IF(E341&lt;&gt;"",VLOOKUP(E341,Lable!$A:$B,2,FALSE),"")</f>
        <v/>
      </c>
      <c r="H341" s="9"/>
      <c r="I341" s="1" t="str">
        <f t="shared" si="301"/>
        <v/>
      </c>
      <c r="J341" s="1" t="str">
        <f>IF(H341&lt;&gt;"", VLOOKUP(H341,Lable!$A:$D,2,FALSE),"")</f>
        <v/>
      </c>
      <c r="K341" s="54"/>
      <c r="L341" s="1" t="str">
        <f t="shared" si="302"/>
        <v/>
      </c>
      <c r="M341" s="1" t="str">
        <f>IF(K341&lt;&gt;"",VLOOKUP(K341,Lable!$A:$B,2,FALSE),"")</f>
        <v/>
      </c>
      <c r="N341" s="2" t="s">
        <v>13</v>
      </c>
      <c r="O341" s="57" t="s">
        <v>148</v>
      </c>
      <c r="P341" s="1" t="str">
        <f t="shared" si="303"/>
        <v>Survey Date&lt;br&gt;(Survey Date)</v>
      </c>
      <c r="Q341" s="1" t="str">
        <f>IF(O341&lt;&gt;"", VLOOKUP(O341, Lable!$A:$B, 2, FALSE), "")</f>
        <v>Survey Date</v>
      </c>
      <c r="R341" s="2" t="s">
        <v>41</v>
      </c>
      <c r="S341" s="1" t="s">
        <v>406</v>
      </c>
      <c r="T341" s="1"/>
      <c r="U341" s="1"/>
      <c r="V341" s="2"/>
      <c r="W341" s="2"/>
      <c r="X341" s="2"/>
      <c r="Y341" s="2"/>
      <c r="Z341" s="4"/>
      <c r="AA341" s="4"/>
      <c r="AB341" s="4"/>
      <c r="AC341" s="4" t="s">
        <v>405</v>
      </c>
      <c r="AD341" s="4" t="s">
        <v>405</v>
      </c>
      <c r="AE341" s="4" t="s">
        <v>405</v>
      </c>
    </row>
    <row r="342" spans="1:31" s="10" customFormat="1" ht="18.600000000000001" customHeight="1">
      <c r="A342" s="4" t="s">
        <v>512</v>
      </c>
      <c r="B342" s="1" t="str">
        <f>VLOOKUP(A342,Lable!$G:$I,2,FALSE)</f>
        <v>수집된 물리적 조사 데이터 보기</v>
      </c>
      <c r="C342" s="1" t="str">
        <f t="shared" ref="C342" si="310">IF(B342&lt;&gt;"",D342&amp;"("&amp;B342&amp;")","")</f>
        <v>View Collected Physical Survey Data(수집된 물리적 조사 데이터 보기)</v>
      </c>
      <c r="D342" s="1" t="str">
        <f>IF(B342&lt;&gt;"", VLOOKUP(B342,Lable!$A:$D,2,FALSE), "" )</f>
        <v>View Collected Physical Survey Data</v>
      </c>
      <c r="E342" s="9"/>
      <c r="F342" s="1" t="str">
        <f t="shared" ref="F342" si="311">IF(E342&lt;&gt;"",G342&amp;"("&amp;E342&amp;")","")</f>
        <v/>
      </c>
      <c r="G342" s="1" t="str">
        <f>IF(E342&lt;&gt;"",VLOOKUP(E342,Lable!$A:$B,2,FALSE),"")</f>
        <v/>
      </c>
      <c r="H342" s="9"/>
      <c r="I342" s="1" t="str">
        <f t="shared" ref="I342" si="312">IF(H342&lt;&gt;"",J342&amp;"("&amp;H342&amp;")","")</f>
        <v/>
      </c>
      <c r="J342" s="1" t="str">
        <f>IF(H342&lt;&gt;"", VLOOKUP(H342,Lable!$A:$D,2,FALSE),"")</f>
        <v/>
      </c>
      <c r="K342" s="54"/>
      <c r="L342" s="1" t="str">
        <f t="shared" ref="L342" si="313">IF(K342&lt;&gt;"",M342&amp;"("&amp;K342&amp;")","")</f>
        <v/>
      </c>
      <c r="M342" s="1" t="str">
        <f>IF(K342&lt;&gt;"",VLOOKUP(K342,Lable!$A:$B,2,FALSE),"")</f>
        <v/>
      </c>
      <c r="N342" s="2"/>
      <c r="O342" s="57"/>
      <c r="P342" s="1" t="str">
        <f t="shared" ref="P342" si="314">IF(O342&lt;&gt;"",Q342&amp;"&lt;br&gt;("&amp;O342&amp;")","")</f>
        <v/>
      </c>
      <c r="Q342" s="1" t="str">
        <f>IF(O342&lt;&gt;"", VLOOKUP(O342, Lable!$A:$B, 2, FALSE), "")</f>
        <v/>
      </c>
      <c r="R342" s="2" t="s">
        <v>41</v>
      </c>
      <c r="S342" s="1" t="s">
        <v>410</v>
      </c>
      <c r="T342" s="1"/>
      <c r="U342" s="1"/>
      <c r="V342" s="2"/>
      <c r="W342" s="2"/>
      <c r="X342" s="2"/>
      <c r="Y342" s="2"/>
      <c r="Z342" s="4"/>
      <c r="AA342" s="4"/>
      <c r="AB342" s="4"/>
      <c r="AC342" s="4"/>
      <c r="AD342" s="4"/>
      <c r="AE342" s="4"/>
    </row>
    <row r="343" spans="1:31" s="23" customFormat="1" ht="17.45" customHeight="1">
      <c r="A343" s="19" t="s">
        <v>512</v>
      </c>
      <c r="B343" s="20" t="str">
        <f>VLOOKUP(A343,Lable!$G:$I,2,FALSE)</f>
        <v>수집된 물리적 조사 데이터 보기</v>
      </c>
      <c r="C343" s="20" t="str">
        <f t="shared" ref="C343:C349" si="315">IF(B343&lt;&gt;"",D343&amp;"("&amp;B343&amp;")","")</f>
        <v>View Collected Physical Survey Data(수집된 물리적 조사 데이터 보기)</v>
      </c>
      <c r="D343" s="20" t="str">
        <f>IF(B343&lt;&gt;"", VLOOKUP(B343,Lable!$A:$D,2,FALSE), "" )</f>
        <v>View Collected Physical Survey Data</v>
      </c>
      <c r="E343" s="21" t="s">
        <v>407</v>
      </c>
      <c r="F343" s="20" t="str">
        <f t="shared" ref="F343:F349" si="316">IF(E343&lt;&gt;"",G343&amp;"("&amp;E343&amp;")","")</f>
        <v>Collected Survey Plan Details(Collected Survey Plan Details)</v>
      </c>
      <c r="G343" s="20" t="str">
        <f>IF(E343&lt;&gt;"",VLOOKUP(E343,Lable!$A:$B,2,FALSE),"")</f>
        <v>Collected Survey Plan Details</v>
      </c>
      <c r="H343" s="21"/>
      <c r="I343" s="20" t="str">
        <f t="shared" ref="I343:I349" si="317">IF(H343&lt;&gt;"",J343&amp;"("&amp;H343&amp;")","")</f>
        <v/>
      </c>
      <c r="J343" s="20" t="str">
        <f>IF(H343&lt;&gt;"", VLOOKUP(H343,Lable!$A:$D,2,FALSE),"")</f>
        <v/>
      </c>
      <c r="K343" s="53"/>
      <c r="L343" s="20" t="str">
        <f t="shared" ref="L343:L349" si="318">IF(K343&lt;&gt;"",M343&amp;"("&amp;K343&amp;")","")</f>
        <v/>
      </c>
      <c r="M343" s="20" t="str">
        <f>IF(K343&lt;&gt;"",VLOOKUP(K343,Lable!$A:$B,2,FALSE),"")</f>
        <v/>
      </c>
      <c r="N343" s="21" t="s">
        <v>22</v>
      </c>
      <c r="O343" s="57" t="s">
        <v>51</v>
      </c>
      <c r="P343" s="20" t="str">
        <f t="shared" ref="P343:P349" si="319">IF(O343&lt;&gt;"",Q343&amp;"&lt;br&gt;("&amp;O343&amp;")","")</f>
        <v>TIN&lt;br&gt;(TIN)</v>
      </c>
      <c r="Q343" s="20" t="str">
        <f>IF(O343&lt;&gt;"", VLOOKUP(O343, Lable!$A:$B, 2, FALSE), "")</f>
        <v>TIN</v>
      </c>
      <c r="R343" s="21" t="s">
        <v>41</v>
      </c>
      <c r="S343" s="20"/>
      <c r="T343" s="20"/>
      <c r="U343" s="20"/>
      <c r="V343" s="21"/>
      <c r="W343" s="21"/>
      <c r="X343" s="21"/>
      <c r="Y343" s="21"/>
      <c r="Z343" s="19"/>
      <c r="AA343" s="19"/>
      <c r="AB343" s="19"/>
      <c r="AC343" s="22" t="s">
        <v>409</v>
      </c>
      <c r="AD343" s="22" t="s">
        <v>409</v>
      </c>
      <c r="AE343" s="22" t="s">
        <v>409</v>
      </c>
    </row>
    <row r="344" spans="1:31" s="23" customFormat="1" ht="17.45" customHeight="1">
      <c r="A344" s="19" t="s">
        <v>512</v>
      </c>
      <c r="B344" s="20" t="str">
        <f>VLOOKUP(A344,Lable!$G:$I,2,FALSE)</f>
        <v>수집된 물리적 조사 데이터 보기</v>
      </c>
      <c r="C344" s="20" t="str">
        <f t="shared" si="315"/>
        <v>View Collected Physical Survey Data(수집된 물리적 조사 데이터 보기)</v>
      </c>
      <c r="D344" s="20" t="str">
        <f>IF(B344&lt;&gt;"", VLOOKUP(B344,Lable!$A:$D,2,FALSE), "" )</f>
        <v>View Collected Physical Survey Data</v>
      </c>
      <c r="E344" s="21" t="s">
        <v>407</v>
      </c>
      <c r="F344" s="20" t="str">
        <f t="shared" si="316"/>
        <v>Collected Survey Plan Details(Collected Survey Plan Details)</v>
      </c>
      <c r="G344" s="20" t="str">
        <f>IF(E344&lt;&gt;"",VLOOKUP(E344,Lable!$A:$B,2,FALSE),"")</f>
        <v>Collected Survey Plan Details</v>
      </c>
      <c r="H344" s="21"/>
      <c r="I344" s="20" t="str">
        <f t="shared" si="317"/>
        <v/>
      </c>
      <c r="J344" s="20" t="str">
        <f>IF(H344&lt;&gt;"", VLOOKUP(H344,Lable!$A:$D,2,FALSE),"")</f>
        <v/>
      </c>
      <c r="K344" s="53"/>
      <c r="L344" s="20" t="str">
        <f t="shared" si="318"/>
        <v/>
      </c>
      <c r="M344" s="20" t="str">
        <f>IF(K344&lt;&gt;"",VLOOKUP(K344,Lable!$A:$B,2,FALSE),"")</f>
        <v/>
      </c>
      <c r="N344" s="21" t="s">
        <v>22</v>
      </c>
      <c r="O344" s="57" t="s">
        <v>148</v>
      </c>
      <c r="P344" s="20" t="str">
        <f t="shared" si="319"/>
        <v>Survey Date&lt;br&gt;(Survey Date)</v>
      </c>
      <c r="Q344" s="20" t="str">
        <f>IF(O344&lt;&gt;"", VLOOKUP(O344, Lable!$A:$B, 2, FALSE), "")</f>
        <v>Survey Date</v>
      </c>
      <c r="R344" s="21" t="s">
        <v>41</v>
      </c>
      <c r="S344" s="20"/>
      <c r="T344" s="20"/>
      <c r="U344" s="20"/>
      <c r="V344" s="21"/>
      <c r="W344" s="21"/>
      <c r="X344" s="21"/>
      <c r="Y344" s="21"/>
      <c r="Z344" s="19"/>
      <c r="AA344" s="19"/>
      <c r="AB344" s="19"/>
      <c r="AC344" s="22" t="s">
        <v>432</v>
      </c>
      <c r="AD344" s="22" t="s">
        <v>432</v>
      </c>
      <c r="AE344" s="22" t="s">
        <v>432</v>
      </c>
    </row>
    <row r="345" spans="1:31" s="23" customFormat="1" ht="18.600000000000001" customHeight="1">
      <c r="A345" s="19" t="s">
        <v>512</v>
      </c>
      <c r="B345" s="20" t="str">
        <f>VLOOKUP(A345,Lable!$G:$I,2,FALSE)</f>
        <v>수집된 물리적 조사 데이터 보기</v>
      </c>
      <c r="C345" s="20" t="str">
        <f>IF(B345&lt;&gt;"",D345&amp;"("&amp;B345&amp;")","")</f>
        <v>View Collected Physical Survey Data(수집된 물리적 조사 데이터 보기)</v>
      </c>
      <c r="D345" s="20" t="str">
        <f>IF(B345&lt;&gt;"", VLOOKUP(B345,Lable!$A:$D,2,FALSE), "" )</f>
        <v>View Collected Physical Survey Data</v>
      </c>
      <c r="E345" s="21" t="s">
        <v>407</v>
      </c>
      <c r="F345" s="20" t="str">
        <f>IF(E345&lt;&gt;"",G345&amp;"("&amp;E345&amp;")","")</f>
        <v>Collected Survey Plan Details(Collected Survey Plan Details)</v>
      </c>
      <c r="G345" s="20" t="str">
        <f>IF(E345&lt;&gt;"",VLOOKUP(E345,Lable!$A:$B,2,FALSE),"")</f>
        <v>Collected Survey Plan Details</v>
      </c>
      <c r="H345" s="21"/>
      <c r="I345" s="20" t="str">
        <f>IF(H345&lt;&gt;"",J345&amp;"("&amp;H345&amp;")","")</f>
        <v/>
      </c>
      <c r="J345" s="20" t="str">
        <f>IF(H345&lt;&gt;"", VLOOKUP(H345,Lable!$A:$D,2,FALSE),"")</f>
        <v/>
      </c>
      <c r="K345" s="53"/>
      <c r="L345" s="20" t="str">
        <f>IF(K345&lt;&gt;"",M345&amp;"("&amp;K345&amp;")","")</f>
        <v/>
      </c>
      <c r="M345" s="20" t="str">
        <f>IF(K345&lt;&gt;"",VLOOKUP(K345,Lable!$A:$B,2,FALSE),"")</f>
        <v/>
      </c>
      <c r="N345" s="21" t="s">
        <v>22</v>
      </c>
      <c r="O345" s="57" t="s">
        <v>47</v>
      </c>
      <c r="P345" s="20" t="str">
        <f>IF(O345&lt;&gt;"",Q345&amp;"&lt;br&gt;("&amp;O345&amp;")","")</f>
        <v>Taxpayer Name&lt;br&gt;(Taxpayer Name)</v>
      </c>
      <c r="Q345" s="20" t="str">
        <f>IF(O345&lt;&gt;"", VLOOKUP(O345, Lable!$A:$B, 2, FALSE), "")</f>
        <v>Taxpayer Name</v>
      </c>
      <c r="R345" s="21" t="s">
        <v>41</v>
      </c>
      <c r="S345" s="20"/>
      <c r="T345" s="20"/>
      <c r="U345" s="20"/>
      <c r="V345" s="21"/>
      <c r="W345" s="21"/>
      <c r="X345" s="21"/>
      <c r="Y345" s="21"/>
      <c r="Z345" s="19"/>
      <c r="AA345" s="19"/>
      <c r="AB345" s="19"/>
      <c r="AC345" s="19" t="s">
        <v>433</v>
      </c>
      <c r="AD345" s="19" t="s">
        <v>433</v>
      </c>
      <c r="AE345" s="19" t="s">
        <v>433</v>
      </c>
    </row>
    <row r="346" spans="1:31" s="23" customFormat="1" ht="18.600000000000001" customHeight="1">
      <c r="A346" s="19" t="s">
        <v>512</v>
      </c>
      <c r="B346" s="20" t="str">
        <f>VLOOKUP(A346,Lable!$G:$I,2,FALSE)</f>
        <v>수집된 물리적 조사 데이터 보기</v>
      </c>
      <c r="C346" s="20" t="str">
        <f t="shared" si="315"/>
        <v>View Collected Physical Survey Data(수집된 물리적 조사 데이터 보기)</v>
      </c>
      <c r="D346" s="20" t="str">
        <f>IF(B346&lt;&gt;"", VLOOKUP(B346,Lable!$A:$D,2,FALSE), "" )</f>
        <v>View Collected Physical Survey Data</v>
      </c>
      <c r="E346" s="21" t="s">
        <v>407</v>
      </c>
      <c r="F346" s="20" t="str">
        <f t="shared" si="316"/>
        <v>Collected Survey Plan Details(Collected Survey Plan Details)</v>
      </c>
      <c r="G346" s="20" t="str">
        <f>IF(E346&lt;&gt;"",VLOOKUP(E346,Lable!$A:$B,2,FALSE),"")</f>
        <v>Collected Survey Plan Details</v>
      </c>
      <c r="H346" s="21"/>
      <c r="I346" s="20" t="str">
        <f t="shared" si="317"/>
        <v/>
      </c>
      <c r="J346" s="20" t="str">
        <f>IF(H346&lt;&gt;"", VLOOKUP(H346,Lable!$A:$D,2,FALSE),"")</f>
        <v/>
      </c>
      <c r="K346" s="53"/>
      <c r="L346" s="20" t="str">
        <f t="shared" si="318"/>
        <v/>
      </c>
      <c r="M346" s="20" t="str">
        <f>IF(K346&lt;&gt;"",VLOOKUP(K346,Lable!$A:$B,2,FALSE),"")</f>
        <v/>
      </c>
      <c r="N346" s="21" t="s">
        <v>22</v>
      </c>
      <c r="O346" s="57" t="s">
        <v>408</v>
      </c>
      <c r="P346" s="20" t="str">
        <f t="shared" si="319"/>
        <v>Surveyed Location&lt;br&gt;(Surveyed Location)</v>
      </c>
      <c r="Q346" s="20" t="str">
        <f>IF(O346&lt;&gt;"", VLOOKUP(O346, Lable!$A:$B, 2, FALSE), "")</f>
        <v>Surveyed Location</v>
      </c>
      <c r="R346" s="21" t="s">
        <v>43</v>
      </c>
      <c r="S346" s="20"/>
      <c r="T346" s="20"/>
      <c r="U346" s="20"/>
      <c r="V346" s="21"/>
      <c r="W346" s="21"/>
      <c r="X346" s="21"/>
      <c r="Y346" s="21"/>
      <c r="Z346" s="19"/>
      <c r="AA346" s="19"/>
      <c r="AB346" s="19"/>
      <c r="AC346" s="19" t="s">
        <v>434</v>
      </c>
      <c r="AD346" s="19" t="s">
        <v>434</v>
      </c>
      <c r="AE346" s="19" t="s">
        <v>434</v>
      </c>
    </row>
    <row r="347" spans="1:31" s="23" customFormat="1" ht="18.600000000000001" customHeight="1">
      <c r="A347" s="19" t="s">
        <v>512</v>
      </c>
      <c r="B347" s="20" t="str">
        <f>VLOOKUP(A347,Lable!$G:$I,2,FALSE)</f>
        <v>수집된 물리적 조사 데이터 보기</v>
      </c>
      <c r="C347" s="20" t="str">
        <f t="shared" si="315"/>
        <v>View Collected Physical Survey Data(수집된 물리적 조사 데이터 보기)</v>
      </c>
      <c r="D347" s="20" t="str">
        <f>IF(B347&lt;&gt;"", VLOOKUP(B347,Lable!$A:$D,2,FALSE), "" )</f>
        <v>View Collected Physical Survey Data</v>
      </c>
      <c r="E347" s="21" t="s">
        <v>407</v>
      </c>
      <c r="F347" s="20" t="str">
        <f t="shared" si="316"/>
        <v>Collected Survey Plan Details(Collected Survey Plan Details)</v>
      </c>
      <c r="G347" s="20" t="str">
        <f>IF(E347&lt;&gt;"",VLOOKUP(E347,Lable!$A:$B,2,FALSE),"")</f>
        <v>Collected Survey Plan Details</v>
      </c>
      <c r="H347" s="21"/>
      <c r="I347" s="20" t="str">
        <f t="shared" si="317"/>
        <v/>
      </c>
      <c r="J347" s="20" t="str">
        <f>IF(H347&lt;&gt;"", VLOOKUP(H347,Lable!$A:$D,2,FALSE),"")</f>
        <v/>
      </c>
      <c r="K347" s="53"/>
      <c r="L347" s="20" t="str">
        <f t="shared" si="318"/>
        <v/>
      </c>
      <c r="M347" s="20" t="str">
        <f>IF(K347&lt;&gt;"",VLOOKUP(K347,Lable!$A:$B,2,FALSE),"")</f>
        <v/>
      </c>
      <c r="N347" s="21" t="s">
        <v>22</v>
      </c>
      <c r="O347" s="57" t="s">
        <v>49</v>
      </c>
      <c r="P347" s="20" t="str">
        <f t="shared" si="319"/>
        <v>Tax Region&lt;br&gt;(Tax Region)</v>
      </c>
      <c r="Q347" s="20" t="str">
        <f>IF(O347&lt;&gt;"", VLOOKUP(O347, Lable!$A:$B, 2, FALSE), "")</f>
        <v>Tax Region</v>
      </c>
      <c r="R347" s="21" t="s">
        <v>41</v>
      </c>
      <c r="S347" s="20"/>
      <c r="T347" s="20"/>
      <c r="U347" s="20"/>
      <c r="V347" s="21"/>
      <c r="W347" s="21"/>
      <c r="X347" s="21"/>
      <c r="Y347" s="21"/>
      <c r="Z347" s="19"/>
      <c r="AA347" s="19"/>
      <c r="AB347" s="19"/>
      <c r="AC347" s="19" t="s">
        <v>435</v>
      </c>
      <c r="AD347" s="19" t="s">
        <v>435</v>
      </c>
      <c r="AE347" s="19" t="s">
        <v>435</v>
      </c>
    </row>
    <row r="348" spans="1:31" s="23" customFormat="1" ht="18.600000000000001" customHeight="1">
      <c r="A348" s="19" t="s">
        <v>512</v>
      </c>
      <c r="B348" s="20" t="str">
        <f>VLOOKUP(A348,Lable!$G:$I,2,FALSE)</f>
        <v>수집된 물리적 조사 데이터 보기</v>
      </c>
      <c r="C348" s="20" t="str">
        <f t="shared" si="315"/>
        <v>View Collected Physical Survey Data(수집된 물리적 조사 데이터 보기)</v>
      </c>
      <c r="D348" s="20" t="str">
        <f>IF(B348&lt;&gt;"", VLOOKUP(B348,Lable!$A:$D,2,FALSE), "" )</f>
        <v>View Collected Physical Survey Data</v>
      </c>
      <c r="E348" s="21" t="s">
        <v>407</v>
      </c>
      <c r="F348" s="20" t="str">
        <f t="shared" si="316"/>
        <v>Collected Survey Plan Details(Collected Survey Plan Details)</v>
      </c>
      <c r="G348" s="20" t="str">
        <f>IF(E348&lt;&gt;"",VLOOKUP(E348,Lable!$A:$B,2,FALSE),"")</f>
        <v>Collected Survey Plan Details</v>
      </c>
      <c r="H348" s="21"/>
      <c r="I348" s="20" t="str">
        <f t="shared" si="317"/>
        <v/>
      </c>
      <c r="J348" s="20" t="str">
        <f>IF(H348&lt;&gt;"", VLOOKUP(H348,Lable!$A:$D,2,FALSE),"")</f>
        <v/>
      </c>
      <c r="K348" s="53"/>
      <c r="L348" s="20" t="str">
        <f t="shared" si="318"/>
        <v/>
      </c>
      <c r="M348" s="20" t="str">
        <f>IF(K348&lt;&gt;"",VLOOKUP(K348,Lable!$A:$B,2,FALSE),"")</f>
        <v/>
      </c>
      <c r="N348" s="21" t="s">
        <v>22</v>
      </c>
      <c r="O348" s="57" t="s">
        <v>145</v>
      </c>
      <c r="P348" s="20" t="str">
        <f t="shared" si="319"/>
        <v>Surveyed By&lt;br&gt;(Surveyed By)</v>
      </c>
      <c r="Q348" s="20" t="str">
        <f>IF(O348&lt;&gt;"", VLOOKUP(O348, Lable!$A:$B, 2, FALSE), "")</f>
        <v>Surveyed By</v>
      </c>
      <c r="R348" s="21" t="s">
        <v>41</v>
      </c>
      <c r="S348" s="20"/>
      <c r="T348" s="20"/>
      <c r="U348" s="20"/>
      <c r="V348" s="21"/>
      <c r="W348" s="21"/>
      <c r="X348" s="21"/>
      <c r="Y348" s="21"/>
      <c r="Z348" s="19"/>
      <c r="AA348" s="19"/>
      <c r="AB348" s="19"/>
      <c r="AC348" s="19" t="s">
        <v>436</v>
      </c>
      <c r="AD348" s="19" t="s">
        <v>436</v>
      </c>
      <c r="AE348" s="19" t="s">
        <v>436</v>
      </c>
    </row>
    <row r="349" spans="1:31" s="23" customFormat="1" ht="18.600000000000001" customHeight="1">
      <c r="A349" s="19" t="s">
        <v>512</v>
      </c>
      <c r="B349" s="20" t="str">
        <f>VLOOKUP(A349,Lable!$G:$I,2,FALSE)</f>
        <v>수집된 물리적 조사 데이터 보기</v>
      </c>
      <c r="C349" s="20" t="str">
        <f t="shared" si="315"/>
        <v>View Collected Physical Survey Data(수집된 물리적 조사 데이터 보기)</v>
      </c>
      <c r="D349" s="20" t="str">
        <f>IF(B349&lt;&gt;"", VLOOKUP(B349,Lable!$A:$D,2,FALSE), "" )</f>
        <v>View Collected Physical Survey Data</v>
      </c>
      <c r="E349" s="21" t="s">
        <v>407</v>
      </c>
      <c r="F349" s="20" t="str">
        <f t="shared" si="316"/>
        <v>Collected Survey Plan Details(Collected Survey Plan Details)</v>
      </c>
      <c r="G349" s="20" t="str">
        <f>IF(E349&lt;&gt;"",VLOOKUP(E349,Lable!$A:$B,2,FALSE),"")</f>
        <v>Collected Survey Plan Details</v>
      </c>
      <c r="H349" s="21"/>
      <c r="I349" s="20" t="str">
        <f t="shared" si="317"/>
        <v/>
      </c>
      <c r="J349" s="20" t="str">
        <f>IF(H349&lt;&gt;"", VLOOKUP(H349,Lable!$A:$D,2,FALSE),"")</f>
        <v/>
      </c>
      <c r="K349" s="53"/>
      <c r="L349" s="20" t="str">
        <f t="shared" si="318"/>
        <v/>
      </c>
      <c r="M349" s="20" t="str">
        <f>IF(K349&lt;&gt;"",VLOOKUP(K349,Lable!$A:$B,2,FALSE),"")</f>
        <v/>
      </c>
      <c r="N349" s="21" t="s">
        <v>22</v>
      </c>
      <c r="O349" s="57" t="s">
        <v>288</v>
      </c>
      <c r="P349" s="20" t="str">
        <f t="shared" si="319"/>
        <v>Tax Center&lt;br&gt;(Tax Center)</v>
      </c>
      <c r="Q349" s="20" t="str">
        <f>IF(O349&lt;&gt;"", VLOOKUP(O349, Lable!$A:$B, 2, FALSE), "")</f>
        <v>Tax Center</v>
      </c>
      <c r="R349" s="21" t="s">
        <v>41</v>
      </c>
      <c r="S349" s="20"/>
      <c r="T349" s="20"/>
      <c r="U349" s="20"/>
      <c r="V349" s="21"/>
      <c r="W349" s="21"/>
      <c r="X349" s="21"/>
      <c r="Y349" s="21"/>
      <c r="Z349" s="19"/>
      <c r="AA349" s="19"/>
      <c r="AB349" s="19"/>
      <c r="AC349" s="19" t="s">
        <v>437</v>
      </c>
      <c r="AD349" s="19" t="s">
        <v>437</v>
      </c>
      <c r="AE349" s="19" t="s">
        <v>437</v>
      </c>
    </row>
    <row r="350" spans="1:31" s="23" customFormat="1" ht="18.600000000000001" customHeight="1">
      <c r="A350" s="19" t="s">
        <v>512</v>
      </c>
      <c r="B350" s="20" t="str">
        <f>VLOOKUP(A350,Lable!$G:$I,2,FALSE)</f>
        <v>수집된 물리적 조사 데이터 보기</v>
      </c>
      <c r="C350" s="20" t="str">
        <f t="shared" ref="C350" si="320">IF(B350&lt;&gt;"",D350&amp;"("&amp;B350&amp;")","")</f>
        <v>View Collected Physical Survey Data(수집된 물리적 조사 데이터 보기)</v>
      </c>
      <c r="D350" s="20" t="str">
        <f>IF(B350&lt;&gt;"", VLOOKUP(B350,Lable!$A:$D,2,FALSE), "" )</f>
        <v>View Collected Physical Survey Data</v>
      </c>
      <c r="E350" s="21" t="s">
        <v>407</v>
      </c>
      <c r="F350" s="20" t="str">
        <f t="shared" ref="F350" si="321">IF(E350&lt;&gt;"",G350&amp;"("&amp;E350&amp;")","")</f>
        <v>Collected Survey Plan Details(Collected Survey Plan Details)</v>
      </c>
      <c r="G350" s="20" t="str">
        <f>IF(E350&lt;&gt;"",VLOOKUP(E350,Lable!$A:$B,2,FALSE),"")</f>
        <v>Collected Survey Plan Details</v>
      </c>
      <c r="H350" s="21"/>
      <c r="I350" s="20" t="str">
        <f t="shared" ref="I350" si="322">IF(H350&lt;&gt;"",J350&amp;"("&amp;H350&amp;")","")</f>
        <v/>
      </c>
      <c r="J350" s="20" t="str">
        <f>IF(H350&lt;&gt;"", VLOOKUP(H350,Lable!$A:$D,2,FALSE),"")</f>
        <v/>
      </c>
      <c r="K350" s="53"/>
      <c r="L350" s="20" t="str">
        <f t="shared" ref="L350" si="323">IF(K350&lt;&gt;"",M350&amp;"("&amp;K350&amp;")","")</f>
        <v/>
      </c>
      <c r="M350" s="20" t="str">
        <f>IF(K350&lt;&gt;"",VLOOKUP(K350,Lable!$A:$B,2,FALSE),"")</f>
        <v/>
      </c>
      <c r="N350" s="21" t="s">
        <v>22</v>
      </c>
      <c r="O350" s="57" t="s">
        <v>116</v>
      </c>
      <c r="P350" s="20" t="str">
        <f t="shared" ref="P350" si="324">IF(O350&lt;&gt;"",Q350&amp;"&lt;br&gt;("&amp;O350&amp;")","")</f>
        <v>Block Name&lt;br&gt;(Block Name)</v>
      </c>
      <c r="Q350" s="20" t="str">
        <f>IF(O350&lt;&gt;"", VLOOKUP(O350, Lable!$A:$B, 2, FALSE), "")</f>
        <v>Block Name</v>
      </c>
      <c r="R350" s="21" t="s">
        <v>41</v>
      </c>
      <c r="S350" s="20"/>
      <c r="T350" s="20"/>
      <c r="U350" s="20"/>
      <c r="V350" s="21"/>
      <c r="W350" s="21"/>
      <c r="X350" s="21"/>
      <c r="Y350" s="21"/>
      <c r="Z350" s="19"/>
      <c r="AA350" s="19"/>
      <c r="AB350" s="19"/>
      <c r="AC350" s="19" t="s">
        <v>438</v>
      </c>
      <c r="AD350" s="19" t="s">
        <v>438</v>
      </c>
      <c r="AE350" s="19" t="s">
        <v>438</v>
      </c>
    </row>
    <row r="351" spans="1:31" s="10" customFormat="1" ht="17.45" customHeight="1">
      <c r="A351" s="4" t="s">
        <v>512</v>
      </c>
      <c r="B351" s="1" t="str">
        <f>VLOOKUP(A351,Lable!$G:$I,2,FALSE)</f>
        <v>수집된 물리적 조사 데이터 보기</v>
      </c>
      <c r="C351" s="1" t="str">
        <f t="shared" ref="C351:C355" si="325">IF(B351&lt;&gt;"",D351&amp;"("&amp;B351&amp;")","")</f>
        <v>View Collected Physical Survey Data(수집된 물리적 조사 데이터 보기)</v>
      </c>
      <c r="D351" s="1" t="str">
        <f>IF(B351&lt;&gt;"", VLOOKUP(B351,Lable!$A:$D,2,FALSE), "" )</f>
        <v>View Collected Physical Survey Data</v>
      </c>
      <c r="E351" s="2" t="s">
        <v>407</v>
      </c>
      <c r="F351" s="1" t="str">
        <f t="shared" ref="F351:F355" si="326">IF(E351&lt;&gt;"",G351&amp;"("&amp;E351&amp;")","")</f>
        <v>Collected Survey Plan Details(Collected Survey Plan Details)</v>
      </c>
      <c r="G351" s="1" t="str">
        <f>IF(E351&lt;&gt;"",VLOOKUP(E351,Lable!$A:$B,2,FALSE),"")</f>
        <v>Collected Survey Plan Details</v>
      </c>
      <c r="H351" s="2"/>
      <c r="I351" s="1"/>
      <c r="J351" s="1"/>
      <c r="K351" s="96"/>
      <c r="L351" s="1" t="str">
        <f t="shared" ref="L351:L355" si="327">IF(K351&lt;&gt;"",M351&amp;"("&amp;K351&amp;")","")</f>
        <v/>
      </c>
      <c r="M351" s="1" t="str">
        <f>IF(K351&lt;&gt;"",VLOOKUP(K351,Lable!$A:$B,2,FALSE),"")</f>
        <v/>
      </c>
      <c r="N351" s="2"/>
      <c r="O351" s="97"/>
      <c r="P351" s="1" t="str">
        <f t="shared" ref="P351:P355" si="328">IF(O351&lt;&gt;"",Q351&amp;"&lt;br&gt;("&amp;O351&amp;")","")</f>
        <v/>
      </c>
      <c r="Q351" s="1" t="str">
        <f>IF(O351&lt;&gt;"", VLOOKUP(O351, Lable!$A:$B, 2, FALSE), "")</f>
        <v/>
      </c>
      <c r="R351" s="2" t="s">
        <v>41</v>
      </c>
      <c r="S351" s="1" t="s">
        <v>410</v>
      </c>
      <c r="T351" s="1"/>
      <c r="U351" s="1"/>
      <c r="V351" s="2"/>
      <c r="W351" s="2"/>
      <c r="X351" s="2"/>
      <c r="Y351" s="2"/>
      <c r="Z351" s="4"/>
      <c r="AA351" s="4"/>
      <c r="AB351" s="4"/>
      <c r="AC351" s="3"/>
      <c r="AD351" s="3"/>
      <c r="AE351" s="3"/>
    </row>
    <row r="352" spans="1:31" s="23" customFormat="1" ht="17.45" customHeight="1">
      <c r="A352" s="19" t="s">
        <v>512</v>
      </c>
      <c r="B352" s="20" t="str">
        <f>VLOOKUP(A352,Lable!$G:$I,2,FALSE)</f>
        <v>수집된 물리적 조사 데이터 보기</v>
      </c>
      <c r="C352" s="20" t="str">
        <f t="shared" ref="C352" si="329">IF(B352&lt;&gt;"",D352&amp;"("&amp;B352&amp;")","")</f>
        <v>View Collected Physical Survey Data(수집된 물리적 조사 데이터 보기)</v>
      </c>
      <c r="D352" s="20" t="str">
        <f>IF(B352&lt;&gt;"", VLOOKUP(B352,Lable!$A:$D,2,FALSE), "" )</f>
        <v>View Collected Physical Survey Data</v>
      </c>
      <c r="E352" s="21" t="s">
        <v>407</v>
      </c>
      <c r="F352" s="20" t="str">
        <f t="shared" ref="F352" si="330">IF(E352&lt;&gt;"",G352&amp;"("&amp;E352&amp;")","")</f>
        <v>Collected Survey Plan Details(Collected Survey Plan Details)</v>
      </c>
      <c r="G352" s="20" t="str">
        <f>IF(E352&lt;&gt;"",VLOOKUP(E352,Lable!$A:$B,2,FALSE),"")</f>
        <v>Collected Survey Plan Details</v>
      </c>
      <c r="H352" s="21" t="s">
        <v>441</v>
      </c>
      <c r="I352" s="20" t="str">
        <f t="shared" ref="I352" si="331">IF(H352&lt;&gt;"",J352&amp;"("&amp;H352&amp;")","")</f>
        <v>Taxpayer Details(Taxpayer Details)</v>
      </c>
      <c r="J352" s="20" t="str">
        <f>IF(H352&lt;&gt;"", VLOOKUP(H352,Lable!$A:$D,2,FALSE),"")</f>
        <v>Taxpayer Details</v>
      </c>
      <c r="K352" s="53"/>
      <c r="L352" s="20" t="str">
        <f t="shared" ref="L352" si="332">IF(K352&lt;&gt;"",M352&amp;"("&amp;K352&amp;")","")</f>
        <v/>
      </c>
      <c r="M352" s="20" t="str">
        <f>IF(K352&lt;&gt;"",VLOOKUP(K352,Lable!$A:$B,2,FALSE),"")</f>
        <v/>
      </c>
      <c r="N352" s="21"/>
      <c r="O352" s="57" t="s">
        <v>439</v>
      </c>
      <c r="P352" s="20" t="str">
        <f t="shared" ref="P352" si="333">IF(O352&lt;&gt;"",Q352&amp;"&lt;br&gt;("&amp;O352&amp;")","")</f>
        <v>Contact Details&lt;br&gt;(Contact Details)</v>
      </c>
      <c r="Q352" s="20" t="str">
        <f>IF(O352&lt;&gt;"", VLOOKUP(O352, Lable!$A:$B, 2, FALSE), "")</f>
        <v>Contact Details</v>
      </c>
      <c r="R352" s="21" t="s">
        <v>41</v>
      </c>
      <c r="S352" s="20" t="s">
        <v>410</v>
      </c>
      <c r="T352" s="20" t="s">
        <v>327</v>
      </c>
      <c r="U352" s="20"/>
      <c r="V352" s="21"/>
      <c r="W352" s="21"/>
      <c r="X352" s="21"/>
      <c r="Y352" s="21"/>
      <c r="Z352" s="19"/>
      <c r="AA352" s="19"/>
      <c r="AB352" s="19"/>
      <c r="AC352" s="22"/>
      <c r="AD352" s="22"/>
      <c r="AE352" s="22"/>
    </row>
    <row r="353" spans="1:31" s="23" customFormat="1" ht="17.45" customHeight="1">
      <c r="A353" s="19" t="s">
        <v>512</v>
      </c>
      <c r="B353" s="20" t="str">
        <f>VLOOKUP(A353,Lable!$G:$I,2,FALSE)</f>
        <v>수집된 물리적 조사 데이터 보기</v>
      </c>
      <c r="C353" s="20" t="str">
        <f t="shared" si="325"/>
        <v>View Collected Physical Survey Data(수집된 물리적 조사 데이터 보기)</v>
      </c>
      <c r="D353" s="20" t="str">
        <f>IF(B353&lt;&gt;"", VLOOKUP(B353,Lable!$A:$D,2,FALSE), "" )</f>
        <v>View Collected Physical Survey Data</v>
      </c>
      <c r="E353" s="21" t="s">
        <v>407</v>
      </c>
      <c r="F353" s="20" t="str">
        <f t="shared" si="326"/>
        <v>Collected Survey Plan Details(Collected Survey Plan Details)</v>
      </c>
      <c r="G353" s="20" t="str">
        <f>IF(E353&lt;&gt;"",VLOOKUP(E353,Lable!$A:$B,2,FALSE),"")</f>
        <v>Collected Survey Plan Details</v>
      </c>
      <c r="H353" s="2" t="s">
        <v>441</v>
      </c>
      <c r="I353" s="20" t="str">
        <f t="shared" ref="I353:I355" si="334">IF(H353&lt;&gt;"",J353&amp;"("&amp;H353&amp;")","")</f>
        <v>Taxpayer Details(Taxpayer Details)</v>
      </c>
      <c r="J353" s="20" t="str">
        <f>IF(H353&lt;&gt;"", VLOOKUP(H353,Lable!$A:$D,2,FALSE),"")</f>
        <v>Taxpayer Details</v>
      </c>
      <c r="K353" s="53"/>
      <c r="L353" s="20" t="str">
        <f t="shared" si="327"/>
        <v/>
      </c>
      <c r="M353" s="20" t="str">
        <f>IF(K353&lt;&gt;"",VLOOKUP(K353,Lable!$A:$B,2,FALSE),"")</f>
        <v/>
      </c>
      <c r="N353" s="21" t="s">
        <v>22</v>
      </c>
      <c r="O353" s="57" t="s">
        <v>412</v>
      </c>
      <c r="P353" s="20" t="str">
        <f t="shared" si="328"/>
        <v>Phone Number&lt;br&gt;(Phone Number)</v>
      </c>
      <c r="Q353" s="20" t="str">
        <f>IF(O353&lt;&gt;"", VLOOKUP(O353, Lable!$A:$B, 2, FALSE), "")</f>
        <v>Phone Number</v>
      </c>
      <c r="R353" s="21" t="s">
        <v>41</v>
      </c>
      <c r="S353" s="20"/>
      <c r="T353" s="20"/>
      <c r="U353" s="20"/>
      <c r="V353" s="21"/>
      <c r="W353" s="21"/>
      <c r="X353" s="21"/>
      <c r="Y353" s="21"/>
      <c r="Z353" s="19"/>
      <c r="AA353" s="19"/>
      <c r="AB353" s="19"/>
      <c r="AC353" s="22" t="s">
        <v>414</v>
      </c>
      <c r="AD353" s="22" t="s">
        <v>414</v>
      </c>
      <c r="AE353" s="22" t="s">
        <v>414</v>
      </c>
    </row>
    <row r="354" spans="1:31" s="23" customFormat="1" ht="17.45" customHeight="1">
      <c r="A354" s="19" t="s">
        <v>512</v>
      </c>
      <c r="B354" s="20" t="str">
        <f>VLOOKUP(A354,Lable!$G:$I,2,FALSE)</f>
        <v>수집된 물리적 조사 데이터 보기</v>
      </c>
      <c r="C354" s="20" t="str">
        <f t="shared" si="325"/>
        <v>View Collected Physical Survey Data(수집된 물리적 조사 데이터 보기)</v>
      </c>
      <c r="D354" s="20" t="str">
        <f>IF(B354&lt;&gt;"", VLOOKUP(B354,Lable!$A:$D,2,FALSE), "" )</f>
        <v>View Collected Physical Survey Data</v>
      </c>
      <c r="E354" s="21" t="s">
        <v>407</v>
      </c>
      <c r="F354" s="20" t="str">
        <f t="shared" si="326"/>
        <v>Collected Survey Plan Details(Collected Survey Plan Details)</v>
      </c>
      <c r="G354" s="20" t="str">
        <f>IF(E354&lt;&gt;"",VLOOKUP(E354,Lable!$A:$B,2,FALSE),"")</f>
        <v>Collected Survey Plan Details</v>
      </c>
      <c r="H354" s="2" t="s">
        <v>441</v>
      </c>
      <c r="I354" s="20" t="str">
        <f t="shared" si="334"/>
        <v>Taxpayer Details(Taxpayer Details)</v>
      </c>
      <c r="J354" s="20" t="str">
        <f>IF(H354&lt;&gt;"", VLOOKUP(H354,Lable!$A:$D,2,FALSE),"")</f>
        <v>Taxpayer Details</v>
      </c>
      <c r="K354" s="53"/>
      <c r="L354" s="20" t="str">
        <f t="shared" si="327"/>
        <v/>
      </c>
      <c r="M354" s="20" t="str">
        <f>IF(K354&lt;&gt;"",VLOOKUP(K354,Lable!$A:$B,2,FALSE),"")</f>
        <v/>
      </c>
      <c r="N354" s="21" t="s">
        <v>22</v>
      </c>
      <c r="O354" s="57" t="s">
        <v>232</v>
      </c>
      <c r="P354" s="20" t="str">
        <f t="shared" si="328"/>
        <v>Email&lt;br&gt;(Email)</v>
      </c>
      <c r="Q354" s="20" t="str">
        <f>IF(O354&lt;&gt;"", VLOOKUP(O354, Lable!$A:$B, 2, FALSE), "")</f>
        <v>Email</v>
      </c>
      <c r="R354" s="21" t="s">
        <v>41</v>
      </c>
      <c r="S354" s="20"/>
      <c r="T354" s="20"/>
      <c r="U354" s="20"/>
      <c r="V354" s="21"/>
      <c r="W354" s="21"/>
      <c r="X354" s="21"/>
      <c r="Y354" s="21"/>
      <c r="Z354" s="19"/>
      <c r="AA354" s="19"/>
      <c r="AB354" s="19"/>
      <c r="AC354" s="22"/>
      <c r="AD354" s="22"/>
      <c r="AE354" s="22"/>
    </row>
    <row r="355" spans="1:31" s="23" customFormat="1" ht="18.600000000000001" customHeight="1">
      <c r="A355" s="19" t="s">
        <v>512</v>
      </c>
      <c r="B355" s="20" t="str">
        <f>VLOOKUP(A355,Lable!$G:$I,2,FALSE)</f>
        <v>수집된 물리적 조사 데이터 보기</v>
      </c>
      <c r="C355" s="20" t="str">
        <f t="shared" si="325"/>
        <v>View Collected Physical Survey Data(수집된 물리적 조사 데이터 보기)</v>
      </c>
      <c r="D355" s="20" t="str">
        <f>IF(B355&lt;&gt;"", VLOOKUP(B355,Lable!$A:$D,2,FALSE), "" )</f>
        <v>View Collected Physical Survey Data</v>
      </c>
      <c r="E355" s="21" t="s">
        <v>407</v>
      </c>
      <c r="F355" s="20" t="str">
        <f t="shared" si="326"/>
        <v>Collected Survey Plan Details(Collected Survey Plan Details)</v>
      </c>
      <c r="G355" s="20" t="str">
        <f>IF(E355&lt;&gt;"",VLOOKUP(E355,Lable!$A:$B,2,FALSE),"")</f>
        <v>Collected Survey Plan Details</v>
      </c>
      <c r="H355" s="2" t="s">
        <v>441</v>
      </c>
      <c r="I355" s="20" t="str">
        <f t="shared" si="334"/>
        <v>Taxpayer Details(Taxpayer Details)</v>
      </c>
      <c r="J355" s="20" t="str">
        <f>IF(H355&lt;&gt;"", VLOOKUP(H355,Lable!$A:$D,2,FALSE),"")</f>
        <v>Taxpayer Details</v>
      </c>
      <c r="K355" s="53"/>
      <c r="L355" s="20" t="str">
        <f t="shared" si="327"/>
        <v/>
      </c>
      <c r="M355" s="20" t="str">
        <f>IF(K355&lt;&gt;"",VLOOKUP(K355,Lable!$A:$B,2,FALSE),"")</f>
        <v/>
      </c>
      <c r="N355" s="21" t="s">
        <v>22</v>
      </c>
      <c r="O355" s="57" t="s">
        <v>413</v>
      </c>
      <c r="P355" s="20" t="str">
        <f t="shared" si="328"/>
        <v>Fax&lt;br&gt;(Fax)</v>
      </c>
      <c r="Q355" s="20" t="str">
        <f>IF(O355&lt;&gt;"", VLOOKUP(O355, Lable!$A:$B, 2, FALSE), "")</f>
        <v>Fax</v>
      </c>
      <c r="R355" s="21" t="s">
        <v>41</v>
      </c>
      <c r="S355" s="20"/>
      <c r="T355" s="20"/>
      <c r="U355" s="20"/>
      <c r="V355" s="21"/>
      <c r="W355" s="21"/>
      <c r="X355" s="21"/>
      <c r="Y355" s="21"/>
      <c r="Z355" s="19"/>
      <c r="AA355" s="19"/>
      <c r="AB355" s="19"/>
      <c r="AC355" s="19"/>
      <c r="AD355" s="19"/>
      <c r="AE355" s="19"/>
    </row>
    <row r="356" spans="1:31" s="23" customFormat="1" ht="17.45" customHeight="1">
      <c r="A356" s="19" t="s">
        <v>512</v>
      </c>
      <c r="B356" s="20" t="str">
        <f>VLOOKUP(A356,Lable!$G:$I,2,FALSE)</f>
        <v>수집된 물리적 조사 데이터 보기</v>
      </c>
      <c r="C356" s="20" t="str">
        <f t="shared" ref="C356" si="335">IF(B356&lt;&gt;"",D356&amp;"("&amp;B356&amp;")","")</f>
        <v>View Collected Physical Survey Data(수집된 물리적 조사 데이터 보기)</v>
      </c>
      <c r="D356" s="20" t="str">
        <f>IF(B356&lt;&gt;"", VLOOKUP(B356,Lable!$A:$D,2,FALSE), "" )</f>
        <v>View Collected Physical Survey Data</v>
      </c>
      <c r="E356" s="21" t="s">
        <v>407</v>
      </c>
      <c r="F356" s="20" t="str">
        <f t="shared" ref="F356" si="336">IF(E356&lt;&gt;"",G356&amp;"("&amp;E356&amp;")","")</f>
        <v>Collected Survey Plan Details(Collected Survey Plan Details)</v>
      </c>
      <c r="G356" s="20" t="str">
        <f>IF(E356&lt;&gt;"",VLOOKUP(E356,Lable!$A:$B,2,FALSE),"")</f>
        <v>Collected Survey Plan Details</v>
      </c>
      <c r="H356" s="21" t="s">
        <v>441</v>
      </c>
      <c r="I356" s="20" t="str">
        <f t="shared" ref="I356" si="337">IF(H356&lt;&gt;"",J356&amp;"("&amp;H356&amp;")","")</f>
        <v>Taxpayer Details(Taxpayer Details)</v>
      </c>
      <c r="J356" s="20" t="str">
        <f>IF(H356&lt;&gt;"", VLOOKUP(H356,Lable!$A:$D,2,FALSE),"")</f>
        <v>Taxpayer Details</v>
      </c>
      <c r="K356" s="53"/>
      <c r="L356" s="20" t="str">
        <f t="shared" ref="L356" si="338">IF(K356&lt;&gt;"",M356&amp;"("&amp;K356&amp;")","")</f>
        <v/>
      </c>
      <c r="M356" s="20" t="str">
        <f>IF(K356&lt;&gt;"",VLOOKUP(K356,Lable!$A:$B,2,FALSE),"")</f>
        <v/>
      </c>
      <c r="N356" s="21"/>
      <c r="O356" s="57" t="s">
        <v>443</v>
      </c>
      <c r="P356" s="20" t="str">
        <f t="shared" ref="P356" si="339">IF(O356&lt;&gt;"",Q356&amp;"&lt;br&gt;("&amp;O356&amp;")","")</f>
        <v>Business Descriptions&lt;br&gt;(Business Descriptions)</v>
      </c>
      <c r="Q356" s="20" t="str">
        <f>IF(O356&lt;&gt;"", VLOOKUP(O356, Lable!$A:$B, 2, FALSE), "")</f>
        <v>Business Descriptions</v>
      </c>
      <c r="R356" s="21" t="s">
        <v>41</v>
      </c>
      <c r="S356" s="20" t="s">
        <v>410</v>
      </c>
      <c r="T356" s="20" t="s">
        <v>327</v>
      </c>
      <c r="U356" s="20"/>
      <c r="V356" s="21"/>
      <c r="W356" s="21"/>
      <c r="X356" s="21"/>
      <c r="Y356" s="21"/>
      <c r="Z356" s="19"/>
      <c r="AA356" s="19"/>
      <c r="AB356" s="19"/>
      <c r="AC356" s="22"/>
      <c r="AD356" s="22"/>
      <c r="AE356" s="22"/>
    </row>
    <row r="357" spans="1:31" s="23" customFormat="1" ht="17.45" customHeight="1">
      <c r="A357" s="19" t="s">
        <v>512</v>
      </c>
      <c r="B357" s="20" t="str">
        <f>VLOOKUP(A357,Lable!$G:$I,2,FALSE)</f>
        <v>수집된 물리적 조사 데이터 보기</v>
      </c>
      <c r="C357" s="20" t="str">
        <f t="shared" ref="C357:C359" si="340">IF(B357&lt;&gt;"",D357&amp;"("&amp;B357&amp;")","")</f>
        <v>View Collected Physical Survey Data(수집된 물리적 조사 데이터 보기)</v>
      </c>
      <c r="D357" s="20" t="str">
        <f>IF(B357&lt;&gt;"", VLOOKUP(B357,Lable!$A:$D,2,FALSE), "" )</f>
        <v>View Collected Physical Survey Data</v>
      </c>
      <c r="E357" s="21" t="s">
        <v>407</v>
      </c>
      <c r="F357" s="20" t="str">
        <f t="shared" ref="F357:F359" si="341">IF(E357&lt;&gt;"",G357&amp;"("&amp;E357&amp;")","")</f>
        <v>Collected Survey Plan Details(Collected Survey Plan Details)</v>
      </c>
      <c r="G357" s="20" t="str">
        <f>IF(E357&lt;&gt;"",VLOOKUP(E357,Lable!$A:$B,2,FALSE),"")</f>
        <v>Collected Survey Plan Details</v>
      </c>
      <c r="H357" s="2" t="s">
        <v>441</v>
      </c>
      <c r="I357" s="20" t="str">
        <f t="shared" ref="I357:I359" si="342">IF(H357&lt;&gt;"",J357&amp;"("&amp;H357&amp;")","")</f>
        <v>Taxpayer Details(Taxpayer Details)</v>
      </c>
      <c r="J357" s="20" t="str">
        <f>IF(H357&lt;&gt;"", VLOOKUP(H357,Lable!$A:$D,2,FALSE),"")</f>
        <v>Taxpayer Details</v>
      </c>
      <c r="K357" s="53"/>
      <c r="L357" s="20" t="str">
        <f t="shared" ref="L357:L359" si="343">IF(K357&lt;&gt;"",M357&amp;"("&amp;K357&amp;")","")</f>
        <v/>
      </c>
      <c r="M357" s="20" t="str">
        <f>IF(K357&lt;&gt;"",VLOOKUP(K357,Lable!$A:$B,2,FALSE),"")</f>
        <v/>
      </c>
      <c r="N357" s="21" t="s">
        <v>22</v>
      </c>
      <c r="O357" s="57" t="s">
        <v>48</v>
      </c>
      <c r="P357" s="20" t="str">
        <f t="shared" ref="P357:P359" si="344">IF(O357&lt;&gt;"",Q357&amp;"&lt;br&gt;("&amp;O357&amp;")","")</f>
        <v>Trading Name&lt;br&gt;(Trading Name)</v>
      </c>
      <c r="Q357" s="20" t="str">
        <f>IF(O357&lt;&gt;"", VLOOKUP(O357, Lable!$A:$B, 2, FALSE), "")</f>
        <v>Trading Name</v>
      </c>
      <c r="R357" s="21" t="s">
        <v>41</v>
      </c>
      <c r="S357" s="20"/>
      <c r="T357" s="20"/>
      <c r="U357" s="20"/>
      <c r="V357" s="21"/>
      <c r="W357" s="21"/>
      <c r="X357" s="21"/>
      <c r="Y357" s="21"/>
      <c r="Z357" s="19"/>
      <c r="AA357" s="19"/>
      <c r="AB357" s="19"/>
      <c r="AC357" s="22"/>
      <c r="AD357" s="22"/>
      <c r="AE357" s="22"/>
    </row>
    <row r="358" spans="1:31" s="23" customFormat="1" ht="17.45" customHeight="1">
      <c r="A358" s="19" t="s">
        <v>512</v>
      </c>
      <c r="B358" s="20" t="str">
        <f>VLOOKUP(A358,Lable!$G:$I,2,FALSE)</f>
        <v>수집된 물리적 조사 데이터 보기</v>
      </c>
      <c r="C358" s="20" t="str">
        <f t="shared" si="340"/>
        <v>View Collected Physical Survey Data(수집된 물리적 조사 데이터 보기)</v>
      </c>
      <c r="D358" s="20" t="str">
        <f>IF(B358&lt;&gt;"", VLOOKUP(B358,Lable!$A:$D,2,FALSE), "" )</f>
        <v>View Collected Physical Survey Data</v>
      </c>
      <c r="E358" s="21" t="s">
        <v>407</v>
      </c>
      <c r="F358" s="20" t="str">
        <f t="shared" si="341"/>
        <v>Collected Survey Plan Details(Collected Survey Plan Details)</v>
      </c>
      <c r="G358" s="20" t="str">
        <f>IF(E358&lt;&gt;"",VLOOKUP(E358,Lable!$A:$B,2,FALSE),"")</f>
        <v>Collected Survey Plan Details</v>
      </c>
      <c r="H358" s="2" t="s">
        <v>441</v>
      </c>
      <c r="I358" s="20" t="str">
        <f t="shared" si="342"/>
        <v>Taxpayer Details(Taxpayer Details)</v>
      </c>
      <c r="J358" s="20" t="str">
        <f>IF(H358&lt;&gt;"", VLOOKUP(H358,Lable!$A:$D,2,FALSE),"")</f>
        <v>Taxpayer Details</v>
      </c>
      <c r="K358" s="53"/>
      <c r="L358" s="20" t="str">
        <f t="shared" si="343"/>
        <v/>
      </c>
      <c r="M358" s="20" t="str">
        <f>IF(K358&lt;&gt;"",VLOOKUP(K358,Lable!$A:$B,2,FALSE),"")</f>
        <v/>
      </c>
      <c r="N358" s="21" t="s">
        <v>22</v>
      </c>
      <c r="O358" s="57" t="s">
        <v>416</v>
      </c>
      <c r="P358" s="20" t="str">
        <f t="shared" si="344"/>
        <v>Business Category&lt;br&gt;(Business Category)</v>
      </c>
      <c r="Q358" s="20" t="str">
        <f>IF(O358&lt;&gt;"", VLOOKUP(O358, Lable!$A:$B, 2, FALSE), "")</f>
        <v>Business Category</v>
      </c>
      <c r="R358" s="21" t="s">
        <v>41</v>
      </c>
      <c r="S358" s="20"/>
      <c r="T358" s="20"/>
      <c r="U358" s="20"/>
      <c r="V358" s="21"/>
      <c r="W358" s="21"/>
      <c r="X358" s="21"/>
      <c r="Y358" s="21"/>
      <c r="Z358" s="19"/>
      <c r="AA358" s="19"/>
      <c r="AB358" s="19"/>
      <c r="AC358" s="22" t="s">
        <v>420</v>
      </c>
      <c r="AD358" s="22" t="s">
        <v>420</v>
      </c>
      <c r="AE358" s="22" t="s">
        <v>420</v>
      </c>
    </row>
    <row r="359" spans="1:31" s="23" customFormat="1" ht="18.600000000000001" customHeight="1">
      <c r="A359" s="19" t="s">
        <v>512</v>
      </c>
      <c r="B359" s="20" t="str">
        <f>VLOOKUP(A359,Lable!$G:$I,2,FALSE)</f>
        <v>수집된 물리적 조사 데이터 보기</v>
      </c>
      <c r="C359" s="20" t="str">
        <f t="shared" si="340"/>
        <v>View Collected Physical Survey Data(수집된 물리적 조사 데이터 보기)</v>
      </c>
      <c r="D359" s="20" t="str">
        <f>IF(B359&lt;&gt;"", VLOOKUP(B359,Lable!$A:$D,2,FALSE), "" )</f>
        <v>View Collected Physical Survey Data</v>
      </c>
      <c r="E359" s="21" t="s">
        <v>407</v>
      </c>
      <c r="F359" s="20" t="str">
        <f t="shared" si="341"/>
        <v>Collected Survey Plan Details(Collected Survey Plan Details)</v>
      </c>
      <c r="G359" s="20" t="str">
        <f>IF(E359&lt;&gt;"",VLOOKUP(E359,Lable!$A:$B,2,FALSE),"")</f>
        <v>Collected Survey Plan Details</v>
      </c>
      <c r="H359" s="2" t="s">
        <v>441</v>
      </c>
      <c r="I359" s="20" t="str">
        <f t="shared" si="342"/>
        <v>Taxpayer Details(Taxpayer Details)</v>
      </c>
      <c r="J359" s="20" t="str">
        <f>IF(H359&lt;&gt;"", VLOOKUP(H359,Lable!$A:$D,2,FALSE),"")</f>
        <v>Taxpayer Details</v>
      </c>
      <c r="K359" s="53"/>
      <c r="L359" s="20" t="str">
        <f t="shared" si="343"/>
        <v/>
      </c>
      <c r="M359" s="20" t="str">
        <f>IF(K359&lt;&gt;"",VLOOKUP(K359,Lable!$A:$B,2,FALSE),"")</f>
        <v/>
      </c>
      <c r="N359" s="21" t="s">
        <v>22</v>
      </c>
      <c r="O359" s="57" t="s">
        <v>417</v>
      </c>
      <c r="P359" s="20" t="str">
        <f t="shared" si="344"/>
        <v>Specific Entity&lt;br&gt;(Specific Entity)</v>
      </c>
      <c r="Q359" s="20" t="str">
        <f>IF(O359&lt;&gt;"", VLOOKUP(O359, Lable!$A:$B, 2, FALSE), "")</f>
        <v>Specific Entity</v>
      </c>
      <c r="R359" s="21" t="s">
        <v>41</v>
      </c>
      <c r="S359" s="20"/>
      <c r="T359" s="20"/>
      <c r="U359" s="20"/>
      <c r="V359" s="21"/>
      <c r="W359" s="21"/>
      <c r="X359" s="21"/>
      <c r="Y359" s="21"/>
      <c r="Z359" s="19"/>
      <c r="AA359" s="19"/>
      <c r="AB359" s="19"/>
      <c r="AC359" s="19"/>
      <c r="AD359" s="19"/>
      <c r="AE359" s="19"/>
    </row>
    <row r="360" spans="1:31" s="23" customFormat="1" ht="17.45" customHeight="1">
      <c r="A360" s="19" t="s">
        <v>512</v>
      </c>
      <c r="B360" s="20" t="str">
        <f>VLOOKUP(A360,Lable!$G:$I,2,FALSE)</f>
        <v>수집된 물리적 조사 데이터 보기</v>
      </c>
      <c r="C360" s="20" t="str">
        <f t="shared" ref="C360:C361" si="345">IF(B360&lt;&gt;"",D360&amp;"("&amp;B360&amp;")","")</f>
        <v>View Collected Physical Survey Data(수집된 물리적 조사 데이터 보기)</v>
      </c>
      <c r="D360" s="20" t="str">
        <f>IF(B360&lt;&gt;"", VLOOKUP(B360,Lable!$A:$D,2,FALSE), "" )</f>
        <v>View Collected Physical Survey Data</v>
      </c>
      <c r="E360" s="21" t="s">
        <v>407</v>
      </c>
      <c r="F360" s="20" t="str">
        <f t="shared" ref="F360:F361" si="346">IF(E360&lt;&gt;"",G360&amp;"("&amp;E360&amp;")","")</f>
        <v>Collected Survey Plan Details(Collected Survey Plan Details)</v>
      </c>
      <c r="G360" s="20" t="str">
        <f>IF(E360&lt;&gt;"",VLOOKUP(E360,Lable!$A:$B,2,FALSE),"")</f>
        <v>Collected Survey Plan Details</v>
      </c>
      <c r="H360" s="2" t="s">
        <v>441</v>
      </c>
      <c r="I360" s="20" t="str">
        <f t="shared" ref="I360:I361" si="347">IF(H360&lt;&gt;"",J360&amp;"("&amp;H360&amp;")","")</f>
        <v>Taxpayer Details(Taxpayer Details)</v>
      </c>
      <c r="J360" s="20" t="str">
        <f>IF(H360&lt;&gt;"", VLOOKUP(H360,Lable!$A:$D,2,FALSE),"")</f>
        <v>Taxpayer Details</v>
      </c>
      <c r="K360" s="53"/>
      <c r="L360" s="20" t="str">
        <f t="shared" ref="L360:L361" si="348">IF(K360&lt;&gt;"",M360&amp;"("&amp;K360&amp;")","")</f>
        <v/>
      </c>
      <c r="M360" s="20" t="str">
        <f>IF(K360&lt;&gt;"",VLOOKUP(K360,Lable!$A:$B,2,FALSE),"")</f>
        <v/>
      </c>
      <c r="N360" s="21" t="s">
        <v>22</v>
      </c>
      <c r="O360" s="57" t="s">
        <v>418</v>
      </c>
      <c r="P360" s="20" t="str">
        <f t="shared" ref="P360:P361" si="349">IF(O360&lt;&gt;"",Q360&amp;"&lt;br&gt;("&amp;O360&amp;")","")</f>
        <v>Main Business Activity&lt;br&gt;(Main Business Activity)</v>
      </c>
      <c r="Q360" s="20" t="str">
        <f>IF(O360&lt;&gt;"", VLOOKUP(O360, Lable!$A:$B, 2, FALSE), "")</f>
        <v>Main Business Activity</v>
      </c>
      <c r="R360" s="21" t="s">
        <v>41</v>
      </c>
      <c r="S360" s="20"/>
      <c r="T360" s="20"/>
      <c r="U360" s="20"/>
      <c r="V360" s="21"/>
      <c r="W360" s="21"/>
      <c r="X360" s="21"/>
      <c r="Y360" s="21"/>
      <c r="Z360" s="19"/>
      <c r="AA360" s="19"/>
      <c r="AB360" s="19"/>
      <c r="AC360" s="22" t="s">
        <v>420</v>
      </c>
      <c r="AD360" s="22" t="s">
        <v>420</v>
      </c>
      <c r="AE360" s="22" t="s">
        <v>420</v>
      </c>
    </row>
    <row r="361" spans="1:31" s="23" customFormat="1" ht="17.45" customHeight="1">
      <c r="A361" s="19" t="s">
        <v>512</v>
      </c>
      <c r="B361" s="20" t="str">
        <f>VLOOKUP(A361,Lable!$G:$I,2,FALSE)</f>
        <v>수집된 물리적 조사 데이터 보기</v>
      </c>
      <c r="C361" s="20" t="str">
        <f t="shared" si="345"/>
        <v>View Collected Physical Survey Data(수집된 물리적 조사 데이터 보기)</v>
      </c>
      <c r="D361" s="20" t="str">
        <f>IF(B361&lt;&gt;"", VLOOKUP(B361,Lable!$A:$D,2,FALSE), "" )</f>
        <v>View Collected Physical Survey Data</v>
      </c>
      <c r="E361" s="21" t="s">
        <v>407</v>
      </c>
      <c r="F361" s="20" t="str">
        <f t="shared" si="346"/>
        <v>Collected Survey Plan Details(Collected Survey Plan Details)</v>
      </c>
      <c r="G361" s="20" t="str">
        <f>IF(E361&lt;&gt;"",VLOOKUP(E361,Lable!$A:$B,2,FALSE),"")</f>
        <v>Collected Survey Plan Details</v>
      </c>
      <c r="H361" s="2" t="s">
        <v>441</v>
      </c>
      <c r="I361" s="20" t="str">
        <f t="shared" si="347"/>
        <v>Taxpayer Details(Taxpayer Details)</v>
      </c>
      <c r="J361" s="20" t="str">
        <f>IF(H361&lt;&gt;"", VLOOKUP(H361,Lable!$A:$D,2,FALSE),"")</f>
        <v>Taxpayer Details</v>
      </c>
      <c r="K361" s="53"/>
      <c r="L361" s="20" t="str">
        <f t="shared" si="348"/>
        <v/>
      </c>
      <c r="M361" s="20" t="str">
        <f>IF(K361&lt;&gt;"",VLOOKUP(K361,Lable!$A:$B,2,FALSE),"")</f>
        <v/>
      </c>
      <c r="N361" s="21" t="s">
        <v>22</v>
      </c>
      <c r="O361" s="57" t="s">
        <v>419</v>
      </c>
      <c r="P361" s="20" t="str">
        <f t="shared" si="349"/>
        <v>Other Business Activities&lt;br&gt;(Other Business Activities)</v>
      </c>
      <c r="Q361" s="20" t="str">
        <f>IF(O361&lt;&gt;"", VLOOKUP(O361, Lable!$A:$B, 2, FALSE), "")</f>
        <v>Other Business Activities</v>
      </c>
      <c r="R361" s="21" t="s">
        <v>41</v>
      </c>
      <c r="S361" s="20"/>
      <c r="T361" s="20"/>
      <c r="U361" s="20"/>
      <c r="V361" s="21"/>
      <c r="W361" s="21"/>
      <c r="X361" s="21"/>
      <c r="Y361" s="21"/>
      <c r="Z361" s="19"/>
      <c r="AA361" s="19"/>
      <c r="AB361" s="19"/>
      <c r="AC361" s="22"/>
      <c r="AD361" s="22"/>
      <c r="AE361" s="22"/>
    </row>
    <row r="362" spans="1:31" s="10" customFormat="1" ht="17.45" customHeight="1">
      <c r="A362" s="4" t="s">
        <v>512</v>
      </c>
      <c r="B362" s="1" t="str">
        <f>VLOOKUP(A362,Lable!$G:$I,2,FALSE)</f>
        <v>수집된 물리적 조사 데이터 보기</v>
      </c>
      <c r="C362" s="1" t="str">
        <f t="shared" ref="C362:C366" si="350">IF(B362&lt;&gt;"",D362&amp;"("&amp;B362&amp;")","")</f>
        <v>View Collected Physical Survey Data(수집된 물리적 조사 데이터 보기)</v>
      </c>
      <c r="D362" s="1" t="str">
        <f>IF(B362&lt;&gt;"", VLOOKUP(B362,Lable!$A:$D,2,FALSE), "" )</f>
        <v>View Collected Physical Survey Data</v>
      </c>
      <c r="E362" s="2" t="s">
        <v>407</v>
      </c>
      <c r="F362" s="1" t="str">
        <f t="shared" ref="F362:F366" si="351">IF(E362&lt;&gt;"",G362&amp;"("&amp;E362&amp;")","")</f>
        <v>Collected Survey Plan Details(Collected Survey Plan Details)</v>
      </c>
      <c r="G362" s="1" t="str">
        <f>IF(E362&lt;&gt;"",VLOOKUP(E362,Lable!$A:$B,2,FALSE),"")</f>
        <v>Collected Survey Plan Details</v>
      </c>
      <c r="H362" s="2" t="s">
        <v>441</v>
      </c>
      <c r="I362" s="1" t="str">
        <f t="shared" ref="I362:I366" si="352">IF(H362&lt;&gt;"",J362&amp;"("&amp;H362&amp;")","")</f>
        <v>Taxpayer Details(Taxpayer Details)</v>
      </c>
      <c r="J362" s="1" t="str">
        <f>IF(H362&lt;&gt;"", VLOOKUP(H362,Lable!$A:$D,2,FALSE),"")</f>
        <v>Taxpayer Details</v>
      </c>
      <c r="K362" s="96"/>
      <c r="L362" s="1" t="str">
        <f t="shared" ref="L362:L366" si="353">IF(K362&lt;&gt;"",M362&amp;"("&amp;K362&amp;")","")</f>
        <v/>
      </c>
      <c r="M362" s="1" t="str">
        <f>IF(K362&lt;&gt;"",VLOOKUP(K362,Lable!$A:$B,2,FALSE),"")</f>
        <v/>
      </c>
      <c r="N362" s="2"/>
      <c r="O362" s="97"/>
      <c r="P362" s="1" t="str">
        <f t="shared" ref="P362:P366" si="354">IF(O362&lt;&gt;"",Q362&amp;"&lt;br&gt;("&amp;O362&amp;")","")</f>
        <v/>
      </c>
      <c r="Q362" s="1" t="str">
        <f>IF(O362&lt;&gt;"", VLOOKUP(O362, Lable!$A:$B, 2, FALSE), "")</f>
        <v/>
      </c>
      <c r="R362" s="2" t="s">
        <v>41</v>
      </c>
      <c r="S362" s="1" t="s">
        <v>410</v>
      </c>
      <c r="T362" s="1"/>
      <c r="U362" s="1"/>
      <c r="V362" s="2"/>
      <c r="W362" s="2"/>
      <c r="X362" s="2"/>
      <c r="Y362" s="2"/>
      <c r="Z362" s="4"/>
      <c r="AA362" s="4"/>
      <c r="AB362" s="4"/>
      <c r="AC362" s="3"/>
      <c r="AD362" s="3"/>
      <c r="AE362" s="3"/>
    </row>
    <row r="363" spans="1:31" s="107" customFormat="1" ht="17.45" customHeight="1">
      <c r="A363" s="101" t="s">
        <v>512</v>
      </c>
      <c r="B363" s="102" t="str">
        <f>VLOOKUP(A363,Lable!$G:$I,2,FALSE)</f>
        <v>수집된 물리적 조사 데이터 보기</v>
      </c>
      <c r="C363" s="102" t="str">
        <f t="shared" ref="C363" si="355">IF(B363&lt;&gt;"",D363&amp;"("&amp;B363&amp;")","")</f>
        <v>View Collected Physical Survey Data(수집된 물리적 조사 데이터 보기)</v>
      </c>
      <c r="D363" s="102" t="str">
        <f>IF(B363&lt;&gt;"", VLOOKUP(B363,Lable!$A:$D,2,FALSE), "" )</f>
        <v>View Collected Physical Survey Data</v>
      </c>
      <c r="E363" s="103" t="s">
        <v>407</v>
      </c>
      <c r="F363" s="102" t="str">
        <f t="shared" ref="F363" si="356">IF(E363&lt;&gt;"",G363&amp;"("&amp;E363&amp;")","")</f>
        <v>Collected Survey Plan Details(Collected Survey Plan Details)</v>
      </c>
      <c r="G363" s="102" t="str">
        <f>IF(E363&lt;&gt;"",VLOOKUP(E363,Lable!$A:$B,2,FALSE),"")</f>
        <v>Collected Survey Plan Details</v>
      </c>
      <c r="H363" s="103" t="s">
        <v>448</v>
      </c>
      <c r="I363" s="102" t="str">
        <f t="shared" ref="I363" si="357">IF(H363&lt;&gt;"",J363&amp;"("&amp;H363&amp;")","")</f>
        <v>Business Details(Business Details)</v>
      </c>
      <c r="J363" s="102" t="str">
        <f>IF(H363&lt;&gt;"", VLOOKUP(H363,Lable!$A:$D,2,FALSE),"")</f>
        <v>Business Details</v>
      </c>
      <c r="K363" s="104"/>
      <c r="L363" s="102" t="str">
        <f t="shared" ref="L363" si="358">IF(K363&lt;&gt;"",M363&amp;"("&amp;K363&amp;")","")</f>
        <v/>
      </c>
      <c r="M363" s="102" t="str">
        <f>IF(K363&lt;&gt;"",VLOOKUP(K363,Lable!$A:$B,2,FALSE),"")</f>
        <v/>
      </c>
      <c r="N363" s="103"/>
      <c r="O363" s="105" t="s">
        <v>446</v>
      </c>
      <c r="P363" s="102" t="str">
        <f t="shared" ref="P363" si="359">IF(O363&lt;&gt;"",Q363&amp;"&lt;br&gt;("&amp;O363&amp;")","")</f>
        <v>Employee Details&lt;br&gt;(Employee Details)</v>
      </c>
      <c r="Q363" s="102" t="str">
        <f>IF(O363&lt;&gt;"", VLOOKUP(O363, Lable!$A:$B, 2, FALSE), "")</f>
        <v>Employee Details</v>
      </c>
      <c r="R363" s="103" t="s">
        <v>41</v>
      </c>
      <c r="S363" s="102" t="s">
        <v>410</v>
      </c>
      <c r="T363" s="102" t="s">
        <v>327</v>
      </c>
      <c r="U363" s="102"/>
      <c r="V363" s="103"/>
      <c r="W363" s="103"/>
      <c r="X363" s="103"/>
      <c r="Y363" s="103"/>
      <c r="Z363" s="101"/>
      <c r="AA363" s="101"/>
      <c r="AB363" s="101"/>
      <c r="AC363" s="106"/>
      <c r="AD363" s="106"/>
      <c r="AE363" s="106"/>
    </row>
    <row r="364" spans="1:31" s="23" customFormat="1" ht="17.45" customHeight="1">
      <c r="A364" s="19" t="s">
        <v>512</v>
      </c>
      <c r="B364" s="20" t="str">
        <f>VLOOKUP(A364,Lable!$G:$I,2,FALSE)</f>
        <v>수집된 물리적 조사 데이터 보기</v>
      </c>
      <c r="C364" s="20" t="str">
        <f t="shared" si="350"/>
        <v>View Collected Physical Survey Data(수집된 물리적 조사 데이터 보기)</v>
      </c>
      <c r="D364" s="20" t="str">
        <f>IF(B364&lt;&gt;"", VLOOKUP(B364,Lable!$A:$D,2,FALSE), "" )</f>
        <v>View Collected Physical Survey Data</v>
      </c>
      <c r="E364" s="21" t="s">
        <v>407</v>
      </c>
      <c r="F364" s="20" t="str">
        <f t="shared" si="351"/>
        <v>Collected Survey Plan Details(Collected Survey Plan Details)</v>
      </c>
      <c r="G364" s="20" t="str">
        <f>IF(E364&lt;&gt;"",VLOOKUP(E364,Lable!$A:$B,2,FALSE),"")</f>
        <v>Collected Survey Plan Details</v>
      </c>
      <c r="H364" s="2" t="s">
        <v>448</v>
      </c>
      <c r="I364" s="20" t="str">
        <f t="shared" si="352"/>
        <v>Business Details(Business Details)</v>
      </c>
      <c r="J364" s="20" t="str">
        <f>IF(H364&lt;&gt;"", VLOOKUP(H364,Lable!$A:$D,2,FALSE),"")</f>
        <v>Business Details</v>
      </c>
      <c r="K364" s="53"/>
      <c r="L364" s="20" t="str">
        <f t="shared" si="353"/>
        <v/>
      </c>
      <c r="M364" s="20" t="str">
        <f>IF(K364&lt;&gt;"",VLOOKUP(K364,Lable!$A:$B,2,FALSE),"")</f>
        <v/>
      </c>
      <c r="N364" s="21" t="s">
        <v>22</v>
      </c>
      <c r="O364" s="57" t="s">
        <v>422</v>
      </c>
      <c r="P364" s="20" t="str">
        <f t="shared" si="354"/>
        <v>Number of Employee&lt;br&gt;(Number of Employee)</v>
      </c>
      <c r="Q364" s="20" t="str">
        <f>IF(O364&lt;&gt;"", VLOOKUP(O364, Lable!$A:$B, 2, FALSE), "")</f>
        <v>Number of Employee</v>
      </c>
      <c r="R364" s="21" t="s">
        <v>41</v>
      </c>
      <c r="S364" s="20"/>
      <c r="T364" s="20"/>
      <c r="U364" s="20"/>
      <c r="V364" s="21"/>
      <c r="W364" s="21"/>
      <c r="X364" s="21"/>
      <c r="Y364" s="21"/>
      <c r="Z364" s="19"/>
      <c r="AA364" s="19"/>
      <c r="AB364" s="19"/>
      <c r="AC364" s="22" t="s">
        <v>425</v>
      </c>
      <c r="AD364" s="22" t="s">
        <v>425</v>
      </c>
      <c r="AE364" s="22" t="s">
        <v>425</v>
      </c>
    </row>
    <row r="365" spans="1:31" s="23" customFormat="1" ht="17.45" customHeight="1">
      <c r="A365" s="19" t="s">
        <v>512</v>
      </c>
      <c r="B365" s="20" t="str">
        <f>VLOOKUP(A365,Lable!$G:$I,2,FALSE)</f>
        <v>수집된 물리적 조사 데이터 보기</v>
      </c>
      <c r="C365" s="20" t="str">
        <f t="shared" si="350"/>
        <v>View Collected Physical Survey Data(수집된 물리적 조사 데이터 보기)</v>
      </c>
      <c r="D365" s="20" t="str">
        <f>IF(B365&lt;&gt;"", VLOOKUP(B365,Lable!$A:$D,2,FALSE), "" )</f>
        <v>View Collected Physical Survey Data</v>
      </c>
      <c r="E365" s="21" t="s">
        <v>407</v>
      </c>
      <c r="F365" s="20" t="str">
        <f t="shared" si="351"/>
        <v>Collected Survey Plan Details(Collected Survey Plan Details)</v>
      </c>
      <c r="G365" s="20" t="str">
        <f>IF(E365&lt;&gt;"",VLOOKUP(E365,Lable!$A:$B,2,FALSE),"")</f>
        <v>Collected Survey Plan Details</v>
      </c>
      <c r="H365" s="2" t="s">
        <v>448</v>
      </c>
      <c r="I365" s="20" t="str">
        <f t="shared" si="352"/>
        <v>Business Details(Business Details)</v>
      </c>
      <c r="J365" s="20" t="str">
        <f>IF(H365&lt;&gt;"", VLOOKUP(H365,Lable!$A:$D,2,FALSE),"")</f>
        <v>Business Details</v>
      </c>
      <c r="K365" s="53"/>
      <c r="L365" s="20" t="str">
        <f t="shared" si="353"/>
        <v/>
      </c>
      <c r="M365" s="20" t="str">
        <f>IF(K365&lt;&gt;"",VLOOKUP(K365,Lable!$A:$B,2,FALSE),"")</f>
        <v/>
      </c>
      <c r="N365" s="21" t="s">
        <v>22</v>
      </c>
      <c r="O365" s="57" t="s">
        <v>423</v>
      </c>
      <c r="P365" s="20" t="str">
        <f t="shared" si="354"/>
        <v>Number of Casual Employee&lt;br&gt;(Number of Casual Employee)</v>
      </c>
      <c r="Q365" s="20" t="str">
        <f>IF(O365&lt;&gt;"", VLOOKUP(O365, Lable!$A:$B, 2, FALSE), "")</f>
        <v>Number of Casual Employee</v>
      </c>
      <c r="R365" s="21" t="s">
        <v>41</v>
      </c>
      <c r="S365" s="20"/>
      <c r="T365" s="20"/>
      <c r="U365" s="20"/>
      <c r="V365" s="21"/>
      <c r="W365" s="21"/>
      <c r="X365" s="21"/>
      <c r="Y365" s="21"/>
      <c r="Z365" s="19"/>
      <c r="AA365" s="19"/>
      <c r="AB365" s="19"/>
      <c r="AC365" s="22" t="s">
        <v>426</v>
      </c>
      <c r="AD365" s="22" t="s">
        <v>426</v>
      </c>
      <c r="AE365" s="22" t="s">
        <v>426</v>
      </c>
    </row>
    <row r="366" spans="1:31" s="23" customFormat="1" ht="18.600000000000001" customHeight="1">
      <c r="A366" s="19" t="s">
        <v>512</v>
      </c>
      <c r="B366" s="20" t="str">
        <f>VLOOKUP(A366,Lable!$G:$I,2,FALSE)</f>
        <v>수집된 물리적 조사 데이터 보기</v>
      </c>
      <c r="C366" s="20" t="str">
        <f t="shared" si="350"/>
        <v>View Collected Physical Survey Data(수집된 물리적 조사 데이터 보기)</v>
      </c>
      <c r="D366" s="20" t="str">
        <f>IF(B366&lt;&gt;"", VLOOKUP(B366,Lable!$A:$D,2,FALSE), "" )</f>
        <v>View Collected Physical Survey Data</v>
      </c>
      <c r="E366" s="21" t="s">
        <v>407</v>
      </c>
      <c r="F366" s="20" t="str">
        <f t="shared" si="351"/>
        <v>Collected Survey Plan Details(Collected Survey Plan Details)</v>
      </c>
      <c r="G366" s="20" t="str">
        <f>IF(E366&lt;&gt;"",VLOOKUP(E366,Lable!$A:$B,2,FALSE),"")</f>
        <v>Collected Survey Plan Details</v>
      </c>
      <c r="H366" s="2" t="s">
        <v>448</v>
      </c>
      <c r="I366" s="20" t="str">
        <f t="shared" si="352"/>
        <v>Business Details(Business Details)</v>
      </c>
      <c r="J366" s="20" t="str">
        <f>IF(H366&lt;&gt;"", VLOOKUP(H366,Lable!$A:$D,2,FALSE),"")</f>
        <v>Business Details</v>
      </c>
      <c r="K366" s="53"/>
      <c r="L366" s="20" t="str">
        <f t="shared" si="353"/>
        <v/>
      </c>
      <c r="M366" s="20" t="str">
        <f>IF(K366&lt;&gt;"",VLOOKUP(K366,Lable!$A:$B,2,FALSE),"")</f>
        <v/>
      </c>
      <c r="N366" s="21" t="s">
        <v>22</v>
      </c>
      <c r="O366" s="57" t="s">
        <v>424</v>
      </c>
      <c r="P366" s="20" t="str">
        <f t="shared" si="354"/>
        <v>Annual Turnover Amount&lt;br&gt;(Annual Turnover Amount)</v>
      </c>
      <c r="Q366" s="20" t="str">
        <f>IF(O366&lt;&gt;"", VLOOKUP(O366, Lable!$A:$B, 2, FALSE), "")</f>
        <v>Annual Turnover Amount</v>
      </c>
      <c r="R366" s="21" t="s">
        <v>41</v>
      </c>
      <c r="S366" s="20"/>
      <c r="T366" s="20"/>
      <c r="U366" s="20"/>
      <c r="V366" s="21"/>
      <c r="W366" s="21"/>
      <c r="X366" s="21"/>
      <c r="Y366" s="21"/>
      <c r="Z366" s="19"/>
      <c r="AA366" s="19"/>
      <c r="AB366" s="19"/>
      <c r="AC366" s="19">
        <v>0</v>
      </c>
      <c r="AD366" s="19">
        <v>0</v>
      </c>
      <c r="AE366" s="19">
        <v>0</v>
      </c>
    </row>
    <row r="367" spans="1:31" s="107" customFormat="1" ht="17.45" customHeight="1">
      <c r="A367" s="101" t="s">
        <v>512</v>
      </c>
      <c r="B367" s="102" t="str">
        <f>VLOOKUP(A367,Lable!$G:$I,2,FALSE)</f>
        <v>수집된 물리적 조사 데이터 보기</v>
      </c>
      <c r="C367" s="102" t="str">
        <f t="shared" ref="C367" si="360">IF(B367&lt;&gt;"",D367&amp;"("&amp;B367&amp;")","")</f>
        <v>View Collected Physical Survey Data(수집된 물리적 조사 데이터 보기)</v>
      </c>
      <c r="D367" s="102" t="str">
        <f>IF(B367&lt;&gt;"", VLOOKUP(B367,Lable!$A:$D,2,FALSE), "" )</f>
        <v>View Collected Physical Survey Data</v>
      </c>
      <c r="E367" s="103" t="s">
        <v>407</v>
      </c>
      <c r="F367" s="102" t="str">
        <f t="shared" ref="F367" si="361">IF(E367&lt;&gt;"",G367&amp;"("&amp;E367&amp;")","")</f>
        <v>Collected Survey Plan Details(Collected Survey Plan Details)</v>
      </c>
      <c r="G367" s="102" t="str">
        <f>IF(E367&lt;&gt;"",VLOOKUP(E367,Lable!$A:$B,2,FALSE),"")</f>
        <v>Collected Survey Plan Details</v>
      </c>
      <c r="H367" s="103" t="s">
        <v>448</v>
      </c>
      <c r="I367" s="102" t="str">
        <f t="shared" ref="I367" si="362">IF(H367&lt;&gt;"",J367&amp;"("&amp;H367&amp;")","")</f>
        <v>Business Details(Business Details)</v>
      </c>
      <c r="J367" s="102" t="str">
        <f>IF(H367&lt;&gt;"", VLOOKUP(H367,Lable!$A:$D,2,FALSE),"")</f>
        <v>Business Details</v>
      </c>
      <c r="K367" s="104"/>
      <c r="L367" s="102" t="str">
        <f t="shared" ref="L367" si="363">IF(K367&lt;&gt;"",M367&amp;"("&amp;K367&amp;")","")</f>
        <v/>
      </c>
      <c r="M367" s="102" t="str">
        <f>IF(K367&lt;&gt;"",VLOOKUP(K367,Lable!$A:$B,2,FALSE),"")</f>
        <v/>
      </c>
      <c r="N367" s="103"/>
      <c r="O367" s="105" t="s">
        <v>449</v>
      </c>
      <c r="P367" s="102" t="str">
        <f t="shared" ref="P367" si="364">IF(O367&lt;&gt;"",Q367&amp;"&lt;br&gt;("&amp;O367&amp;")","")</f>
        <v>Main Business Location&lt;br&gt;(Main Business Location)</v>
      </c>
      <c r="Q367" s="102" t="str">
        <f>IF(O367&lt;&gt;"", VLOOKUP(O367, Lable!$A:$B, 2, FALSE), "")</f>
        <v>Main Business Location</v>
      </c>
      <c r="R367" s="103" t="s">
        <v>41</v>
      </c>
      <c r="S367" s="102" t="s">
        <v>410</v>
      </c>
      <c r="T367" s="102" t="s">
        <v>327</v>
      </c>
      <c r="U367" s="102"/>
      <c r="V367" s="103"/>
      <c r="W367" s="103"/>
      <c r="X367" s="103"/>
      <c r="Y367" s="103"/>
      <c r="Z367" s="101"/>
      <c r="AA367" s="101"/>
      <c r="AB367" s="101"/>
      <c r="AC367" s="106"/>
      <c r="AD367" s="106"/>
      <c r="AE367" s="106"/>
    </row>
    <row r="368" spans="1:31" s="23" customFormat="1" ht="17.45" customHeight="1">
      <c r="A368" s="19" t="s">
        <v>512</v>
      </c>
      <c r="B368" s="20" t="str">
        <f>VLOOKUP(A368,Lable!$G:$I,2,FALSE)</f>
        <v>수집된 물리적 조사 데이터 보기</v>
      </c>
      <c r="C368" s="20" t="str">
        <f t="shared" ref="C368:C370" si="365">IF(B368&lt;&gt;"",D368&amp;"("&amp;B368&amp;")","")</f>
        <v>View Collected Physical Survey Data(수집된 물리적 조사 데이터 보기)</v>
      </c>
      <c r="D368" s="20" t="str">
        <f>IF(B368&lt;&gt;"", VLOOKUP(B368,Lable!$A:$D,2,FALSE), "" )</f>
        <v>View Collected Physical Survey Data</v>
      </c>
      <c r="E368" s="21" t="s">
        <v>407</v>
      </c>
      <c r="F368" s="20" t="str">
        <f t="shared" ref="F368:F370" si="366">IF(E368&lt;&gt;"",G368&amp;"("&amp;E368&amp;")","")</f>
        <v>Collected Survey Plan Details(Collected Survey Plan Details)</v>
      </c>
      <c r="G368" s="20" t="str">
        <f>IF(E368&lt;&gt;"",VLOOKUP(E368,Lable!$A:$B,2,FALSE),"")</f>
        <v>Collected Survey Plan Details</v>
      </c>
      <c r="H368" s="2" t="s">
        <v>448</v>
      </c>
      <c r="I368" s="20" t="str">
        <f t="shared" ref="I368:I370" si="367">IF(H368&lt;&gt;"",J368&amp;"("&amp;H368&amp;")","")</f>
        <v>Business Details(Business Details)</v>
      </c>
      <c r="J368" s="20" t="str">
        <f>IF(H368&lt;&gt;"", VLOOKUP(H368,Lable!$A:$D,2,FALSE),"")</f>
        <v>Business Details</v>
      </c>
      <c r="K368" s="53"/>
      <c r="L368" s="20" t="str">
        <f t="shared" ref="L368:L370" si="368">IF(K368&lt;&gt;"",M368&amp;"("&amp;K368&amp;")","")</f>
        <v/>
      </c>
      <c r="M368" s="20" t="str">
        <f>IF(K368&lt;&gt;"",VLOOKUP(K368,Lable!$A:$B,2,FALSE),"")</f>
        <v/>
      </c>
      <c r="N368" s="21" t="s">
        <v>14</v>
      </c>
      <c r="O368" s="57" t="s">
        <v>49</v>
      </c>
      <c r="P368" s="20" t="str">
        <f t="shared" ref="P368:P370" si="369">IF(O368&lt;&gt;"",Q368&amp;"&lt;br&gt;("&amp;O368&amp;")","")</f>
        <v>Tax Region&lt;br&gt;(Tax Region)</v>
      </c>
      <c r="Q368" s="20" t="str">
        <f>IF(O368&lt;&gt;"", VLOOKUP(O368, Lable!$A:$B, 2, FALSE), "")</f>
        <v>Tax Region</v>
      </c>
      <c r="R368" s="21" t="s">
        <v>41</v>
      </c>
      <c r="S368" s="20"/>
      <c r="T368" s="20"/>
      <c r="U368" s="20"/>
      <c r="V368" s="21"/>
      <c r="W368" s="21"/>
      <c r="X368" s="21"/>
      <c r="Y368" s="21"/>
      <c r="Z368" s="19"/>
      <c r="AA368" s="19"/>
      <c r="AB368" s="19"/>
      <c r="AC368" s="22" t="s">
        <v>431</v>
      </c>
      <c r="AD368" s="22" t="s">
        <v>431</v>
      </c>
      <c r="AE368" s="22" t="s">
        <v>431</v>
      </c>
    </row>
    <row r="369" spans="1:31" s="23" customFormat="1" ht="17.45" customHeight="1">
      <c r="A369" s="19" t="s">
        <v>512</v>
      </c>
      <c r="B369" s="20" t="str">
        <f>VLOOKUP(A369,Lable!$G:$I,2,FALSE)</f>
        <v>수집된 물리적 조사 데이터 보기</v>
      </c>
      <c r="C369" s="20" t="str">
        <f t="shared" si="365"/>
        <v>View Collected Physical Survey Data(수집된 물리적 조사 데이터 보기)</v>
      </c>
      <c r="D369" s="20" t="str">
        <f>IF(B369&lt;&gt;"", VLOOKUP(B369,Lable!$A:$D,2,FALSE), "" )</f>
        <v>View Collected Physical Survey Data</v>
      </c>
      <c r="E369" s="21" t="s">
        <v>407</v>
      </c>
      <c r="F369" s="20" t="str">
        <f t="shared" si="366"/>
        <v>Collected Survey Plan Details(Collected Survey Plan Details)</v>
      </c>
      <c r="G369" s="20" t="str">
        <f>IF(E369&lt;&gt;"",VLOOKUP(E369,Lable!$A:$B,2,FALSE),"")</f>
        <v>Collected Survey Plan Details</v>
      </c>
      <c r="H369" s="2" t="s">
        <v>448</v>
      </c>
      <c r="I369" s="20" t="str">
        <f t="shared" si="367"/>
        <v>Business Details(Business Details)</v>
      </c>
      <c r="J369" s="20" t="str">
        <f>IF(H369&lt;&gt;"", VLOOKUP(H369,Lable!$A:$D,2,FALSE),"")</f>
        <v>Business Details</v>
      </c>
      <c r="K369" s="53"/>
      <c r="L369" s="20" t="str">
        <f t="shared" si="368"/>
        <v/>
      </c>
      <c r="M369" s="20" t="str">
        <f>IF(K369&lt;&gt;"",VLOOKUP(K369,Lable!$A:$B,2,FALSE),"")</f>
        <v/>
      </c>
      <c r="N369" s="21" t="s">
        <v>14</v>
      </c>
      <c r="O369" s="57" t="s">
        <v>158</v>
      </c>
      <c r="P369" s="20" t="str">
        <f t="shared" si="369"/>
        <v>District&lt;br&gt;(District)</v>
      </c>
      <c r="Q369" s="20" t="str">
        <f>IF(O369&lt;&gt;"", VLOOKUP(O369, Lable!$A:$B, 2, FALSE), "")</f>
        <v>District</v>
      </c>
      <c r="R369" s="21" t="s">
        <v>41</v>
      </c>
      <c r="S369" s="20"/>
      <c r="T369" s="20"/>
      <c r="U369" s="20"/>
      <c r="V369" s="21"/>
      <c r="W369" s="21"/>
      <c r="X369" s="21"/>
      <c r="Y369" s="21"/>
      <c r="Z369" s="19"/>
      <c r="AA369" s="19"/>
      <c r="AB369" s="19"/>
      <c r="AC369" s="22"/>
      <c r="AD369" s="22"/>
      <c r="AE369" s="22"/>
    </row>
    <row r="370" spans="1:31" s="23" customFormat="1" ht="18.600000000000001" customHeight="1">
      <c r="A370" s="19" t="s">
        <v>512</v>
      </c>
      <c r="B370" s="20" t="str">
        <f>VLOOKUP(A370,Lable!$G:$I,2,FALSE)</f>
        <v>수집된 물리적 조사 데이터 보기</v>
      </c>
      <c r="C370" s="20" t="str">
        <f t="shared" si="365"/>
        <v>View Collected Physical Survey Data(수집된 물리적 조사 데이터 보기)</v>
      </c>
      <c r="D370" s="20" t="str">
        <f>IF(B370&lt;&gt;"", VLOOKUP(B370,Lable!$A:$D,2,FALSE), "" )</f>
        <v>View Collected Physical Survey Data</v>
      </c>
      <c r="E370" s="21" t="s">
        <v>407</v>
      </c>
      <c r="F370" s="20" t="str">
        <f t="shared" si="366"/>
        <v>Collected Survey Plan Details(Collected Survey Plan Details)</v>
      </c>
      <c r="G370" s="20" t="str">
        <f>IF(E370&lt;&gt;"",VLOOKUP(E370,Lable!$A:$B,2,FALSE),"")</f>
        <v>Collected Survey Plan Details</v>
      </c>
      <c r="H370" s="2" t="s">
        <v>448</v>
      </c>
      <c r="I370" s="20" t="str">
        <f t="shared" si="367"/>
        <v>Business Details(Business Details)</v>
      </c>
      <c r="J370" s="20" t="str">
        <f>IF(H370&lt;&gt;"", VLOOKUP(H370,Lable!$A:$D,2,FALSE),"")</f>
        <v>Business Details</v>
      </c>
      <c r="K370" s="53"/>
      <c r="L370" s="20" t="str">
        <f t="shared" si="368"/>
        <v/>
      </c>
      <c r="M370" s="20" t="str">
        <f>IF(K370&lt;&gt;"",VLOOKUP(K370,Lable!$A:$B,2,FALSE),"")</f>
        <v/>
      </c>
      <c r="N370" s="21" t="s">
        <v>14</v>
      </c>
      <c r="O370" s="57" t="s">
        <v>159</v>
      </c>
      <c r="P370" s="20" t="str">
        <f t="shared" si="369"/>
        <v>Ward&lt;br&gt;(Ward)</v>
      </c>
      <c r="Q370" s="20" t="str">
        <f>IF(O370&lt;&gt;"", VLOOKUP(O370, Lable!$A:$B, 2, FALSE), "")</f>
        <v>Ward</v>
      </c>
      <c r="R370" s="21" t="s">
        <v>41</v>
      </c>
      <c r="S370" s="20"/>
      <c r="T370" s="20"/>
      <c r="U370" s="20"/>
      <c r="V370" s="21"/>
      <c r="W370" s="21"/>
      <c r="X370" s="21"/>
      <c r="Y370" s="21"/>
      <c r="Z370" s="19"/>
      <c r="AA370" s="19"/>
      <c r="AB370" s="19"/>
      <c r="AC370" s="19"/>
      <c r="AD370" s="19"/>
      <c r="AE370" s="19"/>
    </row>
    <row r="371" spans="1:31" s="23" customFormat="1" ht="17.45" customHeight="1">
      <c r="A371" s="19" t="s">
        <v>512</v>
      </c>
      <c r="B371" s="20" t="str">
        <f>VLOOKUP(A371,Lable!$G:$I,2,FALSE)</f>
        <v>수집된 물리적 조사 데이터 보기</v>
      </c>
      <c r="C371" s="20" t="str">
        <f t="shared" ref="C371:C378" si="370">IF(B371&lt;&gt;"",D371&amp;"("&amp;B371&amp;")","")</f>
        <v>View Collected Physical Survey Data(수집된 물리적 조사 데이터 보기)</v>
      </c>
      <c r="D371" s="20" t="str">
        <f>IF(B371&lt;&gt;"", VLOOKUP(B371,Lable!$A:$D,2,FALSE), "" )</f>
        <v>View Collected Physical Survey Data</v>
      </c>
      <c r="E371" s="21" t="s">
        <v>407</v>
      </c>
      <c r="F371" s="20" t="str">
        <f t="shared" ref="F371:F378" si="371">IF(E371&lt;&gt;"",G371&amp;"("&amp;E371&amp;")","")</f>
        <v>Collected Survey Plan Details(Collected Survey Plan Details)</v>
      </c>
      <c r="G371" s="20" t="str">
        <f>IF(E371&lt;&gt;"",VLOOKUP(E371,Lable!$A:$B,2,FALSE),"")</f>
        <v>Collected Survey Plan Details</v>
      </c>
      <c r="H371" s="2" t="s">
        <v>448</v>
      </c>
      <c r="I371" s="20" t="str">
        <f t="shared" ref="I371:I378" si="372">IF(H371&lt;&gt;"",J371&amp;"("&amp;H371&amp;")","")</f>
        <v>Business Details(Business Details)</v>
      </c>
      <c r="J371" s="20" t="str">
        <f>IF(H371&lt;&gt;"", VLOOKUP(H371,Lable!$A:$D,2,FALSE),"")</f>
        <v>Business Details</v>
      </c>
      <c r="K371" s="53"/>
      <c r="L371" s="20" t="str">
        <f t="shared" ref="L371:L378" si="373">IF(K371&lt;&gt;"",M371&amp;"("&amp;K371&amp;")","")</f>
        <v/>
      </c>
      <c r="M371" s="20" t="str">
        <f>IF(K371&lt;&gt;"",VLOOKUP(K371,Lable!$A:$B,2,FALSE),"")</f>
        <v/>
      </c>
      <c r="N371" s="21" t="s">
        <v>14</v>
      </c>
      <c r="O371" s="57" t="s">
        <v>213</v>
      </c>
      <c r="P371" s="20" t="str">
        <f t="shared" ref="P371" si="374">IF(O371&lt;&gt;"",Q371&amp;"&lt;br&gt;("&amp;O371&amp;")","")</f>
        <v>Postcode&lt;br&gt;(Postcode)</v>
      </c>
      <c r="Q371" s="20" t="str">
        <f>IF(O371&lt;&gt;"", VLOOKUP(O371, Lable!$A:$B, 2, FALSE), "")</f>
        <v>Postcode</v>
      </c>
      <c r="R371" s="21" t="s">
        <v>41</v>
      </c>
      <c r="S371" s="20"/>
      <c r="T371" s="20"/>
      <c r="U371" s="20"/>
      <c r="V371" s="21"/>
      <c r="W371" s="21"/>
      <c r="X371" s="21"/>
      <c r="Y371" s="21"/>
      <c r="Z371" s="19"/>
      <c r="AA371" s="19"/>
      <c r="AB371" s="19"/>
      <c r="AC371" s="22"/>
      <c r="AD371" s="22"/>
      <c r="AE371" s="22"/>
    </row>
    <row r="372" spans="1:31" s="23" customFormat="1" ht="17.45" customHeight="1">
      <c r="A372" s="19" t="s">
        <v>512</v>
      </c>
      <c r="B372" s="20" t="str">
        <f>VLOOKUP(A372,Lable!$G:$I,2,FALSE)</f>
        <v>수집된 물리적 조사 데이터 보기</v>
      </c>
      <c r="C372" s="20" t="str">
        <f t="shared" si="370"/>
        <v>View Collected Physical Survey Data(수집된 물리적 조사 데이터 보기)</v>
      </c>
      <c r="D372" s="20" t="str">
        <f>IF(B372&lt;&gt;"", VLOOKUP(B372,Lable!$A:$D,2,FALSE), "" )</f>
        <v>View Collected Physical Survey Data</v>
      </c>
      <c r="E372" s="21" t="s">
        <v>407</v>
      </c>
      <c r="F372" s="20" t="str">
        <f t="shared" si="371"/>
        <v>Collected Survey Plan Details(Collected Survey Plan Details)</v>
      </c>
      <c r="G372" s="20" t="str">
        <f>IF(E372&lt;&gt;"",VLOOKUP(E372,Lable!$A:$B,2,FALSE),"")</f>
        <v>Collected Survey Plan Details</v>
      </c>
      <c r="H372" s="2" t="s">
        <v>448</v>
      </c>
      <c r="I372" s="20" t="str">
        <f t="shared" si="372"/>
        <v>Business Details(Business Details)</v>
      </c>
      <c r="J372" s="20" t="str">
        <f>IF(H372&lt;&gt;"", VLOOKUP(H372,Lable!$A:$D,2,FALSE),"")</f>
        <v>Business Details</v>
      </c>
      <c r="K372" s="53"/>
      <c r="L372" s="20" t="str">
        <f t="shared" si="373"/>
        <v/>
      </c>
      <c r="M372" s="20" t="str">
        <f>IF(K372&lt;&gt;"",VLOOKUP(K372,Lable!$A:$B,2,FALSE),"")</f>
        <v/>
      </c>
      <c r="N372" s="21" t="s">
        <v>14</v>
      </c>
      <c r="O372" s="57" t="s">
        <v>428</v>
      </c>
      <c r="P372" s="20" t="str">
        <f t="shared" ref="P372:P379" si="375">IF(O372&lt;&gt;"",Q372&amp;"&lt;br&gt;("&amp;O372&amp;")","")</f>
        <v>Village&lt;br&gt;(Village)</v>
      </c>
      <c r="Q372" s="20" t="str">
        <f>IF(O372&lt;&gt;"", VLOOKUP(O372, Lable!$A:$B, 2, FALSE), "")</f>
        <v>Village</v>
      </c>
      <c r="R372" s="21" t="s">
        <v>41</v>
      </c>
      <c r="S372" s="20"/>
      <c r="T372" s="20"/>
      <c r="U372" s="20"/>
      <c r="V372" s="21"/>
      <c r="W372" s="21"/>
      <c r="X372" s="21"/>
      <c r="Y372" s="21"/>
      <c r="Z372" s="19"/>
      <c r="AA372" s="19"/>
      <c r="AB372" s="19"/>
      <c r="AC372" s="22"/>
      <c r="AD372" s="22"/>
      <c r="AE372" s="22"/>
    </row>
    <row r="373" spans="1:31" s="23" customFormat="1" ht="17.45" customHeight="1">
      <c r="A373" s="19" t="s">
        <v>512</v>
      </c>
      <c r="B373" s="20" t="str">
        <f>VLOOKUP(A373,Lable!$G:$I,2,FALSE)</f>
        <v>수집된 물리적 조사 데이터 보기</v>
      </c>
      <c r="C373" s="20" t="str">
        <f t="shared" si="370"/>
        <v>View Collected Physical Survey Data(수집된 물리적 조사 데이터 보기)</v>
      </c>
      <c r="D373" s="20" t="str">
        <f>IF(B373&lt;&gt;"", VLOOKUP(B373,Lable!$A:$D,2,FALSE), "" )</f>
        <v>View Collected Physical Survey Data</v>
      </c>
      <c r="E373" s="21" t="s">
        <v>407</v>
      </c>
      <c r="F373" s="20" t="str">
        <f t="shared" si="371"/>
        <v>Collected Survey Plan Details(Collected Survey Plan Details)</v>
      </c>
      <c r="G373" s="20" t="str">
        <f>IF(E373&lt;&gt;"",VLOOKUP(E373,Lable!$A:$B,2,FALSE),"")</f>
        <v>Collected Survey Plan Details</v>
      </c>
      <c r="H373" s="2" t="s">
        <v>448</v>
      </c>
      <c r="I373" s="20" t="str">
        <f t="shared" si="372"/>
        <v>Business Details(Business Details)</v>
      </c>
      <c r="J373" s="20" t="str">
        <f>IF(H373&lt;&gt;"", VLOOKUP(H373,Lable!$A:$D,2,FALSE),"")</f>
        <v>Business Details</v>
      </c>
      <c r="K373" s="53"/>
      <c r="L373" s="20" t="str">
        <f t="shared" si="373"/>
        <v/>
      </c>
      <c r="M373" s="20" t="str">
        <f>IF(K373&lt;&gt;"",VLOOKUP(K373,Lable!$A:$B,2,FALSE),"")</f>
        <v/>
      </c>
      <c r="N373" s="21" t="s">
        <v>14</v>
      </c>
      <c r="O373" s="57" t="s">
        <v>429</v>
      </c>
      <c r="P373" s="20" t="str">
        <f t="shared" si="375"/>
        <v>Road Name&lt;br&gt;(Road Name)</v>
      </c>
      <c r="Q373" s="20" t="str">
        <f>IF(O373&lt;&gt;"", VLOOKUP(O373, Lable!$A:$B, 2, FALSE), "")</f>
        <v>Road Name</v>
      </c>
      <c r="R373" s="21" t="s">
        <v>41</v>
      </c>
      <c r="S373" s="20"/>
      <c r="T373" s="20"/>
      <c r="U373" s="20"/>
      <c r="V373" s="21"/>
      <c r="W373" s="21"/>
      <c r="X373" s="21"/>
      <c r="Y373" s="21"/>
      <c r="Z373" s="19"/>
      <c r="AA373" s="19"/>
      <c r="AB373" s="19"/>
      <c r="AC373" s="22"/>
      <c r="AD373" s="22"/>
      <c r="AE373" s="22"/>
    </row>
    <row r="374" spans="1:31" s="23" customFormat="1" ht="18.600000000000001" customHeight="1">
      <c r="A374" s="19" t="s">
        <v>512</v>
      </c>
      <c r="B374" s="20" t="str">
        <f>VLOOKUP(A374,Lable!$G:$I,2,FALSE)</f>
        <v>수집된 물리적 조사 데이터 보기</v>
      </c>
      <c r="C374" s="20" t="str">
        <f t="shared" si="370"/>
        <v>View Collected Physical Survey Data(수집된 물리적 조사 데이터 보기)</v>
      </c>
      <c r="D374" s="20" t="str">
        <f>IF(B374&lt;&gt;"", VLOOKUP(B374,Lable!$A:$D,2,FALSE), "" )</f>
        <v>View Collected Physical Survey Data</v>
      </c>
      <c r="E374" s="21" t="s">
        <v>407</v>
      </c>
      <c r="F374" s="20" t="str">
        <f t="shared" si="371"/>
        <v>Collected Survey Plan Details(Collected Survey Plan Details)</v>
      </c>
      <c r="G374" s="20" t="str">
        <f>IF(E374&lt;&gt;"",VLOOKUP(E374,Lable!$A:$B,2,FALSE),"")</f>
        <v>Collected Survey Plan Details</v>
      </c>
      <c r="H374" s="2" t="s">
        <v>448</v>
      </c>
      <c r="I374" s="20" t="str">
        <f t="shared" si="372"/>
        <v>Business Details(Business Details)</v>
      </c>
      <c r="J374" s="20" t="str">
        <f>IF(H374&lt;&gt;"", VLOOKUP(H374,Lable!$A:$D,2,FALSE),"")</f>
        <v>Business Details</v>
      </c>
      <c r="K374" s="53"/>
      <c r="L374" s="20" t="str">
        <f t="shared" si="373"/>
        <v/>
      </c>
      <c r="M374" s="20" t="str">
        <f>IF(K374&lt;&gt;"",VLOOKUP(K374,Lable!$A:$B,2,FALSE),"")</f>
        <v/>
      </c>
      <c r="N374" s="21" t="s">
        <v>14</v>
      </c>
      <c r="O374" s="57" t="s">
        <v>430</v>
      </c>
      <c r="P374" s="20" t="str">
        <f t="shared" si="375"/>
        <v>House Number&lt;br&gt;(House Number)</v>
      </c>
      <c r="Q374" s="20" t="str">
        <f>IF(O374&lt;&gt;"", VLOOKUP(O374, Lable!$A:$B, 2, FALSE), "")</f>
        <v>House Number</v>
      </c>
      <c r="R374" s="21" t="s">
        <v>41</v>
      </c>
      <c r="S374" s="20"/>
      <c r="T374" s="20"/>
      <c r="U374" s="20"/>
      <c r="V374" s="21"/>
      <c r="W374" s="21"/>
      <c r="X374" s="21"/>
      <c r="Y374" s="21"/>
      <c r="Z374" s="19"/>
      <c r="AA374" s="19"/>
      <c r="AB374" s="19"/>
      <c r="AC374" s="19"/>
      <c r="AD374" s="19"/>
      <c r="AE374" s="19"/>
    </row>
    <row r="375" spans="1:31" s="107" customFormat="1" ht="17.45" customHeight="1">
      <c r="A375" s="101" t="s">
        <v>512</v>
      </c>
      <c r="B375" s="102" t="str">
        <f>VLOOKUP(A375,Lable!$G:$I,2,FALSE)</f>
        <v>수집된 물리적 조사 데이터 보기</v>
      </c>
      <c r="C375" s="102" t="str">
        <f t="shared" si="370"/>
        <v>View Collected Physical Survey Data(수집된 물리적 조사 데이터 보기)</v>
      </c>
      <c r="D375" s="102" t="str">
        <f>IF(B375&lt;&gt;"", VLOOKUP(B375,Lable!$A:$D,2,FALSE), "" )</f>
        <v>View Collected Physical Survey Data</v>
      </c>
      <c r="E375" s="103" t="s">
        <v>407</v>
      </c>
      <c r="F375" s="102" t="str">
        <f t="shared" si="371"/>
        <v>Collected Survey Plan Details(Collected Survey Plan Details)</v>
      </c>
      <c r="G375" s="102" t="str">
        <f>IF(E375&lt;&gt;"",VLOOKUP(E375,Lable!$A:$B,2,FALSE),"")</f>
        <v>Collected Survey Plan Details</v>
      </c>
      <c r="H375" s="103" t="s">
        <v>448</v>
      </c>
      <c r="I375" s="102" t="str">
        <f t="shared" si="372"/>
        <v>Business Details(Business Details)</v>
      </c>
      <c r="J375" s="102" t="str">
        <f>IF(H375&lt;&gt;"", VLOOKUP(H375,Lable!$A:$D,2,FALSE),"")</f>
        <v>Business Details</v>
      </c>
      <c r="K375" s="104"/>
      <c r="L375" s="102" t="str">
        <f t="shared" si="373"/>
        <v/>
      </c>
      <c r="M375" s="102" t="str">
        <f>IF(K375&lt;&gt;"",VLOOKUP(K375,Lable!$A:$B,2,FALSE),"")</f>
        <v/>
      </c>
      <c r="N375" s="103"/>
      <c r="O375" s="105" t="s">
        <v>451</v>
      </c>
      <c r="P375" s="102" t="str">
        <f t="shared" si="375"/>
        <v>Branch Business Location&lt;br&gt;(Branch Business Location)</v>
      </c>
      <c r="Q375" s="102" t="str">
        <f>IF(O375&lt;&gt;"", VLOOKUP(O375, Lable!$A:$B, 2, FALSE), "")</f>
        <v>Branch Business Location</v>
      </c>
      <c r="R375" s="103" t="s">
        <v>41</v>
      </c>
      <c r="S375" s="102" t="s">
        <v>410</v>
      </c>
      <c r="T375" s="102" t="s">
        <v>327</v>
      </c>
      <c r="U375" s="102"/>
      <c r="V375" s="103"/>
      <c r="W375" s="103"/>
      <c r="X375" s="103"/>
      <c r="Y375" s="103"/>
      <c r="Z375" s="101"/>
      <c r="AA375" s="101"/>
      <c r="AB375" s="101"/>
      <c r="AC375" s="106"/>
      <c r="AD375" s="106"/>
      <c r="AE375" s="106"/>
    </row>
    <row r="376" spans="1:31" s="23" customFormat="1" ht="17.45" customHeight="1">
      <c r="A376" s="19" t="s">
        <v>512</v>
      </c>
      <c r="B376" s="20" t="str">
        <f>VLOOKUP(A376,Lable!$G:$I,2,FALSE)</f>
        <v>수집된 물리적 조사 데이터 보기</v>
      </c>
      <c r="C376" s="20" t="str">
        <f t="shared" si="370"/>
        <v>View Collected Physical Survey Data(수집된 물리적 조사 데이터 보기)</v>
      </c>
      <c r="D376" s="20" t="str">
        <f>IF(B376&lt;&gt;"", VLOOKUP(B376,Lable!$A:$D,2,FALSE), "" )</f>
        <v>View Collected Physical Survey Data</v>
      </c>
      <c r="E376" s="21" t="s">
        <v>407</v>
      </c>
      <c r="F376" s="20" t="str">
        <f t="shared" si="371"/>
        <v>Collected Survey Plan Details(Collected Survey Plan Details)</v>
      </c>
      <c r="G376" s="20" t="str">
        <f>IF(E376&lt;&gt;"",VLOOKUP(E376,Lable!$A:$B,2,FALSE),"")</f>
        <v>Collected Survey Plan Details</v>
      </c>
      <c r="H376" s="2" t="s">
        <v>448</v>
      </c>
      <c r="I376" s="20" t="str">
        <f t="shared" si="372"/>
        <v>Business Details(Business Details)</v>
      </c>
      <c r="J376" s="20" t="str">
        <f>IF(H376&lt;&gt;"", VLOOKUP(H376,Lable!$A:$D,2,FALSE),"")</f>
        <v>Business Details</v>
      </c>
      <c r="K376" s="53"/>
      <c r="L376" s="20" t="str">
        <f t="shared" si="373"/>
        <v/>
      </c>
      <c r="M376" s="20" t="str">
        <f>IF(K376&lt;&gt;"",VLOOKUP(K376,Lable!$A:$B,2,FALSE),"")</f>
        <v/>
      </c>
      <c r="N376" s="21" t="s">
        <v>14</v>
      </c>
      <c r="O376" s="57" t="s">
        <v>49</v>
      </c>
      <c r="P376" s="20" t="str">
        <f t="shared" si="375"/>
        <v>Tax Region&lt;br&gt;(Tax Region)</v>
      </c>
      <c r="Q376" s="20" t="str">
        <f>IF(O376&lt;&gt;"", VLOOKUP(O376, Lable!$A:$B, 2, FALSE), "")</f>
        <v>Tax Region</v>
      </c>
      <c r="R376" s="21" t="s">
        <v>41</v>
      </c>
      <c r="S376" s="20"/>
      <c r="T376" s="20"/>
      <c r="U376" s="20"/>
      <c r="V376" s="21"/>
      <c r="W376" s="21"/>
      <c r="X376" s="21"/>
      <c r="Y376" s="21"/>
      <c r="Z376" s="19"/>
      <c r="AA376" s="19"/>
      <c r="AB376" s="19"/>
      <c r="AC376" s="22"/>
      <c r="AD376" s="22"/>
      <c r="AE376" s="22"/>
    </row>
    <row r="377" spans="1:31" s="23" customFormat="1" ht="17.45" customHeight="1">
      <c r="A377" s="19" t="s">
        <v>512</v>
      </c>
      <c r="B377" s="20" t="str">
        <f>VLOOKUP(A377,Lable!$G:$I,2,FALSE)</f>
        <v>수집된 물리적 조사 데이터 보기</v>
      </c>
      <c r="C377" s="20" t="str">
        <f t="shared" si="370"/>
        <v>View Collected Physical Survey Data(수집된 물리적 조사 데이터 보기)</v>
      </c>
      <c r="D377" s="20" t="str">
        <f>IF(B377&lt;&gt;"", VLOOKUP(B377,Lable!$A:$D,2,FALSE), "" )</f>
        <v>View Collected Physical Survey Data</v>
      </c>
      <c r="E377" s="21" t="s">
        <v>407</v>
      </c>
      <c r="F377" s="20" t="str">
        <f t="shared" si="371"/>
        <v>Collected Survey Plan Details(Collected Survey Plan Details)</v>
      </c>
      <c r="G377" s="20" t="str">
        <f>IF(E377&lt;&gt;"",VLOOKUP(E377,Lable!$A:$B,2,FALSE),"")</f>
        <v>Collected Survey Plan Details</v>
      </c>
      <c r="H377" s="2" t="s">
        <v>448</v>
      </c>
      <c r="I377" s="20" t="str">
        <f t="shared" si="372"/>
        <v>Business Details(Business Details)</v>
      </c>
      <c r="J377" s="20" t="str">
        <f>IF(H377&lt;&gt;"", VLOOKUP(H377,Lable!$A:$D,2,FALSE),"")</f>
        <v>Business Details</v>
      </c>
      <c r="K377" s="53"/>
      <c r="L377" s="20" t="str">
        <f t="shared" si="373"/>
        <v/>
      </c>
      <c r="M377" s="20" t="str">
        <f>IF(K377&lt;&gt;"",VLOOKUP(K377,Lable!$A:$B,2,FALSE),"")</f>
        <v/>
      </c>
      <c r="N377" s="21" t="s">
        <v>14</v>
      </c>
      <c r="O377" s="57" t="s">
        <v>158</v>
      </c>
      <c r="P377" s="20" t="str">
        <f t="shared" si="375"/>
        <v>District&lt;br&gt;(District)</v>
      </c>
      <c r="Q377" s="20" t="str">
        <f>IF(O377&lt;&gt;"", VLOOKUP(O377, Lable!$A:$B, 2, FALSE), "")</f>
        <v>District</v>
      </c>
      <c r="R377" s="21" t="s">
        <v>41</v>
      </c>
      <c r="S377" s="20"/>
      <c r="T377" s="20"/>
      <c r="U377" s="20"/>
      <c r="V377" s="21"/>
      <c r="W377" s="21"/>
      <c r="X377" s="21"/>
      <c r="Y377" s="21"/>
      <c r="Z377" s="19"/>
      <c r="AA377" s="19"/>
      <c r="AB377" s="19"/>
      <c r="AC377" s="22"/>
      <c r="AD377" s="22"/>
      <c r="AE377" s="22"/>
    </row>
    <row r="378" spans="1:31" s="23" customFormat="1" ht="18.600000000000001" customHeight="1">
      <c r="A378" s="19" t="s">
        <v>512</v>
      </c>
      <c r="B378" s="20" t="str">
        <f>VLOOKUP(A378,Lable!$G:$I,2,FALSE)</f>
        <v>수집된 물리적 조사 데이터 보기</v>
      </c>
      <c r="C378" s="20" t="str">
        <f t="shared" si="370"/>
        <v>View Collected Physical Survey Data(수집된 물리적 조사 데이터 보기)</v>
      </c>
      <c r="D378" s="20" t="str">
        <f>IF(B378&lt;&gt;"", VLOOKUP(B378,Lable!$A:$D,2,FALSE), "" )</f>
        <v>View Collected Physical Survey Data</v>
      </c>
      <c r="E378" s="21" t="s">
        <v>407</v>
      </c>
      <c r="F378" s="20" t="str">
        <f t="shared" si="371"/>
        <v>Collected Survey Plan Details(Collected Survey Plan Details)</v>
      </c>
      <c r="G378" s="20" t="str">
        <f>IF(E378&lt;&gt;"",VLOOKUP(E378,Lable!$A:$B,2,FALSE),"")</f>
        <v>Collected Survey Plan Details</v>
      </c>
      <c r="H378" s="2" t="s">
        <v>448</v>
      </c>
      <c r="I378" s="20" t="str">
        <f t="shared" si="372"/>
        <v>Business Details(Business Details)</v>
      </c>
      <c r="J378" s="20" t="str">
        <f>IF(H378&lt;&gt;"", VLOOKUP(H378,Lable!$A:$D,2,FALSE),"")</f>
        <v>Business Details</v>
      </c>
      <c r="K378" s="53"/>
      <c r="L378" s="20" t="str">
        <f t="shared" si="373"/>
        <v/>
      </c>
      <c r="M378" s="20" t="str">
        <f>IF(K378&lt;&gt;"",VLOOKUP(K378,Lable!$A:$B,2,FALSE),"")</f>
        <v/>
      </c>
      <c r="N378" s="21" t="s">
        <v>14</v>
      </c>
      <c r="O378" s="57" t="s">
        <v>159</v>
      </c>
      <c r="P378" s="20" t="str">
        <f t="shared" si="375"/>
        <v>Ward&lt;br&gt;(Ward)</v>
      </c>
      <c r="Q378" s="20" t="str">
        <f>IF(O378&lt;&gt;"", VLOOKUP(O378, Lable!$A:$B, 2, FALSE), "")</f>
        <v>Ward</v>
      </c>
      <c r="R378" s="21" t="s">
        <v>41</v>
      </c>
      <c r="S378" s="20"/>
      <c r="T378" s="20"/>
      <c r="U378" s="20"/>
      <c r="V378" s="21"/>
      <c r="W378" s="21"/>
      <c r="X378" s="21"/>
      <c r="Y378" s="21"/>
      <c r="Z378" s="19"/>
      <c r="AA378" s="19"/>
      <c r="AB378" s="19"/>
      <c r="AC378" s="19"/>
      <c r="AD378" s="19"/>
      <c r="AE378" s="19"/>
    </row>
    <row r="379" spans="1:31" s="23" customFormat="1" ht="17.45" customHeight="1">
      <c r="A379" s="19" t="s">
        <v>512</v>
      </c>
      <c r="B379" s="20" t="str">
        <f>VLOOKUP(A379,Lable!$G:$I,2,FALSE)</f>
        <v>수집된 물리적 조사 데이터 보기</v>
      </c>
      <c r="C379" s="20" t="str">
        <f t="shared" ref="C379:C386" si="376">IF(B379&lt;&gt;"",D379&amp;"("&amp;B379&amp;")","")</f>
        <v>View Collected Physical Survey Data(수집된 물리적 조사 데이터 보기)</v>
      </c>
      <c r="D379" s="20" t="str">
        <f>IF(B379&lt;&gt;"", VLOOKUP(B379,Lable!$A:$D,2,FALSE), "" )</f>
        <v>View Collected Physical Survey Data</v>
      </c>
      <c r="E379" s="21" t="s">
        <v>407</v>
      </c>
      <c r="F379" s="20" t="str">
        <f t="shared" ref="F379:F386" si="377">IF(E379&lt;&gt;"",G379&amp;"("&amp;E379&amp;")","")</f>
        <v>Collected Survey Plan Details(Collected Survey Plan Details)</v>
      </c>
      <c r="G379" s="20" t="str">
        <f>IF(E379&lt;&gt;"",VLOOKUP(E379,Lable!$A:$B,2,FALSE),"")</f>
        <v>Collected Survey Plan Details</v>
      </c>
      <c r="H379" s="2" t="s">
        <v>448</v>
      </c>
      <c r="I379" s="20" t="str">
        <f t="shared" ref="I379:I386" si="378">IF(H379&lt;&gt;"",J379&amp;"("&amp;H379&amp;")","")</f>
        <v>Business Details(Business Details)</v>
      </c>
      <c r="J379" s="20" t="str">
        <f>IF(H379&lt;&gt;"", VLOOKUP(H379,Lable!$A:$D,2,FALSE),"")</f>
        <v>Business Details</v>
      </c>
      <c r="K379" s="53"/>
      <c r="L379" s="20" t="str">
        <f t="shared" ref="L379:L386" si="379">IF(K379&lt;&gt;"",M379&amp;"("&amp;K379&amp;")","")</f>
        <v/>
      </c>
      <c r="M379" s="20" t="str">
        <f>IF(K379&lt;&gt;"",VLOOKUP(K379,Lable!$A:$B,2,FALSE),"")</f>
        <v/>
      </c>
      <c r="N379" s="21" t="s">
        <v>14</v>
      </c>
      <c r="O379" s="57" t="s">
        <v>213</v>
      </c>
      <c r="P379" s="20" t="str">
        <f t="shared" si="375"/>
        <v>Postcode&lt;br&gt;(Postcode)</v>
      </c>
      <c r="Q379" s="20" t="str">
        <f>IF(O379&lt;&gt;"", VLOOKUP(O379, Lable!$A:$B, 2, FALSE), "")</f>
        <v>Postcode</v>
      </c>
      <c r="R379" s="21" t="s">
        <v>41</v>
      </c>
      <c r="S379" s="20"/>
      <c r="T379" s="20"/>
      <c r="U379" s="20"/>
      <c r="V379" s="21"/>
      <c r="W379" s="21"/>
      <c r="X379" s="21"/>
      <c r="Y379" s="21"/>
      <c r="Z379" s="19"/>
      <c r="AA379" s="19"/>
      <c r="AB379" s="19"/>
      <c r="AC379" s="22"/>
      <c r="AD379" s="22"/>
      <c r="AE379" s="22"/>
    </row>
    <row r="380" spans="1:31" s="23" customFormat="1" ht="17.45" customHeight="1">
      <c r="A380" s="19" t="s">
        <v>512</v>
      </c>
      <c r="B380" s="20" t="str">
        <f>VLOOKUP(A380,Lable!$G:$I,2,FALSE)</f>
        <v>수집된 물리적 조사 데이터 보기</v>
      </c>
      <c r="C380" s="20" t="str">
        <f t="shared" si="376"/>
        <v>View Collected Physical Survey Data(수집된 물리적 조사 데이터 보기)</v>
      </c>
      <c r="D380" s="20" t="str">
        <f>IF(B380&lt;&gt;"", VLOOKUP(B380,Lable!$A:$D,2,FALSE), "" )</f>
        <v>View Collected Physical Survey Data</v>
      </c>
      <c r="E380" s="21" t="s">
        <v>407</v>
      </c>
      <c r="F380" s="20" t="str">
        <f t="shared" si="377"/>
        <v>Collected Survey Plan Details(Collected Survey Plan Details)</v>
      </c>
      <c r="G380" s="20" t="str">
        <f>IF(E380&lt;&gt;"",VLOOKUP(E380,Lable!$A:$B,2,FALSE),"")</f>
        <v>Collected Survey Plan Details</v>
      </c>
      <c r="H380" s="2" t="s">
        <v>448</v>
      </c>
      <c r="I380" s="20" t="str">
        <f t="shared" si="378"/>
        <v>Business Details(Business Details)</v>
      </c>
      <c r="J380" s="20" t="str">
        <f>IF(H380&lt;&gt;"", VLOOKUP(H380,Lable!$A:$D,2,FALSE),"")</f>
        <v>Business Details</v>
      </c>
      <c r="K380" s="53"/>
      <c r="L380" s="20" t="str">
        <f t="shared" si="379"/>
        <v/>
      </c>
      <c r="M380" s="20" t="str">
        <f>IF(K380&lt;&gt;"",VLOOKUP(K380,Lable!$A:$B,2,FALSE),"")</f>
        <v/>
      </c>
      <c r="N380" s="21" t="s">
        <v>14</v>
      </c>
      <c r="O380" s="57" t="s">
        <v>428</v>
      </c>
      <c r="P380" s="20" t="str">
        <f t="shared" ref="P380:P387" si="380">IF(O380&lt;&gt;"",Q380&amp;"&lt;br&gt;("&amp;O380&amp;")","")</f>
        <v>Village&lt;br&gt;(Village)</v>
      </c>
      <c r="Q380" s="20" t="str">
        <f>IF(O380&lt;&gt;"", VLOOKUP(O380, Lable!$A:$B, 2, FALSE), "")</f>
        <v>Village</v>
      </c>
      <c r="R380" s="21" t="s">
        <v>41</v>
      </c>
      <c r="S380" s="20"/>
      <c r="T380" s="20"/>
      <c r="U380" s="20"/>
      <c r="V380" s="21"/>
      <c r="W380" s="21"/>
      <c r="X380" s="21"/>
      <c r="Y380" s="21"/>
      <c r="Z380" s="19"/>
      <c r="AA380" s="19"/>
      <c r="AB380" s="19"/>
      <c r="AC380" s="22"/>
      <c r="AD380" s="22"/>
      <c r="AE380" s="22"/>
    </row>
    <row r="381" spans="1:31" s="23" customFormat="1" ht="17.45" customHeight="1">
      <c r="A381" s="19" t="s">
        <v>512</v>
      </c>
      <c r="B381" s="20" t="str">
        <f>VLOOKUP(A381,Lable!$G:$I,2,FALSE)</f>
        <v>수집된 물리적 조사 데이터 보기</v>
      </c>
      <c r="C381" s="20" t="str">
        <f t="shared" si="376"/>
        <v>View Collected Physical Survey Data(수집된 물리적 조사 데이터 보기)</v>
      </c>
      <c r="D381" s="20" t="str">
        <f>IF(B381&lt;&gt;"", VLOOKUP(B381,Lable!$A:$D,2,FALSE), "" )</f>
        <v>View Collected Physical Survey Data</v>
      </c>
      <c r="E381" s="21" t="s">
        <v>407</v>
      </c>
      <c r="F381" s="20" t="str">
        <f t="shared" si="377"/>
        <v>Collected Survey Plan Details(Collected Survey Plan Details)</v>
      </c>
      <c r="G381" s="20" t="str">
        <f>IF(E381&lt;&gt;"",VLOOKUP(E381,Lable!$A:$B,2,FALSE),"")</f>
        <v>Collected Survey Plan Details</v>
      </c>
      <c r="H381" s="2" t="s">
        <v>448</v>
      </c>
      <c r="I381" s="20" t="str">
        <f t="shared" si="378"/>
        <v>Business Details(Business Details)</v>
      </c>
      <c r="J381" s="20" t="str">
        <f>IF(H381&lt;&gt;"", VLOOKUP(H381,Lable!$A:$D,2,FALSE),"")</f>
        <v>Business Details</v>
      </c>
      <c r="K381" s="53"/>
      <c r="L381" s="20" t="str">
        <f t="shared" si="379"/>
        <v/>
      </c>
      <c r="M381" s="20" t="str">
        <f>IF(K381&lt;&gt;"",VLOOKUP(K381,Lable!$A:$B,2,FALSE),"")</f>
        <v/>
      </c>
      <c r="N381" s="21" t="s">
        <v>14</v>
      </c>
      <c r="O381" s="57" t="s">
        <v>429</v>
      </c>
      <c r="P381" s="20" t="str">
        <f t="shared" si="380"/>
        <v>Road Name&lt;br&gt;(Road Name)</v>
      </c>
      <c r="Q381" s="20" t="str">
        <f>IF(O381&lt;&gt;"", VLOOKUP(O381, Lable!$A:$B, 2, FALSE), "")</f>
        <v>Road Name</v>
      </c>
      <c r="R381" s="21" t="s">
        <v>41</v>
      </c>
      <c r="S381" s="20"/>
      <c r="T381" s="20"/>
      <c r="U381" s="20"/>
      <c r="V381" s="21"/>
      <c r="W381" s="21"/>
      <c r="X381" s="21"/>
      <c r="Y381" s="21"/>
      <c r="Z381" s="19"/>
      <c r="AA381" s="19"/>
      <c r="AB381" s="19"/>
      <c r="AC381" s="22"/>
      <c r="AD381" s="22"/>
      <c r="AE381" s="22"/>
    </row>
    <row r="382" spans="1:31" s="23" customFormat="1" ht="18.600000000000001" customHeight="1">
      <c r="A382" s="19" t="s">
        <v>512</v>
      </c>
      <c r="B382" s="20" t="str">
        <f>VLOOKUP(A382,Lable!$G:$I,2,FALSE)</f>
        <v>수집된 물리적 조사 데이터 보기</v>
      </c>
      <c r="C382" s="20" t="str">
        <f t="shared" si="376"/>
        <v>View Collected Physical Survey Data(수집된 물리적 조사 데이터 보기)</v>
      </c>
      <c r="D382" s="20" t="str">
        <f>IF(B382&lt;&gt;"", VLOOKUP(B382,Lable!$A:$D,2,FALSE), "" )</f>
        <v>View Collected Physical Survey Data</v>
      </c>
      <c r="E382" s="21" t="s">
        <v>407</v>
      </c>
      <c r="F382" s="20" t="str">
        <f t="shared" si="377"/>
        <v>Collected Survey Plan Details(Collected Survey Plan Details)</v>
      </c>
      <c r="G382" s="20" t="str">
        <f>IF(E382&lt;&gt;"",VLOOKUP(E382,Lable!$A:$B,2,FALSE),"")</f>
        <v>Collected Survey Plan Details</v>
      </c>
      <c r="H382" s="2" t="s">
        <v>448</v>
      </c>
      <c r="I382" s="20" t="str">
        <f t="shared" si="378"/>
        <v>Business Details(Business Details)</v>
      </c>
      <c r="J382" s="20" t="str">
        <f>IF(H382&lt;&gt;"", VLOOKUP(H382,Lable!$A:$D,2,FALSE),"")</f>
        <v>Business Details</v>
      </c>
      <c r="K382" s="53"/>
      <c r="L382" s="20" t="str">
        <f t="shared" si="379"/>
        <v/>
      </c>
      <c r="M382" s="20" t="str">
        <f>IF(K382&lt;&gt;"",VLOOKUP(K382,Lable!$A:$B,2,FALSE),"")</f>
        <v/>
      </c>
      <c r="N382" s="21" t="s">
        <v>14</v>
      </c>
      <c r="O382" s="57" t="s">
        <v>430</v>
      </c>
      <c r="P382" s="20" t="str">
        <f t="shared" si="380"/>
        <v>House Number&lt;br&gt;(House Number)</v>
      </c>
      <c r="Q382" s="20" t="str">
        <f>IF(O382&lt;&gt;"", VLOOKUP(O382, Lable!$A:$B, 2, FALSE), "")</f>
        <v>House Number</v>
      </c>
      <c r="R382" s="21" t="s">
        <v>41</v>
      </c>
      <c r="S382" s="20"/>
      <c r="T382" s="20"/>
      <c r="U382" s="20"/>
      <c r="V382" s="21"/>
      <c r="W382" s="21"/>
      <c r="X382" s="21"/>
      <c r="Y382" s="21"/>
      <c r="Z382" s="19"/>
      <c r="AA382" s="19"/>
      <c r="AB382" s="19"/>
      <c r="AC382" s="19"/>
      <c r="AD382" s="19"/>
      <c r="AE382" s="19"/>
    </row>
    <row r="383" spans="1:31" s="107" customFormat="1" ht="17.45" customHeight="1">
      <c r="A383" s="101" t="s">
        <v>512</v>
      </c>
      <c r="B383" s="102" t="str">
        <f>VLOOKUP(A383,Lable!$G:$I,2,FALSE)</f>
        <v>수집된 물리적 조사 데이터 보기</v>
      </c>
      <c r="C383" s="102" t="str">
        <f t="shared" si="376"/>
        <v>View Collected Physical Survey Data(수집된 물리적 조사 데이터 보기)</v>
      </c>
      <c r="D383" s="102" t="str">
        <f>IF(B383&lt;&gt;"", VLOOKUP(B383,Lable!$A:$D,2,FALSE), "" )</f>
        <v>View Collected Physical Survey Data</v>
      </c>
      <c r="E383" s="103" t="s">
        <v>407</v>
      </c>
      <c r="F383" s="102" t="str">
        <f t="shared" si="377"/>
        <v>Collected Survey Plan Details(Collected Survey Plan Details)</v>
      </c>
      <c r="G383" s="102" t="str">
        <f>IF(E383&lt;&gt;"",VLOOKUP(E383,Lable!$A:$B,2,FALSE),"")</f>
        <v>Collected Survey Plan Details</v>
      </c>
      <c r="H383" s="103" t="s">
        <v>448</v>
      </c>
      <c r="I383" s="102" t="str">
        <f t="shared" si="378"/>
        <v>Business Details(Business Details)</v>
      </c>
      <c r="J383" s="102" t="str">
        <f>IF(H383&lt;&gt;"", VLOOKUP(H383,Lable!$A:$D,2,FALSE),"")</f>
        <v>Business Details</v>
      </c>
      <c r="K383" s="104"/>
      <c r="L383" s="102" t="str">
        <f t="shared" si="379"/>
        <v/>
      </c>
      <c r="M383" s="102" t="str">
        <f>IF(K383&lt;&gt;"",VLOOKUP(K383,Lable!$A:$B,2,FALSE),"")</f>
        <v/>
      </c>
      <c r="N383" s="103"/>
      <c r="O383" s="105" t="s">
        <v>453</v>
      </c>
      <c r="P383" s="102" t="str">
        <f t="shared" si="380"/>
        <v>Business Premises Details&lt;br&gt;(Business Premises Details)</v>
      </c>
      <c r="Q383" s="102" t="str">
        <f>IF(O383&lt;&gt;"", VLOOKUP(O383, Lable!$A:$B, 2, FALSE), "")</f>
        <v>Business Premises Details</v>
      </c>
      <c r="R383" s="103" t="s">
        <v>41</v>
      </c>
      <c r="S383" s="102" t="s">
        <v>410</v>
      </c>
      <c r="T383" s="102" t="s">
        <v>327</v>
      </c>
      <c r="U383" s="102"/>
      <c r="V383" s="103"/>
      <c r="W383" s="103"/>
      <c r="X383" s="103"/>
      <c r="Y383" s="103"/>
      <c r="Z383" s="101"/>
      <c r="AA383" s="101"/>
      <c r="AB383" s="101"/>
      <c r="AC383" s="106"/>
      <c r="AD383" s="106"/>
      <c r="AE383" s="106"/>
    </row>
    <row r="384" spans="1:31" s="23" customFormat="1" ht="17.45" customHeight="1">
      <c r="A384" s="19" t="s">
        <v>512</v>
      </c>
      <c r="B384" s="20" t="str">
        <f>VLOOKUP(A384,Lable!$G:$I,2,FALSE)</f>
        <v>수집된 물리적 조사 데이터 보기</v>
      </c>
      <c r="C384" s="20" t="str">
        <f t="shared" si="376"/>
        <v>View Collected Physical Survey Data(수집된 물리적 조사 데이터 보기)</v>
      </c>
      <c r="D384" s="20" t="str">
        <f>IF(B384&lt;&gt;"", VLOOKUP(B384,Lable!$A:$D,2,FALSE), "" )</f>
        <v>View Collected Physical Survey Data</v>
      </c>
      <c r="E384" s="21" t="s">
        <v>407</v>
      </c>
      <c r="F384" s="20" t="str">
        <f t="shared" si="377"/>
        <v>Collected Survey Plan Details(Collected Survey Plan Details)</v>
      </c>
      <c r="G384" s="20" t="str">
        <f>IF(E384&lt;&gt;"",VLOOKUP(E384,Lable!$A:$B,2,FALSE),"")</f>
        <v>Collected Survey Plan Details</v>
      </c>
      <c r="H384" s="2" t="s">
        <v>448</v>
      </c>
      <c r="I384" s="20" t="str">
        <f t="shared" si="378"/>
        <v>Business Details(Business Details)</v>
      </c>
      <c r="J384" s="20" t="str">
        <f>IF(H384&lt;&gt;"", VLOOKUP(H384,Lable!$A:$D,2,FALSE),"")</f>
        <v>Business Details</v>
      </c>
      <c r="K384" s="53"/>
      <c r="L384" s="20" t="str">
        <f t="shared" si="379"/>
        <v/>
      </c>
      <c r="M384" s="20" t="str">
        <f>IF(K384&lt;&gt;"",VLOOKUP(K384,Lable!$A:$B,2,FALSE),"")</f>
        <v/>
      </c>
      <c r="N384" s="21" t="s">
        <v>14</v>
      </c>
      <c r="O384" s="57" t="s">
        <v>454</v>
      </c>
      <c r="P384" s="20" t="str">
        <f t="shared" si="380"/>
        <v>Land Lord Name&lt;br&gt;(Land Lord Name)</v>
      </c>
      <c r="Q384" s="20" t="str">
        <f>IF(O384&lt;&gt;"", VLOOKUP(O384, Lable!$A:$B, 2, FALSE), "")</f>
        <v>Land Lord Name</v>
      </c>
      <c r="R384" s="21" t="s">
        <v>41</v>
      </c>
      <c r="S384" s="20"/>
      <c r="T384" s="20"/>
      <c r="U384" s="20"/>
      <c r="V384" s="21"/>
      <c r="W384" s="21"/>
      <c r="X384" s="21"/>
      <c r="Y384" s="21"/>
      <c r="Z384" s="19"/>
      <c r="AA384" s="19"/>
      <c r="AB384" s="19"/>
      <c r="AC384" s="22"/>
      <c r="AD384" s="22"/>
      <c r="AE384" s="22"/>
    </row>
    <row r="385" spans="1:31" s="23" customFormat="1" ht="17.45" customHeight="1">
      <c r="A385" s="19" t="s">
        <v>512</v>
      </c>
      <c r="B385" s="20" t="str">
        <f>VLOOKUP(A385,Lable!$G:$I,2,FALSE)</f>
        <v>수집된 물리적 조사 데이터 보기</v>
      </c>
      <c r="C385" s="20" t="str">
        <f t="shared" si="376"/>
        <v>View Collected Physical Survey Data(수집된 물리적 조사 데이터 보기)</v>
      </c>
      <c r="D385" s="20" t="str">
        <f>IF(B385&lt;&gt;"", VLOOKUP(B385,Lable!$A:$D,2,FALSE), "" )</f>
        <v>View Collected Physical Survey Data</v>
      </c>
      <c r="E385" s="21" t="s">
        <v>407</v>
      </c>
      <c r="F385" s="20" t="str">
        <f t="shared" si="377"/>
        <v>Collected Survey Plan Details(Collected Survey Plan Details)</v>
      </c>
      <c r="G385" s="20" t="str">
        <f>IF(E385&lt;&gt;"",VLOOKUP(E385,Lable!$A:$B,2,FALSE),"")</f>
        <v>Collected Survey Plan Details</v>
      </c>
      <c r="H385" s="2" t="s">
        <v>448</v>
      </c>
      <c r="I385" s="20" t="str">
        <f t="shared" si="378"/>
        <v>Business Details(Business Details)</v>
      </c>
      <c r="J385" s="20" t="str">
        <f>IF(H385&lt;&gt;"", VLOOKUP(H385,Lable!$A:$D,2,FALSE),"")</f>
        <v>Business Details</v>
      </c>
      <c r="K385" s="53"/>
      <c r="L385" s="20" t="str">
        <f t="shared" si="379"/>
        <v/>
      </c>
      <c r="M385" s="20" t="str">
        <f>IF(K385&lt;&gt;"",VLOOKUP(K385,Lable!$A:$B,2,FALSE),"")</f>
        <v/>
      </c>
      <c r="N385" s="21" t="s">
        <v>14</v>
      </c>
      <c r="O385" s="57" t="s">
        <v>455</v>
      </c>
      <c r="P385" s="20" t="str">
        <f t="shared" si="380"/>
        <v>Land Lord Phone&lt;br&gt;(Land Lord Phone)</v>
      </c>
      <c r="Q385" s="20" t="str">
        <f>IF(O385&lt;&gt;"", VLOOKUP(O385, Lable!$A:$B, 2, FALSE), "")</f>
        <v>Land Lord Phone</v>
      </c>
      <c r="R385" s="21" t="s">
        <v>41</v>
      </c>
      <c r="S385" s="20"/>
      <c r="T385" s="20"/>
      <c r="U385" s="20"/>
      <c r="V385" s="21"/>
      <c r="W385" s="21"/>
      <c r="X385" s="21"/>
      <c r="Y385" s="21"/>
      <c r="Z385" s="19"/>
      <c r="AA385" s="19"/>
      <c r="AB385" s="19"/>
      <c r="AC385" s="22" t="s">
        <v>458</v>
      </c>
      <c r="AD385" s="22" t="s">
        <v>458</v>
      </c>
      <c r="AE385" s="22" t="s">
        <v>458</v>
      </c>
    </row>
    <row r="386" spans="1:31" s="23" customFormat="1" ht="18.600000000000001" customHeight="1">
      <c r="A386" s="19" t="s">
        <v>512</v>
      </c>
      <c r="B386" s="20" t="str">
        <f>VLOOKUP(A386,Lable!$G:$I,2,FALSE)</f>
        <v>수집된 물리적 조사 데이터 보기</v>
      </c>
      <c r="C386" s="20" t="str">
        <f t="shared" si="376"/>
        <v>View Collected Physical Survey Data(수집된 물리적 조사 데이터 보기)</v>
      </c>
      <c r="D386" s="20" t="str">
        <f>IF(B386&lt;&gt;"", VLOOKUP(B386,Lable!$A:$D,2,FALSE), "" )</f>
        <v>View Collected Physical Survey Data</v>
      </c>
      <c r="E386" s="21" t="s">
        <v>407</v>
      </c>
      <c r="F386" s="20" t="str">
        <f t="shared" si="377"/>
        <v>Collected Survey Plan Details(Collected Survey Plan Details)</v>
      </c>
      <c r="G386" s="20" t="str">
        <f>IF(E386&lt;&gt;"",VLOOKUP(E386,Lable!$A:$B,2,FALSE),"")</f>
        <v>Collected Survey Plan Details</v>
      </c>
      <c r="H386" s="2" t="s">
        <v>448</v>
      </c>
      <c r="I386" s="20" t="str">
        <f t="shared" si="378"/>
        <v>Business Details(Business Details)</v>
      </c>
      <c r="J386" s="20" t="str">
        <f>IF(H386&lt;&gt;"", VLOOKUP(H386,Lable!$A:$D,2,FALSE),"")</f>
        <v>Business Details</v>
      </c>
      <c r="K386" s="53"/>
      <c r="L386" s="20" t="str">
        <f t="shared" si="379"/>
        <v/>
      </c>
      <c r="M386" s="20" t="str">
        <f>IF(K386&lt;&gt;"",VLOOKUP(K386,Lable!$A:$B,2,FALSE),"")</f>
        <v/>
      </c>
      <c r="N386" s="21" t="s">
        <v>14</v>
      </c>
      <c r="O386" s="57" t="s">
        <v>456</v>
      </c>
      <c r="P386" s="20" t="str">
        <f t="shared" si="380"/>
        <v>Land Lord TIN&lt;br&gt;(Land Lord TIN)</v>
      </c>
      <c r="Q386" s="20" t="str">
        <f>IF(O386&lt;&gt;"", VLOOKUP(O386, Lable!$A:$B, 2, FALSE), "")</f>
        <v>Land Lord TIN</v>
      </c>
      <c r="R386" s="21" t="s">
        <v>41</v>
      </c>
      <c r="S386" s="20"/>
      <c r="T386" s="20"/>
      <c r="U386" s="20"/>
      <c r="V386" s="21"/>
      <c r="W386" s="21"/>
      <c r="X386" s="21"/>
      <c r="Y386" s="21"/>
      <c r="Z386" s="19"/>
      <c r="AA386" s="19"/>
      <c r="AB386" s="19"/>
      <c r="AC386" s="19"/>
      <c r="AD386" s="19"/>
      <c r="AE386" s="19"/>
    </row>
    <row r="387" spans="1:31" s="23" customFormat="1" ht="17.45" customHeight="1">
      <c r="A387" s="19" t="s">
        <v>512</v>
      </c>
      <c r="B387" s="20" t="str">
        <f>VLOOKUP(A387,Lable!$G:$I,2,FALSE)</f>
        <v>수집된 물리적 조사 데이터 보기</v>
      </c>
      <c r="C387" s="20" t="str">
        <f t="shared" ref="C387:C392" si="381">IF(B387&lt;&gt;"",D387&amp;"("&amp;B387&amp;")","")</f>
        <v>View Collected Physical Survey Data(수집된 물리적 조사 데이터 보기)</v>
      </c>
      <c r="D387" s="20" t="str">
        <f>IF(B387&lt;&gt;"", VLOOKUP(B387,Lable!$A:$D,2,FALSE), "" )</f>
        <v>View Collected Physical Survey Data</v>
      </c>
      <c r="E387" s="21" t="s">
        <v>407</v>
      </c>
      <c r="F387" s="20" t="str">
        <f t="shared" ref="F387:F392" si="382">IF(E387&lt;&gt;"",G387&amp;"("&amp;E387&amp;")","")</f>
        <v>Collected Survey Plan Details(Collected Survey Plan Details)</v>
      </c>
      <c r="G387" s="20" t="str">
        <f>IF(E387&lt;&gt;"",VLOOKUP(E387,Lable!$A:$B,2,FALSE),"")</f>
        <v>Collected Survey Plan Details</v>
      </c>
      <c r="H387" s="2" t="s">
        <v>448</v>
      </c>
      <c r="I387" s="20" t="str">
        <f t="shared" ref="I387:I392" si="383">IF(H387&lt;&gt;"",J387&amp;"("&amp;H387&amp;")","")</f>
        <v>Business Details(Business Details)</v>
      </c>
      <c r="J387" s="20" t="str">
        <f>IF(H387&lt;&gt;"", VLOOKUP(H387,Lable!$A:$D,2,FALSE),"")</f>
        <v>Business Details</v>
      </c>
      <c r="K387" s="53"/>
      <c r="L387" s="20" t="str">
        <f t="shared" ref="L387:L392" si="384">IF(K387&lt;&gt;"",M387&amp;"("&amp;K387&amp;")","")</f>
        <v/>
      </c>
      <c r="M387" s="20" t="str">
        <f>IF(K387&lt;&gt;"",VLOOKUP(K387,Lable!$A:$B,2,FALSE),"")</f>
        <v/>
      </c>
      <c r="N387" s="21" t="s">
        <v>14</v>
      </c>
      <c r="O387" s="57" t="s">
        <v>457</v>
      </c>
      <c r="P387" s="20" t="str">
        <f t="shared" si="380"/>
        <v>Rent per Month&lt;br&gt;(Rent per Month)</v>
      </c>
      <c r="Q387" s="20" t="str">
        <f>IF(O387&lt;&gt;"", VLOOKUP(O387, Lable!$A:$B, 2, FALSE), "")</f>
        <v>Rent per Month</v>
      </c>
      <c r="R387" s="21" t="s">
        <v>41</v>
      </c>
      <c r="S387" s="20"/>
      <c r="T387" s="20"/>
      <c r="U387" s="20"/>
      <c r="V387" s="21"/>
      <c r="W387" s="21"/>
      <c r="X387" s="21"/>
      <c r="Y387" s="21"/>
      <c r="Z387" s="19"/>
      <c r="AA387" s="19"/>
      <c r="AB387" s="19"/>
      <c r="AC387" s="22" t="s">
        <v>459</v>
      </c>
      <c r="AD387" s="22" t="s">
        <v>459</v>
      </c>
      <c r="AE387" s="22" t="s">
        <v>459</v>
      </c>
    </row>
    <row r="388" spans="1:31" s="10" customFormat="1" ht="17.45" customHeight="1">
      <c r="A388" s="4" t="s">
        <v>512</v>
      </c>
      <c r="B388" s="1" t="str">
        <f>VLOOKUP(A388,Lable!$G:$I,2,FALSE)</f>
        <v>수집된 물리적 조사 데이터 보기</v>
      </c>
      <c r="C388" s="1" t="str">
        <f t="shared" si="381"/>
        <v>View Collected Physical Survey Data(수집된 물리적 조사 데이터 보기)</v>
      </c>
      <c r="D388" s="1" t="str">
        <f>IF(B388&lt;&gt;"", VLOOKUP(B388,Lable!$A:$D,2,FALSE), "" )</f>
        <v>View Collected Physical Survey Data</v>
      </c>
      <c r="E388" s="2" t="s">
        <v>407</v>
      </c>
      <c r="F388" s="1" t="str">
        <f t="shared" si="382"/>
        <v>Collected Survey Plan Details(Collected Survey Plan Details)</v>
      </c>
      <c r="G388" s="1" t="str">
        <f>IF(E388&lt;&gt;"",VLOOKUP(E388,Lable!$A:$B,2,FALSE),"")</f>
        <v>Collected Survey Plan Details</v>
      </c>
      <c r="H388" s="2" t="s">
        <v>448</v>
      </c>
      <c r="I388" s="1" t="str">
        <f t="shared" si="383"/>
        <v>Business Details(Business Details)</v>
      </c>
      <c r="J388" s="1" t="str">
        <f>IF(H388&lt;&gt;"", VLOOKUP(H388,Lable!$A:$D,2,FALSE),"")</f>
        <v>Business Details</v>
      </c>
      <c r="K388" s="96"/>
      <c r="L388" s="1" t="str">
        <f t="shared" si="384"/>
        <v/>
      </c>
      <c r="M388" s="1" t="str">
        <f>IF(K388&lt;&gt;"",VLOOKUP(K388,Lable!$A:$B,2,FALSE),"")</f>
        <v/>
      </c>
      <c r="N388" s="2"/>
      <c r="O388" s="97"/>
      <c r="P388" s="1" t="str">
        <f t="shared" ref="P388:P392" si="385">IF(O388&lt;&gt;"",Q388&amp;"&lt;br&gt;("&amp;O388&amp;")","")</f>
        <v/>
      </c>
      <c r="Q388" s="1" t="str">
        <f>IF(O388&lt;&gt;"", VLOOKUP(O388, Lable!$A:$B, 2, FALSE), "")</f>
        <v/>
      </c>
      <c r="R388" s="2" t="s">
        <v>41</v>
      </c>
      <c r="S388" s="1" t="s">
        <v>410</v>
      </c>
      <c r="T388" s="1"/>
      <c r="U388" s="1"/>
      <c r="V388" s="2"/>
      <c r="W388" s="2"/>
      <c r="X388" s="2"/>
      <c r="Y388" s="2"/>
      <c r="Z388" s="4"/>
      <c r="AA388" s="4"/>
      <c r="AB388" s="4"/>
      <c r="AC388" s="3"/>
      <c r="AD388" s="3"/>
      <c r="AE388" s="3"/>
    </row>
    <row r="389" spans="1:31" s="23" customFormat="1" ht="17.45" customHeight="1">
      <c r="A389" s="19" t="s">
        <v>512</v>
      </c>
      <c r="B389" s="20" t="str">
        <f>VLOOKUP(A389,Lable!$G:$I,2,FALSE)</f>
        <v>수집된 물리적 조사 데이터 보기</v>
      </c>
      <c r="C389" s="20" t="str">
        <f t="shared" si="381"/>
        <v>View Collected Physical Survey Data(수집된 물리적 조사 데이터 보기)</v>
      </c>
      <c r="D389" s="20" t="str">
        <f>IF(B389&lt;&gt;"", VLOOKUP(B389,Lable!$A:$D,2,FALSE), "" )</f>
        <v>View Collected Physical Survey Data</v>
      </c>
      <c r="E389" s="21" t="s">
        <v>407</v>
      </c>
      <c r="F389" s="20" t="str">
        <f t="shared" si="382"/>
        <v>Collected Survey Plan Details(Collected Survey Plan Details)</v>
      </c>
      <c r="G389" s="20" t="str">
        <f>IF(E389&lt;&gt;"",VLOOKUP(E389,Lable!$A:$B,2,FALSE),"")</f>
        <v>Collected Survey Plan Details</v>
      </c>
      <c r="H389" s="2" t="s">
        <v>460</v>
      </c>
      <c r="I389" s="20" t="str">
        <f t="shared" si="383"/>
        <v>Survey Details(Survey Details)</v>
      </c>
      <c r="J389" s="20" t="str">
        <f>IF(H389&lt;&gt;"", VLOOKUP(H389,Lable!$A:$D,2,FALSE),"")</f>
        <v>Survey Details</v>
      </c>
      <c r="K389" s="53"/>
      <c r="L389" s="20" t="str">
        <f t="shared" si="384"/>
        <v/>
      </c>
      <c r="M389" s="20" t="str">
        <f>IF(K389&lt;&gt;"",VLOOKUP(K389,Lable!$A:$B,2,FALSE),"")</f>
        <v/>
      </c>
      <c r="N389" s="21" t="s">
        <v>14</v>
      </c>
      <c r="O389" s="57" t="s">
        <v>461</v>
      </c>
      <c r="P389" s="20" t="str">
        <f t="shared" si="385"/>
        <v>Observations&lt;br&gt;(Observations)</v>
      </c>
      <c r="Q389" s="20" t="str">
        <f>IF(O389&lt;&gt;"", VLOOKUP(O389, Lable!$A:$B, 2, FALSE), "")</f>
        <v>Observations</v>
      </c>
      <c r="R389" s="21" t="s">
        <v>41</v>
      </c>
      <c r="S389" s="20"/>
      <c r="T389" s="20"/>
      <c r="U389" s="20"/>
      <c r="V389" s="21"/>
      <c r="W389" s="21"/>
      <c r="X389" s="21"/>
      <c r="Y389" s="21"/>
      <c r="Z389" s="19"/>
      <c r="AA389" s="19"/>
      <c r="AB389" s="19"/>
      <c r="AC389" s="22" t="s">
        <v>471</v>
      </c>
      <c r="AD389" s="22" t="s">
        <v>471</v>
      </c>
      <c r="AE389" s="22" t="s">
        <v>471</v>
      </c>
    </row>
    <row r="390" spans="1:31" s="23" customFormat="1" ht="17.45" customHeight="1">
      <c r="A390" s="19" t="s">
        <v>512</v>
      </c>
      <c r="B390" s="20" t="str">
        <f>VLOOKUP(A390,Lable!$G:$I,2,FALSE)</f>
        <v>수집된 물리적 조사 데이터 보기</v>
      </c>
      <c r="C390" s="20" t="str">
        <f t="shared" si="381"/>
        <v>View Collected Physical Survey Data(수집된 물리적 조사 데이터 보기)</v>
      </c>
      <c r="D390" s="20" t="str">
        <f>IF(B390&lt;&gt;"", VLOOKUP(B390,Lable!$A:$D,2,FALSE), "" )</f>
        <v>View Collected Physical Survey Data</v>
      </c>
      <c r="E390" s="21" t="s">
        <v>407</v>
      </c>
      <c r="F390" s="20" t="str">
        <f t="shared" si="382"/>
        <v>Collected Survey Plan Details(Collected Survey Plan Details)</v>
      </c>
      <c r="G390" s="20" t="str">
        <f>IF(E390&lt;&gt;"",VLOOKUP(E390,Lable!$A:$B,2,FALSE),"")</f>
        <v>Collected Survey Plan Details</v>
      </c>
      <c r="H390" s="2" t="s">
        <v>460</v>
      </c>
      <c r="I390" s="20" t="str">
        <f t="shared" si="383"/>
        <v>Survey Details(Survey Details)</v>
      </c>
      <c r="J390" s="20" t="str">
        <f>IF(H390&lt;&gt;"", VLOOKUP(H390,Lable!$A:$D,2,FALSE),"")</f>
        <v>Survey Details</v>
      </c>
      <c r="K390" s="53"/>
      <c r="L390" s="20" t="str">
        <f t="shared" si="384"/>
        <v/>
      </c>
      <c r="M390" s="20" t="str">
        <f>IF(K390&lt;&gt;"",VLOOKUP(K390,Lable!$A:$B,2,FALSE),"")</f>
        <v/>
      </c>
      <c r="N390" s="21" t="s">
        <v>14</v>
      </c>
      <c r="O390" s="57" t="s">
        <v>462</v>
      </c>
      <c r="P390" s="20" t="str">
        <f t="shared" si="385"/>
        <v>Recommendations&lt;br&gt;(Recommendations)</v>
      </c>
      <c r="Q390" s="20" t="str">
        <f>IF(O390&lt;&gt;"", VLOOKUP(O390, Lable!$A:$B, 2, FALSE), "")</f>
        <v>Recommendations</v>
      </c>
      <c r="R390" s="21" t="s">
        <v>41</v>
      </c>
      <c r="S390" s="20"/>
      <c r="T390" s="20"/>
      <c r="U390" s="20"/>
      <c r="V390" s="21"/>
      <c r="W390" s="21"/>
      <c r="X390" s="21"/>
      <c r="Y390" s="21"/>
      <c r="Z390" s="19"/>
      <c r="AA390" s="19"/>
      <c r="AB390" s="19"/>
      <c r="AC390" s="22" t="s">
        <v>470</v>
      </c>
      <c r="AD390" s="22" t="s">
        <v>470</v>
      </c>
      <c r="AE390" s="22" t="s">
        <v>470</v>
      </c>
    </row>
    <row r="391" spans="1:31" s="23" customFormat="1" ht="18.600000000000001" customHeight="1">
      <c r="A391" s="19" t="s">
        <v>512</v>
      </c>
      <c r="B391" s="20" t="str">
        <f>VLOOKUP(A391,Lable!$G:$I,2,FALSE)</f>
        <v>수집된 물리적 조사 데이터 보기</v>
      </c>
      <c r="C391" s="20" t="str">
        <f t="shared" si="381"/>
        <v>View Collected Physical Survey Data(수집된 물리적 조사 데이터 보기)</v>
      </c>
      <c r="D391" s="20" t="str">
        <f>IF(B391&lt;&gt;"", VLOOKUP(B391,Lable!$A:$D,2,FALSE), "" )</f>
        <v>View Collected Physical Survey Data</v>
      </c>
      <c r="E391" s="21" t="s">
        <v>407</v>
      </c>
      <c r="F391" s="20" t="str">
        <f t="shared" si="382"/>
        <v>Collected Survey Plan Details(Collected Survey Plan Details)</v>
      </c>
      <c r="G391" s="20" t="str">
        <f>IF(E391&lt;&gt;"",VLOOKUP(E391,Lable!$A:$B,2,FALSE),"")</f>
        <v>Collected Survey Plan Details</v>
      </c>
      <c r="H391" s="2" t="s">
        <v>460</v>
      </c>
      <c r="I391" s="20" t="str">
        <f t="shared" si="383"/>
        <v>Survey Details(Survey Details)</v>
      </c>
      <c r="J391" s="20" t="str">
        <f>IF(H391&lt;&gt;"", VLOOKUP(H391,Lable!$A:$D,2,FALSE),"")</f>
        <v>Survey Details</v>
      </c>
      <c r="K391" s="53"/>
      <c r="L391" s="20" t="str">
        <f t="shared" si="384"/>
        <v/>
      </c>
      <c r="M391" s="20" t="str">
        <f>IF(K391&lt;&gt;"",VLOOKUP(K391,Lable!$A:$B,2,FALSE),"")</f>
        <v/>
      </c>
      <c r="N391" s="21" t="s">
        <v>14</v>
      </c>
      <c r="O391" s="57" t="s">
        <v>463</v>
      </c>
      <c r="P391" s="20" t="str">
        <f t="shared" si="385"/>
        <v>Awareness Required&lt;br&gt;(Awareness Required)</v>
      </c>
      <c r="Q391" s="20" t="str">
        <f>IF(O391&lt;&gt;"", VLOOKUP(O391, Lable!$A:$B, 2, FALSE), "")</f>
        <v>Awareness Required</v>
      </c>
      <c r="R391" s="21" t="s">
        <v>41</v>
      </c>
      <c r="S391" s="20"/>
      <c r="T391" s="20"/>
      <c r="U391" s="20"/>
      <c r="V391" s="21"/>
      <c r="W391" s="21"/>
      <c r="X391" s="21"/>
      <c r="Y391" s="21"/>
      <c r="Z391" s="19"/>
      <c r="AA391" s="19"/>
      <c r="AB391" s="19"/>
      <c r="AC391" s="19"/>
      <c r="AD391" s="19"/>
      <c r="AE391" s="19"/>
    </row>
    <row r="392" spans="1:31" s="10" customFormat="1" ht="17.45" customHeight="1">
      <c r="A392" s="4" t="s">
        <v>512</v>
      </c>
      <c r="B392" s="1" t="str">
        <f>VLOOKUP(A392,Lable!$G:$I,2,FALSE)</f>
        <v>수집된 물리적 조사 데이터 보기</v>
      </c>
      <c r="C392" s="1" t="str">
        <f t="shared" si="381"/>
        <v>View Collected Physical Survey Data(수집된 물리적 조사 데이터 보기)</v>
      </c>
      <c r="D392" s="1" t="str">
        <f>IF(B392&lt;&gt;"", VLOOKUP(B392,Lable!$A:$D,2,FALSE), "" )</f>
        <v>View Collected Physical Survey Data</v>
      </c>
      <c r="E392" s="2" t="s">
        <v>407</v>
      </c>
      <c r="F392" s="1" t="str">
        <f t="shared" si="382"/>
        <v>Collected Survey Plan Details(Collected Survey Plan Details)</v>
      </c>
      <c r="G392" s="1" t="str">
        <f>IF(E392&lt;&gt;"",VLOOKUP(E392,Lable!$A:$B,2,FALSE),"")</f>
        <v>Collected Survey Plan Details</v>
      </c>
      <c r="H392" s="2" t="s">
        <v>460</v>
      </c>
      <c r="I392" s="1" t="str">
        <f t="shared" si="383"/>
        <v>Survey Details(Survey Details)</v>
      </c>
      <c r="J392" s="1" t="str">
        <f>IF(H392&lt;&gt;"", VLOOKUP(H392,Lable!$A:$D,2,FALSE),"")</f>
        <v>Survey Details</v>
      </c>
      <c r="K392" s="96"/>
      <c r="L392" s="1" t="str">
        <f t="shared" si="384"/>
        <v/>
      </c>
      <c r="M392" s="1" t="str">
        <f>IF(K392&lt;&gt;"",VLOOKUP(K392,Lable!$A:$B,2,FALSE),"")</f>
        <v/>
      </c>
      <c r="N392" s="2"/>
      <c r="O392" s="97"/>
      <c r="P392" s="1" t="str">
        <f t="shared" si="385"/>
        <v/>
      </c>
      <c r="Q392" s="1" t="str">
        <f>IF(O392&lt;&gt;"", VLOOKUP(O392, Lable!$A:$B, 2, FALSE), "")</f>
        <v/>
      </c>
      <c r="R392" s="2" t="s">
        <v>41</v>
      </c>
      <c r="S392" s="1" t="s">
        <v>410</v>
      </c>
      <c r="T392" s="1"/>
      <c r="U392" s="1"/>
      <c r="V392" s="2"/>
      <c r="W392" s="2"/>
      <c r="X392" s="2"/>
      <c r="Y392" s="2"/>
      <c r="Z392" s="4"/>
      <c r="AA392" s="4"/>
      <c r="AB392" s="4"/>
      <c r="AC392" s="3"/>
      <c r="AD392" s="3"/>
      <c r="AE392" s="3"/>
    </row>
    <row r="393" spans="1:31" s="10" customFormat="1" ht="17.45" customHeight="1">
      <c r="A393" s="4" t="s">
        <v>512</v>
      </c>
      <c r="B393" s="1" t="str">
        <f>VLOOKUP(A393,Lable!$G:$I,2,FALSE)</f>
        <v>수집된 물리적 조사 데이터 보기</v>
      </c>
      <c r="C393" s="1" t="str">
        <f t="shared" ref="C393" si="386">IF(B393&lt;&gt;"",D393&amp;"("&amp;B393&amp;")","")</f>
        <v>View Collected Physical Survey Data(수집된 물리적 조사 데이터 보기)</v>
      </c>
      <c r="D393" s="1" t="str">
        <f>IF(B393&lt;&gt;"", VLOOKUP(B393,Lable!$A:$D,2,FALSE), "" )</f>
        <v>View Collected Physical Survey Data</v>
      </c>
      <c r="E393" s="2" t="s">
        <v>407</v>
      </c>
      <c r="F393" s="1" t="str">
        <f t="shared" ref="F393" si="387">IF(E393&lt;&gt;"",G393&amp;"("&amp;E393&amp;")","")</f>
        <v>Collected Survey Plan Details(Collected Survey Plan Details)</v>
      </c>
      <c r="G393" s="1" t="str">
        <f>IF(E393&lt;&gt;"",VLOOKUP(E393,Lable!$A:$B,2,FALSE),"")</f>
        <v>Collected Survey Plan Details</v>
      </c>
      <c r="H393" s="2" t="s">
        <v>460</v>
      </c>
      <c r="I393" s="1" t="str">
        <f t="shared" ref="I393" si="388">IF(H393&lt;&gt;"",J393&amp;"("&amp;H393&amp;")","")</f>
        <v>Survey Details(Survey Details)</v>
      </c>
      <c r="J393" s="1" t="str">
        <f>IF(H393&lt;&gt;"", VLOOKUP(H393,Lable!$A:$D,2,FALSE),"")</f>
        <v>Survey Details</v>
      </c>
      <c r="K393" s="96"/>
      <c r="L393" s="1" t="str">
        <f t="shared" ref="L393" si="389">IF(K393&lt;&gt;"",M393&amp;"("&amp;K393&amp;")","")</f>
        <v/>
      </c>
      <c r="M393" s="1" t="str">
        <f>IF(K393&lt;&gt;"",VLOOKUP(K393,Lable!$A:$B,2,FALSE),"")</f>
        <v/>
      </c>
      <c r="N393" s="21" t="s">
        <v>14</v>
      </c>
      <c r="O393" s="97" t="s">
        <v>465</v>
      </c>
      <c r="P393" s="1" t="str">
        <f t="shared" ref="P393" si="390">IF(O393&lt;&gt;"",Q393&amp;"&lt;br&gt;("&amp;O393&amp;")","")</f>
        <v>Taxpayer Feedbacks&lt;br&gt;(Taxpayer Feedbacks)</v>
      </c>
      <c r="Q393" s="1" t="str">
        <f>IF(O393&lt;&gt;"", VLOOKUP(O393, Lable!$A:$B, 2, FALSE), "")</f>
        <v>Taxpayer Feedbacks</v>
      </c>
      <c r="R393" s="2" t="s">
        <v>41</v>
      </c>
      <c r="S393" s="1" t="s">
        <v>410</v>
      </c>
      <c r="T393" s="1"/>
      <c r="U393" s="1"/>
      <c r="V393" s="2"/>
      <c r="W393" s="2"/>
      <c r="X393" s="2"/>
      <c r="Y393" s="2"/>
      <c r="Z393" s="4"/>
      <c r="AA393" s="4"/>
      <c r="AB393" s="4"/>
      <c r="AC393" s="3" t="s">
        <v>468</v>
      </c>
      <c r="AD393" s="3" t="s">
        <v>468</v>
      </c>
      <c r="AE393" s="3" t="s">
        <v>468</v>
      </c>
    </row>
    <row r="394" spans="1:31" s="10" customFormat="1" ht="17.45" customHeight="1">
      <c r="A394" s="4" t="s">
        <v>512</v>
      </c>
      <c r="B394" s="1" t="str">
        <f>VLOOKUP(A394,Lable!$G:$I,2,FALSE)</f>
        <v>수집된 물리적 조사 데이터 보기</v>
      </c>
      <c r="C394" s="1" t="str">
        <f t="shared" ref="C394" si="391">IF(B394&lt;&gt;"",D394&amp;"("&amp;B394&amp;")","")</f>
        <v>View Collected Physical Survey Data(수집된 물리적 조사 데이터 보기)</v>
      </c>
      <c r="D394" s="1" t="str">
        <f>IF(B394&lt;&gt;"", VLOOKUP(B394,Lable!$A:$D,2,FALSE), "" )</f>
        <v>View Collected Physical Survey Data</v>
      </c>
      <c r="E394" s="2" t="s">
        <v>407</v>
      </c>
      <c r="F394" s="1" t="str">
        <f t="shared" ref="F394" si="392">IF(E394&lt;&gt;"",G394&amp;"("&amp;E394&amp;")","")</f>
        <v>Collected Survey Plan Details(Collected Survey Plan Details)</v>
      </c>
      <c r="G394" s="1" t="str">
        <f>IF(E394&lt;&gt;"",VLOOKUP(E394,Lable!$A:$B,2,FALSE),"")</f>
        <v>Collected Survey Plan Details</v>
      </c>
      <c r="H394" s="2" t="s">
        <v>460</v>
      </c>
      <c r="I394" s="1" t="str">
        <f t="shared" ref="I394" si="393">IF(H394&lt;&gt;"",J394&amp;"("&amp;H394&amp;")","")</f>
        <v>Survey Details(Survey Details)</v>
      </c>
      <c r="J394" s="1" t="str">
        <f>IF(H394&lt;&gt;"", VLOOKUP(H394,Lable!$A:$D,2,FALSE),"")</f>
        <v>Survey Details</v>
      </c>
      <c r="K394" s="96"/>
      <c r="L394" s="1" t="str">
        <f t="shared" ref="L394" si="394">IF(K394&lt;&gt;"",M394&amp;"("&amp;K394&amp;")","")</f>
        <v/>
      </c>
      <c r="M394" s="1" t="str">
        <f>IF(K394&lt;&gt;"",VLOOKUP(K394,Lable!$A:$B,2,FALSE),"")</f>
        <v/>
      </c>
      <c r="N394" s="21" t="s">
        <v>14</v>
      </c>
      <c r="O394" s="97" t="s">
        <v>467</v>
      </c>
      <c r="P394" s="1" t="str">
        <f t="shared" ref="P394" si="395">IF(O394&lt;&gt;"",Q394&amp;"&lt;br&gt;("&amp;O394&amp;")","")</f>
        <v>Feedback Ratings&lt;br&gt;(Feedback Ratings)</v>
      </c>
      <c r="Q394" s="1" t="str">
        <f>IF(O394&lt;&gt;"", VLOOKUP(O394, Lable!$A:$B, 2, FALSE), "")</f>
        <v>Feedback Ratings</v>
      </c>
      <c r="R394" s="2" t="s">
        <v>41</v>
      </c>
      <c r="S394" s="1" t="s">
        <v>410</v>
      </c>
      <c r="T394" s="1"/>
      <c r="U394" s="1"/>
      <c r="V394" s="2"/>
      <c r="W394" s="2"/>
      <c r="X394" s="2"/>
      <c r="Y394" s="2"/>
      <c r="Z394" s="4"/>
      <c r="AA394" s="4"/>
      <c r="AB394" s="4"/>
      <c r="AC394" s="3" t="s">
        <v>469</v>
      </c>
      <c r="AD394" s="3" t="s">
        <v>469</v>
      </c>
      <c r="AE394" s="3" t="s">
        <v>469</v>
      </c>
    </row>
    <row r="395" spans="1:31" s="36" customFormat="1" ht="17.45" customHeight="1">
      <c r="A395" s="33" t="s">
        <v>513</v>
      </c>
      <c r="B395" s="34" t="str">
        <f>VLOOKUP(A395,Lable!$G:$I,2,FALSE)</f>
        <v>보고서</v>
      </c>
      <c r="C395" s="34" t="str">
        <f>IF(B395&lt;&gt;"",D395&amp;"("&amp;B395&amp;")","")</f>
        <v>Reports(보고서)</v>
      </c>
      <c r="D395" s="34" t="str">
        <f>IF(B395&lt;&gt;"", VLOOKUP(B395,Lable!$A:$D,2,FALSE), "" )</f>
        <v>Reports</v>
      </c>
      <c r="E395" s="35"/>
      <c r="F395" s="34" t="str">
        <f t="shared" ref="F395:F396" si="396">IF(E395&lt;&gt;"",G395&amp;"("&amp;E395&amp;")","")</f>
        <v/>
      </c>
      <c r="G395" s="34" t="str">
        <f>IF(E395&lt;&gt;"",VLOOKUP(E395,Lable!$A:$B,2,FALSE),"")</f>
        <v/>
      </c>
      <c r="H395" s="35"/>
      <c r="I395" s="34" t="str">
        <f t="shared" ref="I395:I396" si="397">IF(H395&lt;&gt;"",J395&amp;"("&amp;H395&amp;")","")</f>
        <v/>
      </c>
      <c r="J395" s="34" t="str">
        <f>IF(H395&lt;&gt;"", VLOOKUP(H395,Lable!$A:$D,2,FALSE),"")</f>
        <v/>
      </c>
      <c r="K395" s="51"/>
      <c r="L395" s="34" t="str">
        <f t="shared" ref="L395:L396" si="398">IF(K395&lt;&gt;"",M395&amp;"("&amp;K395&amp;")","")</f>
        <v/>
      </c>
      <c r="M395" s="34" t="str">
        <f>IF(K395&lt;&gt;"",VLOOKUP(K395,Lable!$A:$B,2,FALSE),"")</f>
        <v/>
      </c>
      <c r="N395" s="35" t="s">
        <v>22</v>
      </c>
      <c r="O395" s="46" t="s">
        <v>165</v>
      </c>
      <c r="P395" s="34" t="str">
        <f t="shared" ref="P395:P396" si="399">IF(O395&lt;&gt;"",Q395&amp;"&lt;br&gt;("&amp;O395&amp;")","")</f>
        <v>Choose Report Type&lt;br&gt;(Choose Report Type)</v>
      </c>
      <c r="Q395" s="34" t="str">
        <f>IF(O395&lt;&gt;"", VLOOKUP(O395, Lable!$A:$B, 2, FALSE), "")</f>
        <v>Choose Report Type</v>
      </c>
      <c r="R395" s="35" t="s">
        <v>45</v>
      </c>
      <c r="S395" s="34"/>
      <c r="T395" s="34"/>
      <c r="U395" s="34"/>
      <c r="V395" s="35"/>
      <c r="W395" s="35"/>
      <c r="X395" s="35"/>
      <c r="Y395" s="35"/>
      <c r="Z395" s="33"/>
      <c r="AA395" s="33"/>
      <c r="AB395" s="33"/>
      <c r="AC395" s="37"/>
      <c r="AD395" s="37"/>
      <c r="AE395" s="37"/>
    </row>
    <row r="396" spans="1:31" s="18" customFormat="1" ht="18.600000000000001" customHeight="1">
      <c r="A396" s="15" t="s">
        <v>513</v>
      </c>
      <c r="B396" s="16" t="str">
        <f>VLOOKUP(A396,Lable!$G:$I,2,FALSE)</f>
        <v>보고서</v>
      </c>
      <c r="C396" s="16" t="str">
        <f t="shared" ref="C396" si="400">IF(B396&lt;&gt;"",D396&amp;"("&amp;B396&amp;")","")</f>
        <v>Reports(보고서)</v>
      </c>
      <c r="D396" s="16" t="str">
        <f>IF(B396&lt;&gt;"", VLOOKUP(B396,Lable!$A:$D,2,FALSE), "" )</f>
        <v>Reports</v>
      </c>
      <c r="E396" s="17"/>
      <c r="F396" s="16" t="str">
        <f t="shared" si="396"/>
        <v/>
      </c>
      <c r="G396" s="16" t="str">
        <f>IF(E396&lt;&gt;"",VLOOKUP(E396,Lable!$A:$B,2,FALSE),"")</f>
        <v/>
      </c>
      <c r="H396" s="17"/>
      <c r="I396" s="16" t="str">
        <f t="shared" si="397"/>
        <v/>
      </c>
      <c r="J396" s="16" t="str">
        <f>IF(H396&lt;&gt;"", VLOOKUP(H396,Lable!$A:$D,2,FALSE),"")</f>
        <v/>
      </c>
      <c r="K396" s="52"/>
      <c r="L396" s="16" t="str">
        <f t="shared" si="398"/>
        <v/>
      </c>
      <c r="M396" s="16" t="str">
        <f>IF(K396&lt;&gt;"",VLOOKUP(K396,Lable!$A:$B,2,FALSE),"")</f>
        <v/>
      </c>
      <c r="N396" s="17"/>
      <c r="O396" s="48" t="s">
        <v>167</v>
      </c>
      <c r="P396" s="16" t="str">
        <f t="shared" si="399"/>
        <v>Choose a report to generate&lt;br&gt;(Choose a report to generate)</v>
      </c>
      <c r="Q396" s="16" t="str">
        <f>IF(O396&lt;&gt;"", VLOOKUP(O396, Lable!$A:$B, 2, FALSE), "")</f>
        <v>Choose a report to generate</v>
      </c>
      <c r="R396" s="17" t="s">
        <v>43</v>
      </c>
      <c r="S396" s="16"/>
      <c r="T396" s="16" t="s">
        <v>8</v>
      </c>
      <c r="U396" s="16"/>
      <c r="V396" s="17"/>
      <c r="W396" s="17"/>
      <c r="X396" s="17"/>
      <c r="Y396" s="17"/>
      <c r="Z396" s="15"/>
      <c r="AA396" s="15"/>
      <c r="AB396" s="15"/>
      <c r="AC396" s="15"/>
      <c r="AD396" s="15"/>
      <c r="AE396" s="15"/>
    </row>
  </sheetData>
  <autoFilter ref="A1:XEX27" xr:uid="{00000000-0001-0000-0000-000000000000}"/>
  <dataConsolidate/>
  <phoneticPr fontId="1" type="noConversion"/>
  <conditionalFormatting sqref="O33:O35 R33:S35 O54:O55 R54:S55 O126:O129 R126:S129 O236:O237 R236:S237 O317:O318 R317:T318">
    <cfRule type="expression" dxfId="24" priority="46">
      <formula>$O33="신규 정정"</formula>
    </cfRule>
    <cfRule type="expression" dxfId="23" priority="47">
      <formula>$O33="신규"</formula>
    </cfRule>
    <cfRule type="expression" dxfId="22" priority="48">
      <formula>$O33="전송"</formula>
    </cfRule>
    <cfRule type="expression" dxfId="21" priority="49">
      <formula>$O33="임시저장"</formula>
    </cfRule>
    <cfRule type="expression" dxfId="20" priority="50">
      <formula>$T33="th-list"</formula>
    </cfRule>
  </conditionalFormatting>
  <conditionalFormatting sqref="O181:O182 R181:S182">
    <cfRule type="expression" dxfId="19" priority="21">
      <formula>$O181="신규 정정"</formula>
    </cfRule>
    <cfRule type="expression" dxfId="18" priority="22">
      <formula>$O181="신규"</formula>
    </cfRule>
    <cfRule type="expression" dxfId="17" priority="23">
      <formula>$O181="전송"</formula>
    </cfRule>
    <cfRule type="expression" dxfId="16" priority="24">
      <formula>$O181="임시저장"</formula>
    </cfRule>
    <cfRule type="expression" dxfId="15" priority="25">
      <formula>$T181="th-list"</formula>
    </cfRule>
  </conditionalFormatting>
  <conditionalFormatting sqref="O210:O211 R210:S211">
    <cfRule type="expression" dxfId="14" priority="26">
      <formula>$O210="신규 정정"</formula>
    </cfRule>
    <cfRule type="expression" dxfId="13" priority="27">
      <formula>$O210="신규"</formula>
    </cfRule>
    <cfRule type="expression" dxfId="12" priority="28">
      <formula>$O210="전송"</formula>
    </cfRule>
    <cfRule type="expression" dxfId="11" priority="29">
      <formula>$O210="임시저장"</formula>
    </cfRule>
    <cfRule type="expression" dxfId="10" priority="30">
      <formula>$T210="th-list"</formula>
    </cfRule>
  </conditionalFormatting>
  <conditionalFormatting sqref="Z240:AB240">
    <cfRule type="expression" dxfId="9" priority="16">
      <formula>$O240="신규 정정"</formula>
    </cfRule>
    <cfRule type="expression" dxfId="8" priority="17">
      <formula>$O240="신규"</formula>
    </cfRule>
    <cfRule type="expression" dxfId="7" priority="18">
      <formula>$O240="전송"</formula>
    </cfRule>
    <cfRule type="expression" dxfId="6" priority="19">
      <formula>$O240="임시저장"</formula>
    </cfRule>
    <cfRule type="expression" dxfId="5" priority="20">
      <formula>$T240="th-list"</formula>
    </cfRule>
  </conditionalFormatting>
  <conditionalFormatting sqref="Z318:AB318">
    <cfRule type="expression" dxfId="4" priority="6">
      <formula>$O318="신규 정정"</formula>
    </cfRule>
    <cfRule type="expression" dxfId="3" priority="7">
      <formula>$O318="신규"</formula>
    </cfRule>
    <cfRule type="expression" dxfId="2" priority="8">
      <formula>$O318="전송"</formula>
    </cfRule>
    <cfRule type="expression" dxfId="1" priority="9">
      <formula>$O318="임시저장"</formula>
    </cfRule>
    <cfRule type="expression" dxfId="0" priority="10">
      <formula>$T318="th-list"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1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226"/>
  <sheetViews>
    <sheetView zoomScaleNormal="100" workbookViewId="0">
      <pane ySplit="1" topLeftCell="A189" activePane="bottomLeft" state="frozen"/>
      <selection pane="bottomLeft" activeCell="B226" sqref="B226"/>
    </sheetView>
  </sheetViews>
  <sheetFormatPr defaultRowHeight="16.5"/>
  <cols>
    <col min="1" max="1" width="50.625" bestFit="1" customWidth="1"/>
    <col min="2" max="2" width="50.5" bestFit="1" customWidth="1"/>
    <col min="3" max="3" width="8.125" style="24" customWidth="1"/>
    <col min="4" max="4" width="7.25" bestFit="1" customWidth="1"/>
    <col min="5" max="5" width="9.625" style="24" customWidth="1"/>
    <col min="6" max="6" width="9.625" style="24" bestFit="1" customWidth="1"/>
    <col min="7" max="7" width="40.375" customWidth="1"/>
    <col min="8" max="8" width="25.5" bestFit="1" customWidth="1"/>
    <col min="9" max="9" width="39.125" bestFit="1" customWidth="1"/>
  </cols>
  <sheetData>
    <row r="1" spans="1:9" s="25" customFormat="1" ht="27">
      <c r="A1" s="27" t="s">
        <v>15</v>
      </c>
      <c r="B1" s="27" t="s">
        <v>39</v>
      </c>
      <c r="C1" s="27" t="s">
        <v>63</v>
      </c>
      <c r="D1" s="27" t="s">
        <v>16</v>
      </c>
      <c r="E1" s="27" t="s">
        <v>62</v>
      </c>
      <c r="F1" s="27" t="s">
        <v>61</v>
      </c>
      <c r="G1" s="69"/>
      <c r="H1" s="69"/>
      <c r="I1" s="69"/>
    </row>
    <row r="2" spans="1:9" s="26" customFormat="1">
      <c r="A2" s="42" t="s">
        <v>38</v>
      </c>
      <c r="B2" s="42" t="s">
        <v>38</v>
      </c>
      <c r="C2" s="19"/>
      <c r="D2" s="41"/>
      <c r="E2" s="19">
        <f t="shared" ref="E2:E33" si="0">COUNTIF(A:A,A2)</f>
        <v>1</v>
      </c>
      <c r="F2" s="19">
        <f t="shared" ref="F2:F33" si="1">COUNTIF(B:B,B2)</f>
        <v>1</v>
      </c>
      <c r="G2" s="70" t="s">
        <v>500</v>
      </c>
      <c r="H2" s="70" t="str">
        <f t="shared" ref="H2:I4" si="2">A2</f>
        <v>Dashboard</v>
      </c>
      <c r="I2" s="70" t="str">
        <f t="shared" si="2"/>
        <v>Dashboard</v>
      </c>
    </row>
    <row r="3" spans="1:9" s="26" customFormat="1">
      <c r="A3" s="42" t="s">
        <v>101</v>
      </c>
      <c r="B3" s="43" t="s">
        <v>105</v>
      </c>
      <c r="C3" s="19"/>
      <c r="D3" s="41"/>
      <c r="E3" s="19">
        <f t="shared" si="0"/>
        <v>1</v>
      </c>
      <c r="F3" s="19">
        <f t="shared" si="1"/>
        <v>1</v>
      </c>
      <c r="G3" s="70" t="s">
        <v>501</v>
      </c>
      <c r="H3" s="70" t="str">
        <f t="shared" si="2"/>
        <v>등록된 블록</v>
      </c>
      <c r="I3" s="70" t="str">
        <f t="shared" si="2"/>
        <v>Registered Blocks</v>
      </c>
    </row>
    <row r="4" spans="1:9" s="40" customFormat="1">
      <c r="A4" s="58" t="s">
        <v>261</v>
      </c>
      <c r="B4" s="59" t="s">
        <v>260</v>
      </c>
      <c r="C4" s="39"/>
      <c r="D4" s="38"/>
      <c r="E4" s="39">
        <f t="shared" si="0"/>
        <v>1</v>
      </c>
      <c r="F4" s="39">
        <f t="shared" si="1"/>
        <v>1</v>
      </c>
      <c r="G4" s="71" t="s">
        <v>503</v>
      </c>
      <c r="H4" s="71" t="str">
        <f t="shared" si="2"/>
        <v>[BAMBALAGA] 블록에 와드 할당</v>
      </c>
      <c r="I4" s="71" t="str">
        <f t="shared" si="2"/>
        <v>Assign Wards to [BAMBALAGA] Block</v>
      </c>
    </row>
    <row r="5" spans="1:9" s="26" customFormat="1">
      <c r="A5" s="42" t="s">
        <v>102</v>
      </c>
      <c r="B5" s="43" t="s">
        <v>175</v>
      </c>
      <c r="C5" s="72"/>
      <c r="D5" s="70"/>
      <c r="E5" s="19">
        <f t="shared" si="0"/>
        <v>1</v>
      </c>
      <c r="F5" s="19">
        <f t="shared" si="1"/>
        <v>1</v>
      </c>
      <c r="G5" s="70" t="s">
        <v>504</v>
      </c>
      <c r="H5" s="70" t="str">
        <f t="shared" ref="H5:H13" si="3">A5</f>
        <v>등록된 하위 블록</v>
      </c>
      <c r="I5" s="70" t="str">
        <f t="shared" ref="I5:I13" si="4">B5</f>
        <v>Registered Sub Blocks</v>
      </c>
    </row>
    <row r="6" spans="1:9" s="65" customFormat="1">
      <c r="A6" s="63" t="s">
        <v>103</v>
      </c>
      <c r="B6" s="64" t="s">
        <v>106</v>
      </c>
      <c r="C6" s="73"/>
      <c r="D6" s="74"/>
      <c r="E6" s="73">
        <f t="shared" si="0"/>
        <v>1</v>
      </c>
      <c r="F6" s="73">
        <f t="shared" si="1"/>
        <v>1</v>
      </c>
      <c r="G6" s="74" t="s">
        <v>505</v>
      </c>
      <c r="H6" s="74" t="str">
        <f t="shared" si="3"/>
        <v>블록 팀 리더</v>
      </c>
      <c r="I6" s="74" t="str">
        <f t="shared" si="4"/>
        <v>Block Team Leader</v>
      </c>
    </row>
    <row r="7" spans="1:9" s="26" customFormat="1">
      <c r="A7" s="42" t="s">
        <v>272</v>
      </c>
      <c r="B7" s="44" t="s">
        <v>107</v>
      </c>
      <c r="C7" s="72"/>
      <c r="D7" s="70"/>
      <c r="E7" s="72">
        <f t="shared" si="0"/>
        <v>1</v>
      </c>
      <c r="F7" s="72">
        <f t="shared" si="1"/>
        <v>1</v>
      </c>
      <c r="G7" s="70" t="s">
        <v>506</v>
      </c>
      <c r="H7" s="70" t="str">
        <f t="shared" ref="H7" si="5">A7</f>
        <v>실사 계획 수립</v>
      </c>
      <c r="I7" s="70" t="str">
        <f t="shared" ref="I7" si="6">B7</f>
        <v>Physical Survey Plan</v>
      </c>
    </row>
    <row r="8" spans="1:9" s="26" customFormat="1">
      <c r="A8" s="42" t="s">
        <v>273</v>
      </c>
      <c r="B8" s="43" t="s">
        <v>109</v>
      </c>
      <c r="C8" s="72"/>
      <c r="D8" s="70"/>
      <c r="E8" s="19">
        <f t="shared" si="0"/>
        <v>1</v>
      </c>
      <c r="F8" s="19">
        <f t="shared" si="1"/>
        <v>1</v>
      </c>
      <c r="G8" s="70" t="s">
        <v>507</v>
      </c>
      <c r="H8" s="70" t="str">
        <f t="shared" ref="H8" si="7">A8</f>
        <v>실사 수행 요청</v>
      </c>
      <c r="I8" s="70" t="str">
        <f t="shared" ref="I8" si="8">B8</f>
        <v>Request to Conduct Physical Survey</v>
      </c>
    </row>
    <row r="9" spans="1:9" s="40" customFormat="1">
      <c r="A9" s="58" t="s">
        <v>476</v>
      </c>
      <c r="B9" s="59" t="s">
        <v>475</v>
      </c>
      <c r="C9" s="108"/>
      <c r="D9" s="71"/>
      <c r="E9" s="39">
        <f t="shared" si="0"/>
        <v>1</v>
      </c>
      <c r="F9" s="39">
        <f t="shared" si="1"/>
        <v>2</v>
      </c>
      <c r="G9" s="71" t="s">
        <v>509</v>
      </c>
      <c r="H9" s="71" t="str">
        <f t="shared" ref="H9" si="9">A9</f>
        <v>새로운 물리적 조사 요청</v>
      </c>
      <c r="I9" s="71" t="str">
        <f t="shared" ref="I9" si="10">B9</f>
        <v>New Physical Survey Request</v>
      </c>
    </row>
    <row r="10" spans="1:9" s="26" customFormat="1">
      <c r="A10" s="66" t="s">
        <v>274</v>
      </c>
      <c r="B10" s="43" t="s">
        <v>275</v>
      </c>
      <c r="C10" s="72"/>
      <c r="D10" s="70"/>
      <c r="E10" s="19">
        <f t="shared" si="0"/>
        <v>1</v>
      </c>
      <c r="F10" s="19">
        <f t="shared" si="1"/>
        <v>1</v>
      </c>
      <c r="G10" s="70" t="s">
        <v>510</v>
      </c>
      <c r="H10" s="70" t="str">
        <f t="shared" ref="H10" si="11">A10</f>
        <v>실사 수행 요청 승인</v>
      </c>
      <c r="I10" s="70" t="str">
        <f t="shared" ref="I10" si="12">B10</f>
        <v>Approval of Request to conduct Physical Survey</v>
      </c>
    </row>
    <row r="11" spans="1:9" s="26" customFormat="1">
      <c r="A11" s="66" t="s">
        <v>276</v>
      </c>
      <c r="B11" s="43" t="s">
        <v>277</v>
      </c>
      <c r="C11" s="72"/>
      <c r="D11" s="70"/>
      <c r="E11" s="72">
        <f t="shared" si="0"/>
        <v>1</v>
      </c>
      <c r="F11" s="72">
        <f t="shared" si="1"/>
        <v>1</v>
      </c>
      <c r="G11" s="70" t="s">
        <v>511</v>
      </c>
      <c r="H11" s="70" t="str">
        <f t="shared" ref="H11:H12" si="13">A11</f>
        <v>블록 실사 수행(모바일 웹)</v>
      </c>
      <c r="I11" s="70" t="str">
        <f t="shared" ref="I11:I12" si="14">B11</f>
        <v>Conducting Block Physical Survey (Mobile WEB)</v>
      </c>
    </row>
    <row r="12" spans="1:9" s="26" customFormat="1">
      <c r="A12" s="66" t="s">
        <v>104</v>
      </c>
      <c r="B12" s="43" t="s">
        <v>108</v>
      </c>
      <c r="C12" s="72"/>
      <c r="D12" s="70"/>
      <c r="E12" s="72">
        <f t="shared" si="0"/>
        <v>1</v>
      </c>
      <c r="F12" s="72">
        <f t="shared" si="1"/>
        <v>1</v>
      </c>
      <c r="G12" s="70" t="s">
        <v>512</v>
      </c>
      <c r="H12" s="70" t="str">
        <f t="shared" si="13"/>
        <v>수집된 물리적 조사 데이터 보기</v>
      </c>
      <c r="I12" s="70" t="str">
        <f t="shared" si="14"/>
        <v>View Collected Physical Survey Data</v>
      </c>
    </row>
    <row r="13" spans="1:9" s="26" customFormat="1">
      <c r="A13" s="75" t="s">
        <v>112</v>
      </c>
      <c r="B13" s="75" t="s">
        <v>110</v>
      </c>
      <c r="C13" s="72"/>
      <c r="D13" s="70"/>
      <c r="E13" s="72">
        <f t="shared" si="0"/>
        <v>1</v>
      </c>
      <c r="F13" s="72">
        <f t="shared" si="1"/>
        <v>1</v>
      </c>
      <c r="G13" s="70" t="s">
        <v>512</v>
      </c>
      <c r="H13" s="70" t="str">
        <f t="shared" si="3"/>
        <v>NaPA 주소 관리</v>
      </c>
      <c r="I13" s="70" t="str">
        <f t="shared" si="4"/>
        <v>NaPA Address Management</v>
      </c>
    </row>
    <row r="14" spans="1:9" s="26" customFormat="1">
      <c r="A14" s="75" t="s">
        <v>113</v>
      </c>
      <c r="B14" s="75" t="s">
        <v>111</v>
      </c>
      <c r="C14" s="72"/>
      <c r="D14" s="70"/>
      <c r="E14" s="72">
        <f t="shared" si="0"/>
        <v>1</v>
      </c>
      <c r="F14" s="72">
        <f t="shared" si="1"/>
        <v>1</v>
      </c>
      <c r="G14" s="70" t="s">
        <v>513</v>
      </c>
      <c r="H14" s="70" t="str">
        <f t="shared" ref="H14:H15" si="15">A14</f>
        <v>보고서</v>
      </c>
      <c r="I14" s="70" t="str">
        <f t="shared" ref="I14:I15" si="16">B14</f>
        <v>Reports</v>
      </c>
    </row>
    <row r="15" spans="1:9" s="30" customFormat="1">
      <c r="A15" s="76" t="s">
        <v>58</v>
      </c>
      <c r="B15" s="76" t="s">
        <v>57</v>
      </c>
      <c r="C15" s="77"/>
      <c r="D15" s="76"/>
      <c r="E15" s="77">
        <f t="shared" si="0"/>
        <v>1</v>
      </c>
      <c r="F15" s="77">
        <f t="shared" si="1"/>
        <v>1</v>
      </c>
      <c r="G15" s="76" t="s">
        <v>94</v>
      </c>
      <c r="H15" s="76" t="str">
        <f t="shared" si="15"/>
        <v>첨부파일</v>
      </c>
      <c r="I15" s="76" t="str">
        <f t="shared" si="16"/>
        <v>Attachments</v>
      </c>
    </row>
    <row r="16" spans="1:9" s="30" customFormat="1">
      <c r="A16" s="76" t="s">
        <v>59</v>
      </c>
      <c r="B16" s="76" t="s">
        <v>70</v>
      </c>
      <c r="C16" s="77"/>
      <c r="D16" s="76"/>
      <c r="E16" s="77">
        <f t="shared" si="0"/>
        <v>1</v>
      </c>
      <c r="F16" s="77">
        <f t="shared" si="1"/>
        <v>1</v>
      </c>
      <c r="G16" s="76" t="s">
        <v>71</v>
      </c>
      <c r="H16" s="76" t="str">
        <f t="shared" ref="H16:H17" si="17">A16</f>
        <v>첨부파일추가</v>
      </c>
      <c r="I16" s="76" t="str">
        <f t="shared" ref="I16:I17" si="18">B16</f>
        <v>Add Attachment</v>
      </c>
    </row>
    <row r="17" spans="1:9" s="30" customFormat="1">
      <c r="A17" s="76" t="s">
        <v>73</v>
      </c>
      <c r="B17" s="76" t="s">
        <v>74</v>
      </c>
      <c r="C17" s="77"/>
      <c r="D17" s="76"/>
      <c r="E17" s="77">
        <f t="shared" si="0"/>
        <v>1</v>
      </c>
      <c r="F17" s="77">
        <f t="shared" si="1"/>
        <v>1</v>
      </c>
      <c r="G17" s="76" t="s">
        <v>75</v>
      </c>
      <c r="H17" s="76" t="str">
        <f t="shared" si="17"/>
        <v>승인단계및비고</v>
      </c>
      <c r="I17" s="76" t="str">
        <f t="shared" si="18"/>
        <v>Approval Stages and Remarks</v>
      </c>
    </row>
    <row r="18" spans="1:9" s="29" customFormat="1">
      <c r="A18" s="78" t="s">
        <v>66</v>
      </c>
      <c r="B18" s="78" t="s">
        <v>54</v>
      </c>
      <c r="C18" s="79" t="s">
        <v>64</v>
      </c>
      <c r="D18" s="78"/>
      <c r="E18" s="15">
        <f t="shared" si="0"/>
        <v>1</v>
      </c>
      <c r="F18" s="15">
        <f t="shared" si="1"/>
        <v>1</v>
      </c>
      <c r="G18" s="78"/>
      <c r="H18" s="78"/>
      <c r="I18" s="78"/>
    </row>
    <row r="19" spans="1:9" s="29" customFormat="1">
      <c r="A19" s="78" t="s">
        <v>65</v>
      </c>
      <c r="B19" s="78" t="s">
        <v>53</v>
      </c>
      <c r="C19" s="79" t="s">
        <v>64</v>
      </c>
      <c r="D19" s="78"/>
      <c r="E19" s="79">
        <f t="shared" si="0"/>
        <v>1</v>
      </c>
      <c r="F19" s="79">
        <f t="shared" si="1"/>
        <v>1</v>
      </c>
      <c r="G19" s="78"/>
      <c r="H19" s="78"/>
      <c r="I19" s="78"/>
    </row>
    <row r="20" spans="1:9" s="29" customFormat="1">
      <c r="A20" s="80" t="s">
        <v>67</v>
      </c>
      <c r="B20" s="80" t="s">
        <v>68</v>
      </c>
      <c r="C20" s="79" t="s">
        <v>64</v>
      </c>
      <c r="D20" s="78"/>
      <c r="E20" s="79">
        <f t="shared" si="0"/>
        <v>1</v>
      </c>
      <c r="F20" s="79">
        <f t="shared" si="1"/>
        <v>1</v>
      </c>
      <c r="G20" s="78"/>
      <c r="H20" s="78"/>
      <c r="I20" s="78"/>
    </row>
    <row r="21" spans="1:9" s="29" customFormat="1">
      <c r="A21" s="80" t="s">
        <v>78</v>
      </c>
      <c r="B21" s="80" t="s">
        <v>79</v>
      </c>
      <c r="C21" s="79" t="s">
        <v>64</v>
      </c>
      <c r="D21" s="78"/>
      <c r="E21" s="15">
        <f t="shared" si="0"/>
        <v>1</v>
      </c>
      <c r="F21" s="15">
        <f t="shared" si="1"/>
        <v>1</v>
      </c>
      <c r="G21" s="78"/>
      <c r="H21" s="78"/>
      <c r="I21" s="78"/>
    </row>
    <row r="22" spans="1:9" s="29" customFormat="1">
      <c r="A22" s="80" t="s">
        <v>80</v>
      </c>
      <c r="B22" s="80" t="s">
        <v>81</v>
      </c>
      <c r="C22" s="79" t="s">
        <v>64</v>
      </c>
      <c r="D22" s="78"/>
      <c r="E22" s="15">
        <f t="shared" si="0"/>
        <v>1</v>
      </c>
      <c r="F22" s="15">
        <f t="shared" si="1"/>
        <v>1</v>
      </c>
      <c r="G22" s="78"/>
      <c r="H22" s="78"/>
      <c r="I22" s="78"/>
    </row>
    <row r="23" spans="1:9" s="29" customFormat="1">
      <c r="A23" s="80" t="s">
        <v>46</v>
      </c>
      <c r="B23" s="80" t="s">
        <v>42</v>
      </c>
      <c r="C23" s="79" t="s">
        <v>64</v>
      </c>
      <c r="D23" s="78"/>
      <c r="E23" s="15">
        <f t="shared" si="0"/>
        <v>1</v>
      </c>
      <c r="F23" s="15">
        <f t="shared" si="1"/>
        <v>1</v>
      </c>
      <c r="G23" s="78"/>
      <c r="H23" s="78"/>
      <c r="I23" s="78"/>
    </row>
    <row r="24" spans="1:9" s="29" customFormat="1">
      <c r="A24" s="80" t="s">
        <v>83</v>
      </c>
      <c r="B24" s="80" t="s">
        <v>84</v>
      </c>
      <c r="C24" s="79" t="s">
        <v>64</v>
      </c>
      <c r="D24" s="78"/>
      <c r="E24" s="15">
        <f t="shared" si="0"/>
        <v>1</v>
      </c>
      <c r="F24" s="15">
        <f t="shared" si="1"/>
        <v>1</v>
      </c>
      <c r="G24" s="78"/>
      <c r="H24" s="78"/>
      <c r="I24" s="78"/>
    </row>
    <row r="25" spans="1:9" s="29" customFormat="1">
      <c r="A25" s="80" t="s">
        <v>85</v>
      </c>
      <c r="B25" s="80" t="s">
        <v>88</v>
      </c>
      <c r="C25" s="79" t="s">
        <v>64</v>
      </c>
      <c r="D25" s="78"/>
      <c r="E25" s="15">
        <f t="shared" si="0"/>
        <v>1</v>
      </c>
      <c r="F25" s="15">
        <f t="shared" si="1"/>
        <v>1</v>
      </c>
      <c r="G25" s="78"/>
      <c r="H25" s="78"/>
      <c r="I25" s="78"/>
    </row>
    <row r="26" spans="1:9" s="29" customFormat="1">
      <c r="A26" s="80" t="s">
        <v>86</v>
      </c>
      <c r="B26" s="80" t="s">
        <v>89</v>
      </c>
      <c r="C26" s="79" t="s">
        <v>64</v>
      </c>
      <c r="D26" s="78"/>
      <c r="E26" s="15">
        <f t="shared" si="0"/>
        <v>1</v>
      </c>
      <c r="F26" s="15">
        <f t="shared" si="1"/>
        <v>1</v>
      </c>
      <c r="G26" s="78"/>
      <c r="H26" s="78"/>
      <c r="I26" s="78"/>
    </row>
    <row r="27" spans="1:9" s="29" customFormat="1">
      <c r="A27" s="80" t="s">
        <v>87</v>
      </c>
      <c r="B27" s="80" t="s">
        <v>90</v>
      </c>
      <c r="C27" s="79" t="s">
        <v>64</v>
      </c>
      <c r="D27" s="78"/>
      <c r="E27" s="15">
        <f t="shared" si="0"/>
        <v>1</v>
      </c>
      <c r="F27" s="15">
        <f t="shared" si="1"/>
        <v>1</v>
      </c>
      <c r="G27" s="78"/>
      <c r="H27" s="78"/>
      <c r="I27" s="78"/>
    </row>
    <row r="28" spans="1:9" s="29" customFormat="1">
      <c r="A28" s="80" t="s">
        <v>95</v>
      </c>
      <c r="B28" s="80" t="s">
        <v>95</v>
      </c>
      <c r="C28" s="79" t="s">
        <v>64</v>
      </c>
      <c r="D28" s="78"/>
      <c r="E28" s="15">
        <f t="shared" si="0"/>
        <v>1</v>
      </c>
      <c r="F28" s="15">
        <f t="shared" si="1"/>
        <v>1</v>
      </c>
      <c r="G28" s="78"/>
      <c r="H28" s="78"/>
      <c r="I28" s="78"/>
    </row>
    <row r="29" spans="1:9" s="29" customFormat="1">
      <c r="A29" s="80" t="s">
        <v>96</v>
      </c>
      <c r="B29" s="80" t="s">
        <v>96</v>
      </c>
      <c r="C29" s="79" t="s">
        <v>64</v>
      </c>
      <c r="D29" s="78"/>
      <c r="E29" s="15">
        <f t="shared" si="0"/>
        <v>1</v>
      </c>
      <c r="F29" s="15">
        <f t="shared" si="1"/>
        <v>1</v>
      </c>
      <c r="G29" s="78"/>
      <c r="H29" s="78"/>
      <c r="I29" s="78"/>
    </row>
    <row r="30" spans="1:9" s="29" customFormat="1">
      <c r="A30" s="80" t="s">
        <v>97</v>
      </c>
      <c r="B30" s="80" t="s">
        <v>97</v>
      </c>
      <c r="C30" s="79" t="s">
        <v>64</v>
      </c>
      <c r="D30" s="78"/>
      <c r="E30" s="15">
        <f t="shared" si="0"/>
        <v>1</v>
      </c>
      <c r="F30" s="15">
        <f t="shared" si="1"/>
        <v>1</v>
      </c>
      <c r="G30" s="78"/>
      <c r="H30" s="78"/>
      <c r="I30" s="78"/>
    </row>
    <row r="31" spans="1:9" s="29" customFormat="1">
      <c r="A31" s="80" t="s">
        <v>98</v>
      </c>
      <c r="B31" s="80" t="s">
        <v>98</v>
      </c>
      <c r="C31" s="79" t="s">
        <v>64</v>
      </c>
      <c r="D31" s="78"/>
      <c r="E31" s="15">
        <f t="shared" si="0"/>
        <v>1</v>
      </c>
      <c r="F31" s="15">
        <f t="shared" si="1"/>
        <v>1</v>
      </c>
      <c r="G31" s="78"/>
      <c r="H31" s="78"/>
      <c r="I31" s="78"/>
    </row>
    <row r="32" spans="1:9" s="29" customFormat="1">
      <c r="A32" s="80" t="s">
        <v>99</v>
      </c>
      <c r="B32" s="80" t="s">
        <v>99</v>
      </c>
      <c r="C32" s="79" t="s">
        <v>64</v>
      </c>
      <c r="D32" s="78"/>
      <c r="E32" s="15">
        <f t="shared" si="0"/>
        <v>1</v>
      </c>
      <c r="F32" s="15">
        <f t="shared" si="1"/>
        <v>1</v>
      </c>
      <c r="G32" s="78"/>
      <c r="H32" s="78"/>
      <c r="I32" s="78"/>
    </row>
    <row r="33" spans="1:9" s="29" customFormat="1">
      <c r="A33" s="80" t="s">
        <v>262</v>
      </c>
      <c r="B33" s="80" t="s">
        <v>263</v>
      </c>
      <c r="C33" s="79" t="s">
        <v>64</v>
      </c>
      <c r="D33" s="78"/>
      <c r="E33" s="15">
        <f t="shared" si="0"/>
        <v>1</v>
      </c>
      <c r="F33" s="15">
        <f t="shared" si="1"/>
        <v>1</v>
      </c>
      <c r="G33" s="78"/>
      <c r="H33" s="78"/>
      <c r="I33" s="78"/>
    </row>
    <row r="34" spans="1:9" s="29" customFormat="1">
      <c r="A34" s="78" t="s">
        <v>72</v>
      </c>
      <c r="B34" s="78" t="s">
        <v>100</v>
      </c>
      <c r="C34" s="79" t="s">
        <v>64</v>
      </c>
      <c r="D34" s="78"/>
      <c r="E34" s="79">
        <f t="shared" ref="E34:E65" si="19">COUNTIF(A:A,A34)</f>
        <v>1</v>
      </c>
      <c r="F34" s="79">
        <f t="shared" ref="F34:F65" si="20">COUNTIF(B:B,B34)</f>
        <v>1</v>
      </c>
      <c r="G34" s="78"/>
      <c r="H34" s="78"/>
      <c r="I34" s="78"/>
    </row>
    <row r="35" spans="1:9" s="29" customFormat="1">
      <c r="A35" s="78" t="s">
        <v>126</v>
      </c>
      <c r="B35" s="78" t="s">
        <v>126</v>
      </c>
      <c r="C35" s="79" t="s">
        <v>64</v>
      </c>
      <c r="D35" s="78"/>
      <c r="E35" s="79">
        <f t="shared" si="19"/>
        <v>1</v>
      </c>
      <c r="F35" s="79">
        <f t="shared" si="20"/>
        <v>1</v>
      </c>
      <c r="G35" s="78"/>
      <c r="H35" s="78"/>
      <c r="I35" s="78"/>
    </row>
    <row r="36" spans="1:9" s="29" customFormat="1">
      <c r="A36" s="78" t="s">
        <v>137</v>
      </c>
      <c r="B36" s="78" t="s">
        <v>137</v>
      </c>
      <c r="C36" s="79" t="s">
        <v>64</v>
      </c>
      <c r="D36" s="78"/>
      <c r="E36" s="79">
        <f t="shared" si="19"/>
        <v>1</v>
      </c>
      <c r="F36" s="79">
        <f t="shared" si="20"/>
        <v>1</v>
      </c>
      <c r="G36" s="78"/>
      <c r="H36" s="78"/>
      <c r="I36" s="78"/>
    </row>
    <row r="37" spans="1:9" s="29" customFormat="1">
      <c r="A37" s="78" t="s">
        <v>149</v>
      </c>
      <c r="B37" s="78" t="s">
        <v>149</v>
      </c>
      <c r="C37" s="79" t="s">
        <v>64</v>
      </c>
      <c r="D37" s="78"/>
      <c r="E37" s="79">
        <f t="shared" si="19"/>
        <v>1</v>
      </c>
      <c r="F37" s="79">
        <f t="shared" si="20"/>
        <v>2</v>
      </c>
      <c r="G37" s="78"/>
      <c r="H37" s="78"/>
      <c r="I37" s="78"/>
    </row>
    <row r="38" spans="1:9" s="26" customFormat="1">
      <c r="A38" s="70" t="s">
        <v>115</v>
      </c>
      <c r="B38" s="70" t="s">
        <v>115</v>
      </c>
      <c r="C38" s="72"/>
      <c r="D38" s="70"/>
      <c r="E38" s="72">
        <f t="shared" si="19"/>
        <v>1</v>
      </c>
      <c r="F38" s="72">
        <f t="shared" si="20"/>
        <v>1</v>
      </c>
      <c r="G38" s="70"/>
      <c r="H38" s="70"/>
      <c r="I38" s="70"/>
    </row>
    <row r="39" spans="1:9" s="26" customFormat="1">
      <c r="A39" s="70" t="s">
        <v>117</v>
      </c>
      <c r="B39" s="70" t="s">
        <v>117</v>
      </c>
      <c r="C39" s="72"/>
      <c r="D39" s="70"/>
      <c r="E39" s="72">
        <f t="shared" si="19"/>
        <v>1</v>
      </c>
      <c r="F39" s="72">
        <f t="shared" si="20"/>
        <v>1</v>
      </c>
      <c r="G39" s="70"/>
      <c r="H39" s="70"/>
      <c r="I39" s="70"/>
    </row>
    <row r="40" spans="1:9" s="26" customFormat="1">
      <c r="A40" s="70" t="s">
        <v>119</v>
      </c>
      <c r="B40" s="70" t="s">
        <v>119</v>
      </c>
      <c r="C40" s="72"/>
      <c r="D40" s="70"/>
      <c r="E40" s="72">
        <f t="shared" si="19"/>
        <v>1</v>
      </c>
      <c r="F40" s="72">
        <f t="shared" si="20"/>
        <v>1</v>
      </c>
      <c r="G40" s="70"/>
      <c r="H40" s="70"/>
      <c r="I40" s="70"/>
    </row>
    <row r="41" spans="1:9" s="26" customFormat="1">
      <c r="A41" s="70" t="s">
        <v>121</v>
      </c>
      <c r="B41" s="70" t="s">
        <v>121</v>
      </c>
      <c r="C41" s="72"/>
      <c r="D41" s="70"/>
      <c r="E41" s="72">
        <f t="shared" si="19"/>
        <v>1</v>
      </c>
      <c r="F41" s="72">
        <f t="shared" si="20"/>
        <v>1</v>
      </c>
      <c r="G41" s="70"/>
      <c r="H41" s="70"/>
      <c r="I41" s="70"/>
    </row>
    <row r="42" spans="1:9" s="26" customFormat="1">
      <c r="A42" s="70" t="s">
        <v>122</v>
      </c>
      <c r="B42" s="70" t="s">
        <v>122</v>
      </c>
      <c r="C42" s="72"/>
      <c r="D42" s="70"/>
      <c r="E42" s="72">
        <f t="shared" si="19"/>
        <v>1</v>
      </c>
      <c r="F42" s="72">
        <f t="shared" si="20"/>
        <v>1</v>
      </c>
      <c r="G42" s="70"/>
      <c r="H42" s="70"/>
      <c r="I42" s="70"/>
    </row>
    <row r="43" spans="1:9" s="26" customFormat="1">
      <c r="A43" s="70" t="s">
        <v>123</v>
      </c>
      <c r="B43" s="70" t="s">
        <v>123</v>
      </c>
      <c r="C43" s="72"/>
      <c r="D43" s="70"/>
      <c r="E43" s="72">
        <f t="shared" si="19"/>
        <v>1</v>
      </c>
      <c r="F43" s="72">
        <f t="shared" si="20"/>
        <v>1</v>
      </c>
      <c r="G43" s="70"/>
      <c r="H43" s="70"/>
      <c r="I43" s="70"/>
    </row>
    <row r="44" spans="1:9" s="26" customFormat="1">
      <c r="A44" s="70" t="s">
        <v>125</v>
      </c>
      <c r="B44" s="70" t="s">
        <v>125</v>
      </c>
      <c r="C44" s="72"/>
      <c r="D44" s="70"/>
      <c r="E44" s="72">
        <f t="shared" si="19"/>
        <v>1</v>
      </c>
      <c r="F44" s="72">
        <f t="shared" si="20"/>
        <v>1</v>
      </c>
      <c r="G44" s="70"/>
      <c r="H44" s="70"/>
      <c r="I44" s="70"/>
    </row>
    <row r="45" spans="1:9" s="26" customFormat="1">
      <c r="A45" s="70" t="s">
        <v>131</v>
      </c>
      <c r="B45" s="70" t="s">
        <v>131</v>
      </c>
      <c r="C45" s="72"/>
      <c r="D45" s="70"/>
      <c r="E45" s="72">
        <f t="shared" si="19"/>
        <v>1</v>
      </c>
      <c r="F45" s="72">
        <f t="shared" si="20"/>
        <v>1</v>
      </c>
      <c r="G45" s="70"/>
      <c r="H45" s="70"/>
      <c r="I45" s="70"/>
    </row>
    <row r="46" spans="1:9" s="26" customFormat="1">
      <c r="A46" s="70" t="s">
        <v>49</v>
      </c>
      <c r="B46" s="70" t="s">
        <v>49</v>
      </c>
      <c r="C46" s="72"/>
      <c r="D46" s="70"/>
      <c r="E46" s="72">
        <f t="shared" si="19"/>
        <v>2</v>
      </c>
      <c r="F46" s="72">
        <f t="shared" si="20"/>
        <v>2</v>
      </c>
      <c r="G46" s="70"/>
      <c r="H46" s="70"/>
      <c r="I46" s="70"/>
    </row>
    <row r="47" spans="1:9" s="26" customFormat="1">
      <c r="A47" s="70" t="s">
        <v>128</v>
      </c>
      <c r="B47" s="70" t="s">
        <v>128</v>
      </c>
      <c r="C47" s="72"/>
      <c r="D47" s="70"/>
      <c r="E47" s="72">
        <f t="shared" si="19"/>
        <v>1</v>
      </c>
      <c r="F47" s="72">
        <f t="shared" si="20"/>
        <v>1</v>
      </c>
      <c r="G47" s="70"/>
      <c r="H47" s="70"/>
      <c r="I47" s="70"/>
    </row>
    <row r="48" spans="1:9" s="26" customFormat="1">
      <c r="A48" s="70" t="s">
        <v>129</v>
      </c>
      <c r="B48" s="70" t="s">
        <v>129</v>
      </c>
      <c r="C48" s="72"/>
      <c r="D48" s="70"/>
      <c r="E48" s="72">
        <f t="shared" si="19"/>
        <v>1</v>
      </c>
      <c r="F48" s="72">
        <f t="shared" si="20"/>
        <v>1</v>
      </c>
      <c r="G48" s="70"/>
      <c r="H48" s="70"/>
      <c r="I48" s="70"/>
    </row>
    <row r="49" spans="1:9" s="26" customFormat="1">
      <c r="A49" s="70" t="s">
        <v>23</v>
      </c>
      <c r="B49" s="70" t="s">
        <v>23</v>
      </c>
      <c r="C49" s="72"/>
      <c r="D49" s="70"/>
      <c r="E49" s="72">
        <f t="shared" si="19"/>
        <v>1</v>
      </c>
      <c r="F49" s="72">
        <f t="shared" si="20"/>
        <v>1</v>
      </c>
      <c r="G49" s="70"/>
      <c r="H49" s="70"/>
      <c r="I49" s="70"/>
    </row>
    <row r="50" spans="1:9" s="26" customFormat="1">
      <c r="A50" s="70" t="s">
        <v>55</v>
      </c>
      <c r="B50" s="70" t="s">
        <v>55</v>
      </c>
      <c r="C50" s="72"/>
      <c r="D50" s="70"/>
      <c r="E50" s="72">
        <f t="shared" si="19"/>
        <v>1</v>
      </c>
      <c r="F50" s="72">
        <f t="shared" si="20"/>
        <v>1</v>
      </c>
      <c r="G50" s="70"/>
      <c r="H50" s="70"/>
      <c r="I50" s="70"/>
    </row>
    <row r="51" spans="1:9" s="26" customFormat="1">
      <c r="A51" s="70" t="s">
        <v>132</v>
      </c>
      <c r="B51" s="70" t="s">
        <v>132</v>
      </c>
      <c r="C51" s="72"/>
      <c r="D51" s="70"/>
      <c r="E51" s="72">
        <f t="shared" si="19"/>
        <v>1</v>
      </c>
      <c r="F51" s="72">
        <f t="shared" si="20"/>
        <v>1</v>
      </c>
      <c r="G51" s="70"/>
      <c r="H51" s="70"/>
      <c r="I51" s="70"/>
    </row>
    <row r="52" spans="1:9" s="26" customFormat="1">
      <c r="A52" s="70" t="s">
        <v>133</v>
      </c>
      <c r="B52" s="70" t="s">
        <v>133</v>
      </c>
      <c r="C52" s="72"/>
      <c r="D52" s="70"/>
      <c r="E52" s="72">
        <f t="shared" si="19"/>
        <v>1</v>
      </c>
      <c r="F52" s="72">
        <f t="shared" si="20"/>
        <v>1</v>
      </c>
      <c r="G52" s="70"/>
      <c r="H52" s="70"/>
      <c r="I52" s="70"/>
    </row>
    <row r="53" spans="1:9" s="26" customFormat="1">
      <c r="A53" s="70" t="s">
        <v>134</v>
      </c>
      <c r="B53" s="70" t="s">
        <v>134</v>
      </c>
      <c r="C53" s="72"/>
      <c r="D53" s="70"/>
      <c r="E53" s="72">
        <f t="shared" si="19"/>
        <v>1</v>
      </c>
      <c r="F53" s="72">
        <f t="shared" si="20"/>
        <v>1</v>
      </c>
      <c r="G53" s="70"/>
      <c r="H53" s="70"/>
      <c r="I53" s="70"/>
    </row>
    <row r="54" spans="1:9" s="26" customFormat="1">
      <c r="A54" s="70" t="s">
        <v>139</v>
      </c>
      <c r="B54" s="70" t="s">
        <v>139</v>
      </c>
      <c r="C54" s="72"/>
      <c r="D54" s="70"/>
      <c r="E54" s="72">
        <f t="shared" si="19"/>
        <v>1</v>
      </c>
      <c r="F54" s="72">
        <f t="shared" si="20"/>
        <v>1</v>
      </c>
      <c r="G54" s="70"/>
      <c r="H54" s="70"/>
      <c r="I54" s="70"/>
    </row>
    <row r="55" spans="1:9" s="26" customFormat="1">
      <c r="A55" s="70" t="s">
        <v>140</v>
      </c>
      <c r="B55" s="70" t="s">
        <v>140</v>
      </c>
      <c r="C55" s="72"/>
      <c r="D55" s="70"/>
      <c r="E55" s="72">
        <f t="shared" si="19"/>
        <v>1</v>
      </c>
      <c r="F55" s="72">
        <f t="shared" si="20"/>
        <v>1</v>
      </c>
      <c r="G55" s="70"/>
      <c r="H55" s="70"/>
      <c r="I55" s="70"/>
    </row>
    <row r="56" spans="1:9" s="26" customFormat="1">
      <c r="A56" s="70" t="s">
        <v>141</v>
      </c>
      <c r="B56" s="70" t="s">
        <v>141</v>
      </c>
      <c r="C56" s="72"/>
      <c r="D56" s="70"/>
      <c r="E56" s="72">
        <f t="shared" si="19"/>
        <v>1</v>
      </c>
      <c r="F56" s="72">
        <f t="shared" si="20"/>
        <v>1</v>
      </c>
      <c r="G56" s="70"/>
      <c r="H56" s="70"/>
      <c r="I56" s="70"/>
    </row>
    <row r="57" spans="1:9" s="26" customFormat="1">
      <c r="A57" s="70" t="s">
        <v>142</v>
      </c>
      <c r="B57" s="70" t="s">
        <v>142</v>
      </c>
      <c r="C57" s="72"/>
      <c r="D57" s="70"/>
      <c r="E57" s="72">
        <f t="shared" si="19"/>
        <v>1</v>
      </c>
      <c r="F57" s="72">
        <f t="shared" si="20"/>
        <v>1</v>
      </c>
      <c r="G57" s="70"/>
      <c r="H57" s="70"/>
      <c r="I57" s="70"/>
    </row>
    <row r="58" spans="1:9" s="26" customFormat="1">
      <c r="A58" s="70" t="s">
        <v>143</v>
      </c>
      <c r="B58" s="70" t="s">
        <v>143</v>
      </c>
      <c r="C58" s="72"/>
      <c r="D58" s="70"/>
      <c r="E58" s="72">
        <f t="shared" si="19"/>
        <v>1</v>
      </c>
      <c r="F58" s="72">
        <f t="shared" si="20"/>
        <v>1</v>
      </c>
      <c r="G58" s="70"/>
      <c r="H58" s="70"/>
      <c r="I58" s="70"/>
    </row>
    <row r="59" spans="1:9" s="26" customFormat="1">
      <c r="A59" s="70" t="s">
        <v>144</v>
      </c>
      <c r="B59" s="70" t="s">
        <v>144</v>
      </c>
      <c r="C59" s="72"/>
      <c r="D59" s="70"/>
      <c r="E59" s="72">
        <f t="shared" si="19"/>
        <v>1</v>
      </c>
      <c r="F59" s="72">
        <f t="shared" si="20"/>
        <v>1</v>
      </c>
      <c r="G59" s="70"/>
      <c r="H59" s="70"/>
      <c r="I59" s="70"/>
    </row>
    <row r="60" spans="1:9" s="26" customFormat="1">
      <c r="A60" s="70" t="s">
        <v>145</v>
      </c>
      <c r="B60" s="70" t="s">
        <v>145</v>
      </c>
      <c r="C60" s="72"/>
      <c r="D60" s="70"/>
      <c r="E60" s="72">
        <f t="shared" si="19"/>
        <v>1</v>
      </c>
      <c r="F60" s="72">
        <f t="shared" si="20"/>
        <v>1</v>
      </c>
      <c r="G60" s="70"/>
      <c r="H60" s="70"/>
      <c r="I60" s="70"/>
    </row>
    <row r="61" spans="1:9" s="26" customFormat="1">
      <c r="A61" s="70" t="s">
        <v>51</v>
      </c>
      <c r="B61" s="70" t="s">
        <v>51</v>
      </c>
      <c r="C61" s="72"/>
      <c r="D61" s="70"/>
      <c r="E61" s="72">
        <f t="shared" si="19"/>
        <v>1</v>
      </c>
      <c r="F61" s="72">
        <f t="shared" si="20"/>
        <v>1</v>
      </c>
      <c r="G61" s="70"/>
      <c r="H61" s="70"/>
      <c r="I61" s="70"/>
    </row>
    <row r="62" spans="1:9" s="26" customFormat="1">
      <c r="A62" s="70" t="s">
        <v>146</v>
      </c>
      <c r="B62" s="70" t="s">
        <v>146</v>
      </c>
      <c r="C62" s="72"/>
      <c r="D62" s="70"/>
      <c r="E62" s="72">
        <f t="shared" si="19"/>
        <v>1</v>
      </c>
      <c r="F62" s="72">
        <f t="shared" si="20"/>
        <v>1</v>
      </c>
      <c r="G62" s="70"/>
      <c r="H62" s="70"/>
      <c r="I62" s="70"/>
    </row>
    <row r="63" spans="1:9" s="26" customFormat="1">
      <c r="A63" s="70" t="s">
        <v>147</v>
      </c>
      <c r="B63" s="70" t="s">
        <v>147</v>
      </c>
      <c r="C63" s="72"/>
      <c r="D63" s="70"/>
      <c r="E63" s="72">
        <f t="shared" si="19"/>
        <v>1</v>
      </c>
      <c r="F63" s="72">
        <f t="shared" si="20"/>
        <v>1</v>
      </c>
      <c r="G63" s="70"/>
      <c r="H63" s="70"/>
      <c r="I63" s="70"/>
    </row>
    <row r="64" spans="1:9" s="26" customFormat="1">
      <c r="A64" s="70" t="s">
        <v>148</v>
      </c>
      <c r="B64" s="70" t="s">
        <v>148</v>
      </c>
      <c r="C64" s="72"/>
      <c r="D64" s="70"/>
      <c r="E64" s="72">
        <f t="shared" si="19"/>
        <v>1</v>
      </c>
      <c r="F64" s="72">
        <f t="shared" si="20"/>
        <v>1</v>
      </c>
      <c r="G64" s="70"/>
      <c r="H64" s="70"/>
      <c r="I64" s="70"/>
    </row>
    <row r="65" spans="1:9" s="26" customFormat="1">
      <c r="A65" s="70" t="s">
        <v>151</v>
      </c>
      <c r="B65" s="70" t="s">
        <v>151</v>
      </c>
      <c r="C65" s="72"/>
      <c r="D65" s="70"/>
      <c r="E65" s="72">
        <f t="shared" si="19"/>
        <v>1</v>
      </c>
      <c r="F65" s="72">
        <f t="shared" si="20"/>
        <v>1</v>
      </c>
      <c r="G65" s="70"/>
      <c r="H65" s="70"/>
      <c r="I65" s="70"/>
    </row>
    <row r="66" spans="1:9" s="26" customFormat="1">
      <c r="A66" s="70" t="s">
        <v>152</v>
      </c>
      <c r="B66" s="70" t="s">
        <v>152</v>
      </c>
      <c r="C66" s="72"/>
      <c r="D66" s="70"/>
      <c r="E66" s="72">
        <f t="shared" ref="E66:E97" si="21">COUNTIF(A:A,A66)</f>
        <v>1</v>
      </c>
      <c r="F66" s="72">
        <f t="shared" ref="F66:F97" si="22">COUNTIF(B:B,B66)</f>
        <v>1</v>
      </c>
      <c r="G66" s="70"/>
      <c r="H66" s="70"/>
      <c r="I66" s="70"/>
    </row>
    <row r="67" spans="1:9" s="26" customFormat="1">
      <c r="A67" s="70" t="s">
        <v>153</v>
      </c>
      <c r="B67" s="70" t="s">
        <v>153</v>
      </c>
      <c r="C67" s="72"/>
      <c r="D67" s="70"/>
      <c r="E67" s="72">
        <f t="shared" si="21"/>
        <v>1</v>
      </c>
      <c r="F67" s="72">
        <f t="shared" si="22"/>
        <v>1</v>
      </c>
      <c r="G67" s="70"/>
      <c r="H67" s="70"/>
      <c r="I67" s="70"/>
    </row>
    <row r="68" spans="1:9" s="26" customFormat="1">
      <c r="A68" s="70" t="s">
        <v>154</v>
      </c>
      <c r="B68" s="70" t="s">
        <v>154</v>
      </c>
      <c r="C68" s="72"/>
      <c r="D68" s="70"/>
      <c r="E68" s="72">
        <f t="shared" si="21"/>
        <v>1</v>
      </c>
      <c r="F68" s="72">
        <f t="shared" si="22"/>
        <v>1</v>
      </c>
      <c r="G68" s="70"/>
      <c r="H68" s="70"/>
      <c r="I68" s="70"/>
    </row>
    <row r="69" spans="1:9" s="26" customFormat="1">
      <c r="A69" s="70" t="s">
        <v>155</v>
      </c>
      <c r="B69" s="70" t="s">
        <v>155</v>
      </c>
      <c r="C69" s="72"/>
      <c r="D69" s="70"/>
      <c r="E69" s="72">
        <f t="shared" si="21"/>
        <v>1</v>
      </c>
      <c r="F69" s="72">
        <f t="shared" si="22"/>
        <v>1</v>
      </c>
      <c r="G69" s="70"/>
      <c r="H69" s="70"/>
      <c r="I69" s="70"/>
    </row>
    <row r="70" spans="1:9" s="26" customFormat="1">
      <c r="A70" s="70" t="s">
        <v>156</v>
      </c>
      <c r="B70" s="70" t="s">
        <v>156</v>
      </c>
      <c r="C70" s="72"/>
      <c r="D70" s="70"/>
      <c r="E70" s="72">
        <f t="shared" si="21"/>
        <v>1</v>
      </c>
      <c r="F70" s="72">
        <f t="shared" si="22"/>
        <v>1</v>
      </c>
      <c r="G70" s="70"/>
      <c r="H70" s="70"/>
      <c r="I70" s="70"/>
    </row>
    <row r="71" spans="1:9" s="26" customFormat="1">
      <c r="A71" s="70" t="s">
        <v>157</v>
      </c>
      <c r="B71" s="70" t="s">
        <v>157</v>
      </c>
      <c r="C71" s="72"/>
      <c r="D71" s="70"/>
      <c r="E71" s="72">
        <f t="shared" si="21"/>
        <v>1</v>
      </c>
      <c r="F71" s="72">
        <f t="shared" si="22"/>
        <v>1</v>
      </c>
      <c r="G71" s="70"/>
      <c r="H71" s="70"/>
      <c r="I71" s="70"/>
    </row>
    <row r="72" spans="1:9" s="26" customFormat="1">
      <c r="A72" s="70" t="s">
        <v>158</v>
      </c>
      <c r="B72" s="70" t="s">
        <v>158</v>
      </c>
      <c r="C72" s="72"/>
      <c r="D72" s="70"/>
      <c r="E72" s="72">
        <f t="shared" si="21"/>
        <v>2</v>
      </c>
      <c r="F72" s="72">
        <f t="shared" si="22"/>
        <v>2</v>
      </c>
      <c r="G72" s="70"/>
      <c r="H72" s="70"/>
      <c r="I72" s="70"/>
    </row>
    <row r="73" spans="1:9" s="26" customFormat="1">
      <c r="A73" s="70" t="s">
        <v>159</v>
      </c>
      <c r="B73" s="70" t="s">
        <v>159</v>
      </c>
      <c r="C73" s="72"/>
      <c r="D73" s="70"/>
      <c r="E73" s="72">
        <f t="shared" si="21"/>
        <v>2</v>
      </c>
      <c r="F73" s="72">
        <f t="shared" si="22"/>
        <v>2</v>
      </c>
      <c r="G73" s="70"/>
      <c r="H73" s="70"/>
      <c r="I73" s="70"/>
    </row>
    <row r="74" spans="1:9" s="26" customFormat="1">
      <c r="A74" s="70" t="s">
        <v>160</v>
      </c>
      <c r="B74" s="70" t="s">
        <v>160</v>
      </c>
      <c r="C74" s="72"/>
      <c r="D74" s="70"/>
      <c r="E74" s="72">
        <f t="shared" si="21"/>
        <v>1</v>
      </c>
      <c r="F74" s="72">
        <f t="shared" si="22"/>
        <v>1</v>
      </c>
      <c r="G74" s="70"/>
      <c r="H74" s="70"/>
      <c r="I74" s="70"/>
    </row>
    <row r="75" spans="1:9" s="26" customFormat="1">
      <c r="A75" s="70" t="s">
        <v>161</v>
      </c>
      <c r="B75" s="70" t="s">
        <v>161</v>
      </c>
      <c r="C75" s="72"/>
      <c r="D75" s="70"/>
      <c r="E75" s="72">
        <f t="shared" si="21"/>
        <v>1</v>
      </c>
      <c r="F75" s="72">
        <f t="shared" si="22"/>
        <v>1</v>
      </c>
      <c r="G75" s="70"/>
      <c r="H75" s="70"/>
      <c r="I75" s="70"/>
    </row>
    <row r="76" spans="1:9" s="26" customFormat="1">
      <c r="A76" s="70" t="s">
        <v>162</v>
      </c>
      <c r="B76" s="70" t="s">
        <v>162</v>
      </c>
      <c r="C76" s="72"/>
      <c r="D76" s="70"/>
      <c r="E76" s="72">
        <f t="shared" si="21"/>
        <v>1</v>
      </c>
      <c r="F76" s="72">
        <f t="shared" si="22"/>
        <v>1</v>
      </c>
      <c r="G76" s="70"/>
      <c r="H76" s="70"/>
      <c r="I76" s="70"/>
    </row>
    <row r="77" spans="1:9" s="26" customFormat="1">
      <c r="A77" s="70" t="s">
        <v>163</v>
      </c>
      <c r="B77" s="70" t="s">
        <v>163</v>
      </c>
      <c r="C77" s="72"/>
      <c r="D77" s="70"/>
      <c r="E77" s="72">
        <f t="shared" si="21"/>
        <v>1</v>
      </c>
      <c r="F77" s="72">
        <f t="shared" si="22"/>
        <v>1</v>
      </c>
      <c r="G77" s="70"/>
      <c r="H77" s="70"/>
      <c r="I77" s="70"/>
    </row>
    <row r="78" spans="1:9" s="26" customFormat="1">
      <c r="A78" s="70" t="s">
        <v>164</v>
      </c>
      <c r="B78" s="70" t="s">
        <v>164</v>
      </c>
      <c r="C78" s="72"/>
      <c r="D78" s="70"/>
      <c r="E78" s="72">
        <f t="shared" si="21"/>
        <v>1</v>
      </c>
      <c r="F78" s="72">
        <f t="shared" si="22"/>
        <v>1</v>
      </c>
      <c r="G78" s="70"/>
      <c r="H78" s="70"/>
      <c r="I78" s="70"/>
    </row>
    <row r="79" spans="1:9" s="26" customFormat="1">
      <c r="A79" s="70" t="s">
        <v>166</v>
      </c>
      <c r="B79" s="70" t="s">
        <v>166</v>
      </c>
      <c r="C79" s="72"/>
      <c r="D79" s="70"/>
      <c r="E79" s="72">
        <f t="shared" si="21"/>
        <v>1</v>
      </c>
      <c r="F79" s="72">
        <f t="shared" si="22"/>
        <v>1</v>
      </c>
      <c r="G79" s="70"/>
      <c r="H79" s="70"/>
      <c r="I79" s="70"/>
    </row>
    <row r="80" spans="1:9" s="26" customFormat="1">
      <c r="A80" s="70" t="s">
        <v>192</v>
      </c>
      <c r="B80" s="70" t="s">
        <v>192</v>
      </c>
      <c r="C80" s="72"/>
      <c r="D80" s="70"/>
      <c r="E80" s="72">
        <f t="shared" si="21"/>
        <v>1</v>
      </c>
      <c r="F80" s="72">
        <f t="shared" si="22"/>
        <v>1</v>
      </c>
      <c r="G80" s="70"/>
      <c r="H80" s="70"/>
      <c r="I80" s="70"/>
    </row>
    <row r="81" spans="1:9" s="26" customFormat="1">
      <c r="A81" s="70" t="s">
        <v>193</v>
      </c>
      <c r="B81" s="70" t="s">
        <v>193</v>
      </c>
      <c r="C81" s="72"/>
      <c r="D81" s="70"/>
      <c r="E81" s="72">
        <f t="shared" si="21"/>
        <v>1</v>
      </c>
      <c r="F81" s="72">
        <f t="shared" si="22"/>
        <v>1</v>
      </c>
      <c r="G81" s="70"/>
      <c r="H81" s="70"/>
      <c r="I81" s="70"/>
    </row>
    <row r="82" spans="1:9" s="26" customFormat="1">
      <c r="A82" s="70" t="s">
        <v>194</v>
      </c>
      <c r="B82" s="70" t="s">
        <v>194</v>
      </c>
      <c r="C82" s="72"/>
      <c r="D82" s="70"/>
      <c r="E82" s="72">
        <f t="shared" si="21"/>
        <v>1</v>
      </c>
      <c r="F82" s="72">
        <f t="shared" si="22"/>
        <v>1</v>
      </c>
      <c r="G82" s="70"/>
      <c r="H82" s="70"/>
      <c r="I82" s="70"/>
    </row>
    <row r="83" spans="1:9" s="26" customFormat="1">
      <c r="A83" s="70" t="s">
        <v>195</v>
      </c>
      <c r="B83" s="70" t="s">
        <v>195</v>
      </c>
      <c r="C83" s="72"/>
      <c r="D83" s="70"/>
      <c r="E83" s="72">
        <f t="shared" si="21"/>
        <v>1</v>
      </c>
      <c r="F83" s="72">
        <f t="shared" si="22"/>
        <v>1</v>
      </c>
      <c r="G83" s="70"/>
      <c r="H83" s="70"/>
      <c r="I83" s="70"/>
    </row>
    <row r="84" spans="1:9" s="26" customFormat="1">
      <c r="A84" s="70" t="s">
        <v>201</v>
      </c>
      <c r="B84" s="70" t="s">
        <v>201</v>
      </c>
      <c r="C84" s="72"/>
      <c r="D84" s="70"/>
      <c r="E84" s="72">
        <f t="shared" si="21"/>
        <v>1</v>
      </c>
      <c r="F84" s="72">
        <f t="shared" si="22"/>
        <v>1</v>
      </c>
      <c r="G84" s="70"/>
      <c r="H84" s="70"/>
      <c r="I84" s="70"/>
    </row>
    <row r="85" spans="1:9" s="26" customFormat="1">
      <c r="A85" s="70" t="s">
        <v>202</v>
      </c>
      <c r="B85" s="70" t="s">
        <v>202</v>
      </c>
      <c r="C85" s="72"/>
      <c r="D85" s="70"/>
      <c r="E85" s="72">
        <f t="shared" si="21"/>
        <v>1</v>
      </c>
      <c r="F85" s="72">
        <f t="shared" si="22"/>
        <v>1</v>
      </c>
      <c r="G85" s="70"/>
      <c r="H85" s="70"/>
      <c r="I85" s="70"/>
    </row>
    <row r="86" spans="1:9" s="26" customFormat="1">
      <c r="A86" s="70" t="s">
        <v>203</v>
      </c>
      <c r="B86" s="70" t="s">
        <v>203</v>
      </c>
      <c r="C86" s="72"/>
      <c r="D86" s="70"/>
      <c r="E86" s="72">
        <f t="shared" si="21"/>
        <v>1</v>
      </c>
      <c r="F86" s="72">
        <f t="shared" si="22"/>
        <v>1</v>
      </c>
      <c r="G86" s="70"/>
      <c r="H86" s="70"/>
      <c r="I86" s="70"/>
    </row>
    <row r="87" spans="1:9">
      <c r="A87" s="81" t="s">
        <v>204</v>
      </c>
      <c r="B87" s="81" t="s">
        <v>204</v>
      </c>
      <c r="C87" s="82"/>
      <c r="D87" s="81"/>
      <c r="E87" s="72">
        <f t="shared" si="21"/>
        <v>1</v>
      </c>
      <c r="F87" s="72">
        <f t="shared" si="22"/>
        <v>1</v>
      </c>
      <c r="G87" s="81"/>
      <c r="H87" s="81"/>
      <c r="I87" s="81"/>
    </row>
    <row r="88" spans="1:9">
      <c r="A88" s="81" t="s">
        <v>205</v>
      </c>
      <c r="B88" s="81" t="s">
        <v>205</v>
      </c>
      <c r="C88" s="82"/>
      <c r="D88" s="81"/>
      <c r="E88" s="72">
        <f t="shared" si="21"/>
        <v>1</v>
      </c>
      <c r="F88" s="72">
        <f t="shared" si="22"/>
        <v>1</v>
      </c>
      <c r="G88" s="81"/>
      <c r="H88" s="81"/>
      <c r="I88" s="81"/>
    </row>
    <row r="89" spans="1:9">
      <c r="A89" s="81" t="s">
        <v>206</v>
      </c>
      <c r="B89" s="81" t="s">
        <v>206</v>
      </c>
      <c r="C89" s="82"/>
      <c r="D89" s="81"/>
      <c r="E89" s="72">
        <f t="shared" si="21"/>
        <v>1</v>
      </c>
      <c r="F89" s="72">
        <f t="shared" si="22"/>
        <v>1</v>
      </c>
      <c r="G89" s="81"/>
      <c r="H89" s="81"/>
      <c r="I89" s="81"/>
    </row>
    <row r="90" spans="1:9">
      <c r="A90" s="81" t="s">
        <v>207</v>
      </c>
      <c r="B90" s="81" t="s">
        <v>207</v>
      </c>
      <c r="C90" s="82"/>
      <c r="D90" s="81"/>
      <c r="E90" s="72">
        <f t="shared" si="21"/>
        <v>1</v>
      </c>
      <c r="F90" s="72">
        <f t="shared" si="22"/>
        <v>1</v>
      </c>
      <c r="G90" s="81"/>
      <c r="H90" s="81"/>
      <c r="I90" s="81"/>
    </row>
    <row r="91" spans="1:9">
      <c r="A91" s="83" t="s">
        <v>208</v>
      </c>
      <c r="B91" s="83" t="s">
        <v>208</v>
      </c>
      <c r="C91" s="82"/>
      <c r="D91" s="81"/>
      <c r="E91" s="72">
        <f t="shared" si="21"/>
        <v>1</v>
      </c>
      <c r="F91" s="72">
        <f t="shared" si="22"/>
        <v>1</v>
      </c>
      <c r="G91" s="81"/>
      <c r="H91" s="81"/>
      <c r="I91" s="81"/>
    </row>
    <row r="92" spans="1:9">
      <c r="A92" s="81" t="s">
        <v>209</v>
      </c>
      <c r="B92" s="81" t="s">
        <v>209</v>
      </c>
      <c r="C92" s="82"/>
      <c r="D92" s="81"/>
      <c r="E92" s="82">
        <f t="shared" si="21"/>
        <v>1</v>
      </c>
      <c r="F92" s="72">
        <f t="shared" si="22"/>
        <v>1</v>
      </c>
      <c r="G92" s="81"/>
      <c r="H92" s="81"/>
      <c r="I92" s="81"/>
    </row>
    <row r="93" spans="1:9">
      <c r="A93" s="84" t="s">
        <v>211</v>
      </c>
      <c r="B93" s="84" t="s">
        <v>211</v>
      </c>
      <c r="C93" s="85"/>
      <c r="D93" s="84"/>
      <c r="E93" s="82">
        <f t="shared" si="21"/>
        <v>1</v>
      </c>
      <c r="F93" s="72">
        <f t="shared" si="22"/>
        <v>1</v>
      </c>
      <c r="G93" s="84"/>
      <c r="H93" s="84"/>
      <c r="I93" s="84"/>
    </row>
    <row r="94" spans="1:9">
      <c r="A94" s="84" t="s">
        <v>256</v>
      </c>
      <c r="B94" s="84" t="s">
        <v>256</v>
      </c>
      <c r="C94" s="85"/>
      <c r="D94" s="84"/>
      <c r="E94" s="82">
        <f t="shared" si="21"/>
        <v>1</v>
      </c>
      <c r="F94" s="72">
        <f t="shared" si="22"/>
        <v>1</v>
      </c>
      <c r="G94" s="84"/>
      <c r="H94" s="84"/>
      <c r="I94" s="84"/>
    </row>
    <row r="95" spans="1:9">
      <c r="A95" s="84" t="s">
        <v>213</v>
      </c>
      <c r="B95" s="84" t="s">
        <v>213</v>
      </c>
      <c r="C95" s="85"/>
      <c r="D95" s="84"/>
      <c r="E95" s="82">
        <f t="shared" si="21"/>
        <v>2</v>
      </c>
      <c r="F95" s="72">
        <f t="shared" si="22"/>
        <v>2</v>
      </c>
      <c r="G95" s="84"/>
      <c r="H95" s="84"/>
      <c r="I95" s="84"/>
    </row>
    <row r="96" spans="1:9">
      <c r="A96" s="84" t="s">
        <v>214</v>
      </c>
      <c r="B96" s="84" t="s">
        <v>214</v>
      </c>
      <c r="C96" s="85"/>
      <c r="D96" s="84"/>
      <c r="E96" s="82">
        <f t="shared" si="21"/>
        <v>1</v>
      </c>
      <c r="F96" s="72">
        <f t="shared" si="22"/>
        <v>1</v>
      </c>
      <c r="G96" s="84"/>
      <c r="H96" s="84"/>
      <c r="I96" s="84"/>
    </row>
    <row r="97" spans="1:9">
      <c r="A97" s="84" t="s">
        <v>215</v>
      </c>
      <c r="B97" s="84" t="s">
        <v>215</v>
      </c>
      <c r="C97" s="85"/>
      <c r="D97" s="84"/>
      <c r="E97" s="82">
        <f t="shared" si="21"/>
        <v>1</v>
      </c>
      <c r="F97" s="72">
        <f t="shared" si="22"/>
        <v>1</v>
      </c>
      <c r="G97" s="84"/>
      <c r="H97" s="84"/>
      <c r="I97" s="84"/>
    </row>
    <row r="98" spans="1:9">
      <c r="A98" s="84" t="s">
        <v>223</v>
      </c>
      <c r="B98" s="84" t="s">
        <v>223</v>
      </c>
      <c r="C98" s="85"/>
      <c r="D98" s="84"/>
      <c r="E98" s="82">
        <f t="shared" ref="E98:E129" si="23">COUNTIF(A:A,A98)</f>
        <v>1</v>
      </c>
      <c r="F98" s="72">
        <f t="shared" ref="F98:F129" si="24">COUNTIF(B:B,B98)</f>
        <v>1</v>
      </c>
      <c r="G98" s="84"/>
      <c r="H98" s="84"/>
      <c r="I98" s="84"/>
    </row>
    <row r="99" spans="1:9">
      <c r="A99" s="84" t="s">
        <v>255</v>
      </c>
      <c r="B99" s="84" t="s">
        <v>255</v>
      </c>
      <c r="C99" s="85"/>
      <c r="D99" s="84"/>
      <c r="E99" s="82">
        <f t="shared" si="23"/>
        <v>1</v>
      </c>
      <c r="F99" s="72">
        <f t="shared" si="24"/>
        <v>1</v>
      </c>
      <c r="G99" s="84"/>
      <c r="H99" s="84"/>
      <c r="I99" s="84"/>
    </row>
    <row r="100" spans="1:9">
      <c r="A100" s="84" t="s">
        <v>226</v>
      </c>
      <c r="B100" s="84" t="s">
        <v>224</v>
      </c>
      <c r="C100" s="85"/>
      <c r="D100" s="84"/>
      <c r="E100" s="82">
        <f t="shared" si="23"/>
        <v>1</v>
      </c>
      <c r="F100" s="72">
        <f t="shared" si="24"/>
        <v>1</v>
      </c>
      <c r="G100" s="84"/>
      <c r="H100" s="84"/>
      <c r="I100" s="84"/>
    </row>
    <row r="101" spans="1:9">
      <c r="A101" s="84" t="s">
        <v>227</v>
      </c>
      <c r="B101" s="84" t="s">
        <v>227</v>
      </c>
      <c r="C101" s="85"/>
      <c r="D101" s="84"/>
      <c r="E101" s="82">
        <f t="shared" si="23"/>
        <v>1</v>
      </c>
      <c r="F101" s="72">
        <f t="shared" si="24"/>
        <v>1</v>
      </c>
      <c r="G101" s="84"/>
      <c r="H101" s="84"/>
      <c r="I101" s="84"/>
    </row>
    <row r="102" spans="1:9">
      <c r="A102" s="84" t="s">
        <v>229</v>
      </c>
      <c r="B102" s="84" t="s">
        <v>229</v>
      </c>
      <c r="C102" s="85"/>
      <c r="D102" s="84"/>
      <c r="E102" s="82">
        <f t="shared" si="23"/>
        <v>1</v>
      </c>
      <c r="F102" s="72">
        <f t="shared" si="24"/>
        <v>1</v>
      </c>
      <c r="G102" s="84"/>
      <c r="H102" s="84"/>
      <c r="I102" s="84"/>
    </row>
    <row r="103" spans="1:9">
      <c r="A103" s="84" t="s">
        <v>231</v>
      </c>
      <c r="B103" s="84" t="s">
        <v>231</v>
      </c>
      <c r="C103" s="85"/>
      <c r="D103" s="84"/>
      <c r="E103" s="82">
        <f t="shared" si="23"/>
        <v>1</v>
      </c>
      <c r="F103" s="72">
        <f t="shared" si="24"/>
        <v>1</v>
      </c>
      <c r="G103" s="84"/>
      <c r="H103" s="84"/>
      <c r="I103" s="84"/>
    </row>
    <row r="104" spans="1:9">
      <c r="A104" s="84" t="s">
        <v>232</v>
      </c>
      <c r="B104" s="84" t="s">
        <v>232</v>
      </c>
      <c r="C104" s="85"/>
      <c r="D104" s="84"/>
      <c r="E104" s="82">
        <f t="shared" si="23"/>
        <v>1</v>
      </c>
      <c r="F104" s="72">
        <f t="shared" si="24"/>
        <v>1</v>
      </c>
      <c r="G104" s="84"/>
      <c r="H104" s="84"/>
      <c r="I104" s="84"/>
    </row>
    <row r="105" spans="1:9">
      <c r="A105" s="84" t="s">
        <v>233</v>
      </c>
      <c r="B105" s="84" t="s">
        <v>233</v>
      </c>
      <c r="C105" s="85"/>
      <c r="D105" s="84"/>
      <c r="E105" s="82">
        <f t="shared" si="23"/>
        <v>1</v>
      </c>
      <c r="F105" s="72">
        <f t="shared" si="24"/>
        <v>1</v>
      </c>
      <c r="G105" s="84"/>
      <c r="H105" s="84"/>
      <c r="I105" s="84"/>
    </row>
    <row r="106" spans="1:9">
      <c r="A106" s="84" t="s">
        <v>235</v>
      </c>
      <c r="B106" s="84" t="s">
        <v>235</v>
      </c>
      <c r="C106" s="85"/>
      <c r="D106" s="84"/>
      <c r="E106" s="82">
        <f t="shared" si="23"/>
        <v>1</v>
      </c>
      <c r="F106" s="72">
        <f t="shared" si="24"/>
        <v>1</v>
      </c>
      <c r="G106" s="84"/>
      <c r="H106" s="84"/>
      <c r="I106" s="84"/>
    </row>
    <row r="107" spans="1:9">
      <c r="A107" s="84" t="s">
        <v>236</v>
      </c>
      <c r="B107" s="84" t="s">
        <v>236</v>
      </c>
      <c r="C107" s="85"/>
      <c r="D107" s="84"/>
      <c r="E107" s="82">
        <f t="shared" si="23"/>
        <v>1</v>
      </c>
      <c r="F107" s="72">
        <f t="shared" si="24"/>
        <v>1</v>
      </c>
      <c r="G107" s="84"/>
      <c r="H107" s="84"/>
      <c r="I107" s="84"/>
    </row>
    <row r="108" spans="1:9">
      <c r="A108" s="84" t="s">
        <v>239</v>
      </c>
      <c r="B108" s="84" t="s">
        <v>239</v>
      </c>
      <c r="C108" s="85"/>
      <c r="D108" s="84"/>
      <c r="E108" s="85">
        <f t="shared" si="23"/>
        <v>1</v>
      </c>
      <c r="F108" s="72">
        <f t="shared" si="24"/>
        <v>1</v>
      </c>
      <c r="G108" s="84"/>
      <c r="H108" s="84"/>
      <c r="I108" s="84"/>
    </row>
    <row r="109" spans="1:9">
      <c r="A109" s="84" t="s">
        <v>47</v>
      </c>
      <c r="B109" s="84" t="s">
        <v>47</v>
      </c>
      <c r="C109" s="85"/>
      <c r="D109" s="84"/>
      <c r="E109" s="85">
        <f t="shared" si="23"/>
        <v>1</v>
      </c>
      <c r="F109" s="72">
        <f t="shared" si="24"/>
        <v>1</v>
      </c>
      <c r="G109" s="84"/>
      <c r="H109" s="84"/>
      <c r="I109" s="84"/>
    </row>
    <row r="110" spans="1:9">
      <c r="A110" s="84" t="s">
        <v>240</v>
      </c>
      <c r="B110" s="84" t="s">
        <v>240</v>
      </c>
      <c r="C110" s="85"/>
      <c r="D110" s="84"/>
      <c r="E110" s="85">
        <f t="shared" si="23"/>
        <v>1</v>
      </c>
      <c r="F110" s="72">
        <f t="shared" si="24"/>
        <v>1</v>
      </c>
      <c r="G110" s="84"/>
      <c r="H110" s="84"/>
      <c r="I110" s="84"/>
    </row>
    <row r="111" spans="1:9">
      <c r="A111" s="84" t="s">
        <v>244</v>
      </c>
      <c r="B111" s="84" t="s">
        <v>244</v>
      </c>
      <c r="C111" s="85"/>
      <c r="D111" s="84"/>
      <c r="E111" s="85">
        <f t="shared" si="23"/>
        <v>1</v>
      </c>
      <c r="F111" s="72">
        <f t="shared" si="24"/>
        <v>1</v>
      </c>
      <c r="G111" s="84"/>
      <c r="H111" s="84"/>
      <c r="I111" s="84"/>
    </row>
    <row r="112" spans="1:9">
      <c r="A112" s="84" t="s">
        <v>241</v>
      </c>
      <c r="B112" s="84" t="s">
        <v>241</v>
      </c>
      <c r="C112" s="85"/>
      <c r="D112" s="84"/>
      <c r="E112" s="85">
        <f t="shared" si="23"/>
        <v>1</v>
      </c>
      <c r="F112" s="72">
        <f t="shared" si="24"/>
        <v>1</v>
      </c>
      <c r="G112" s="84"/>
      <c r="H112" s="84"/>
      <c r="I112" s="84"/>
    </row>
    <row r="113" spans="1:9">
      <c r="A113" s="84" t="s">
        <v>242</v>
      </c>
      <c r="B113" s="84" t="s">
        <v>242</v>
      </c>
      <c r="C113" s="85"/>
      <c r="D113" s="84"/>
      <c r="E113" s="85">
        <f t="shared" si="23"/>
        <v>1</v>
      </c>
      <c r="F113" s="72">
        <f t="shared" si="24"/>
        <v>1</v>
      </c>
      <c r="G113" s="84"/>
      <c r="H113" s="84"/>
      <c r="I113" s="84"/>
    </row>
    <row r="114" spans="1:9">
      <c r="A114" s="84" t="s">
        <v>243</v>
      </c>
      <c r="B114" s="84" t="s">
        <v>243</v>
      </c>
      <c r="C114" s="85"/>
      <c r="D114" s="84"/>
      <c r="E114" s="85">
        <f t="shared" si="23"/>
        <v>1</v>
      </c>
      <c r="F114" s="72">
        <f t="shared" si="24"/>
        <v>1</v>
      </c>
      <c r="G114" s="84"/>
      <c r="H114" s="84"/>
      <c r="I114" s="84"/>
    </row>
    <row r="115" spans="1:9">
      <c r="A115" s="49" t="s">
        <v>245</v>
      </c>
      <c r="B115" s="49" t="s">
        <v>245</v>
      </c>
      <c r="C115" s="85"/>
      <c r="D115" s="84"/>
      <c r="E115" s="85">
        <f t="shared" si="23"/>
        <v>1</v>
      </c>
      <c r="F115" s="72">
        <f t="shared" si="24"/>
        <v>1</v>
      </c>
      <c r="G115" s="84"/>
      <c r="H115" s="84"/>
      <c r="I115" s="84"/>
    </row>
    <row r="116" spans="1:9">
      <c r="A116" s="84" t="s">
        <v>246</v>
      </c>
      <c r="B116" s="84" t="s">
        <v>246</v>
      </c>
      <c r="C116" s="85"/>
      <c r="D116" s="84"/>
      <c r="E116" s="85">
        <f t="shared" si="23"/>
        <v>1</v>
      </c>
      <c r="F116" s="72">
        <f t="shared" si="24"/>
        <v>1</v>
      </c>
      <c r="G116" s="84"/>
      <c r="H116" s="84"/>
      <c r="I116" s="84"/>
    </row>
    <row r="117" spans="1:9">
      <c r="A117" s="84" t="s">
        <v>247</v>
      </c>
      <c r="B117" s="84" t="s">
        <v>247</v>
      </c>
      <c r="C117" s="85"/>
      <c r="D117" s="84"/>
      <c r="E117" s="85">
        <f t="shared" si="23"/>
        <v>1</v>
      </c>
      <c r="F117" s="72">
        <f t="shared" si="24"/>
        <v>1</v>
      </c>
      <c r="G117" s="84"/>
      <c r="H117" s="84"/>
      <c r="I117" s="84"/>
    </row>
    <row r="118" spans="1:9">
      <c r="A118" s="84" t="s">
        <v>248</v>
      </c>
      <c r="B118" s="84" t="s">
        <v>248</v>
      </c>
      <c r="C118" s="85"/>
      <c r="D118" s="84"/>
      <c r="E118" s="85">
        <f t="shared" si="23"/>
        <v>1</v>
      </c>
      <c r="F118" s="72">
        <f t="shared" si="24"/>
        <v>1</v>
      </c>
      <c r="G118" s="84"/>
      <c r="H118" s="84"/>
      <c r="I118" s="84"/>
    </row>
    <row r="119" spans="1:9">
      <c r="A119" s="84" t="s">
        <v>249</v>
      </c>
      <c r="B119" s="84" t="s">
        <v>249</v>
      </c>
      <c r="C119" s="85"/>
      <c r="D119" s="84"/>
      <c r="E119" s="85">
        <f t="shared" si="23"/>
        <v>1</v>
      </c>
      <c r="F119" s="72">
        <f t="shared" si="24"/>
        <v>1</v>
      </c>
      <c r="G119" s="84"/>
      <c r="H119" s="84"/>
      <c r="I119" s="84"/>
    </row>
    <row r="120" spans="1:9">
      <c r="A120" s="84" t="s">
        <v>250</v>
      </c>
      <c r="B120" s="84" t="s">
        <v>250</v>
      </c>
      <c r="C120" s="85"/>
      <c r="D120" s="84"/>
      <c r="E120" s="85">
        <f t="shared" si="23"/>
        <v>1</v>
      </c>
      <c r="F120" s="72">
        <f t="shared" si="24"/>
        <v>1</v>
      </c>
      <c r="G120" s="84"/>
      <c r="H120" s="84"/>
      <c r="I120" s="84"/>
    </row>
    <row r="121" spans="1:9">
      <c r="A121" s="84" t="s">
        <v>251</v>
      </c>
      <c r="B121" s="84" t="s">
        <v>251</v>
      </c>
      <c r="C121" s="85"/>
      <c r="D121" s="84"/>
      <c r="E121" s="85">
        <f t="shared" si="23"/>
        <v>1</v>
      </c>
      <c r="F121" s="72">
        <f t="shared" si="24"/>
        <v>1</v>
      </c>
      <c r="G121" s="84"/>
      <c r="H121" s="84"/>
      <c r="I121" s="84"/>
    </row>
    <row r="122" spans="1:9">
      <c r="A122" s="84" t="s">
        <v>253</v>
      </c>
      <c r="B122" s="84" t="s">
        <v>253</v>
      </c>
      <c r="C122" s="85"/>
      <c r="D122" s="84"/>
      <c r="E122" s="85">
        <f t="shared" si="23"/>
        <v>1</v>
      </c>
      <c r="F122" s="72">
        <f t="shared" si="24"/>
        <v>1</v>
      </c>
      <c r="G122" s="84"/>
      <c r="H122" s="84"/>
      <c r="I122" s="84"/>
    </row>
    <row r="123" spans="1:9">
      <c r="A123" s="84" t="s">
        <v>265</v>
      </c>
      <c r="B123" s="84" t="s">
        <v>265</v>
      </c>
      <c r="C123" s="85"/>
      <c r="D123" s="84"/>
      <c r="E123" s="85">
        <f t="shared" si="23"/>
        <v>1</v>
      </c>
      <c r="F123" s="72">
        <f t="shared" si="24"/>
        <v>1</v>
      </c>
      <c r="G123" s="84"/>
      <c r="H123" s="84"/>
      <c r="I123" s="84"/>
    </row>
    <row r="124" spans="1:9">
      <c r="A124" s="84" t="s">
        <v>285</v>
      </c>
      <c r="B124" s="84" t="s">
        <v>285</v>
      </c>
      <c r="C124" s="85"/>
      <c r="D124" s="84"/>
      <c r="E124" s="85">
        <f t="shared" si="23"/>
        <v>1</v>
      </c>
      <c r="F124" s="72">
        <f t="shared" si="24"/>
        <v>1</v>
      </c>
      <c r="G124" s="84"/>
      <c r="H124" s="84"/>
      <c r="I124" s="84"/>
    </row>
    <row r="125" spans="1:9">
      <c r="A125" s="84" t="s">
        <v>287</v>
      </c>
      <c r="B125" s="84" t="s">
        <v>287</v>
      </c>
      <c r="C125" s="85"/>
      <c r="D125" s="84"/>
      <c r="E125" s="85">
        <f t="shared" si="23"/>
        <v>1</v>
      </c>
      <c r="F125" s="72">
        <f t="shared" si="24"/>
        <v>1</v>
      </c>
      <c r="G125" s="84"/>
      <c r="H125" s="84"/>
      <c r="I125" s="84"/>
    </row>
    <row r="126" spans="1:9">
      <c r="A126" s="84" t="s">
        <v>288</v>
      </c>
      <c r="B126" s="84" t="s">
        <v>288</v>
      </c>
      <c r="C126" s="85"/>
      <c r="D126" s="84"/>
      <c r="E126" s="85">
        <f t="shared" si="23"/>
        <v>1</v>
      </c>
      <c r="F126" s="72">
        <f t="shared" si="24"/>
        <v>1</v>
      </c>
      <c r="G126" s="84"/>
      <c r="H126" s="84"/>
      <c r="I126" s="84"/>
    </row>
    <row r="127" spans="1:9">
      <c r="A127" s="84" t="s">
        <v>286</v>
      </c>
      <c r="B127" s="84" t="s">
        <v>286</v>
      </c>
      <c r="C127" s="85"/>
      <c r="D127" s="84"/>
      <c r="E127" s="85">
        <f t="shared" si="23"/>
        <v>1</v>
      </c>
      <c r="F127" s="72">
        <f t="shared" si="24"/>
        <v>1</v>
      </c>
      <c r="G127" s="84"/>
      <c r="H127" s="84"/>
      <c r="I127" s="84"/>
    </row>
    <row r="128" spans="1:9">
      <c r="A128" s="84" t="s">
        <v>294</v>
      </c>
      <c r="B128" s="84" t="s">
        <v>293</v>
      </c>
      <c r="C128" s="85"/>
      <c r="D128" s="84"/>
      <c r="E128" s="85">
        <f t="shared" si="23"/>
        <v>1</v>
      </c>
      <c r="F128" s="72">
        <f t="shared" si="24"/>
        <v>1</v>
      </c>
      <c r="G128" s="84"/>
      <c r="H128" s="84"/>
      <c r="I128" s="84"/>
    </row>
    <row r="129" spans="1:9">
      <c r="A129" s="84" t="s">
        <v>296</v>
      </c>
      <c r="B129" s="84" t="s">
        <v>297</v>
      </c>
      <c r="C129" s="85"/>
      <c r="D129" s="84"/>
      <c r="E129" s="85">
        <f t="shared" si="23"/>
        <v>1</v>
      </c>
      <c r="F129" s="85">
        <f t="shared" si="24"/>
        <v>1</v>
      </c>
      <c r="G129" s="84"/>
      <c r="H129" s="84"/>
      <c r="I129" s="84"/>
    </row>
    <row r="130" spans="1:9">
      <c r="A130" s="84" t="s">
        <v>298</v>
      </c>
      <c r="B130" s="84" t="s">
        <v>298</v>
      </c>
      <c r="C130" s="85"/>
      <c r="D130" s="84"/>
      <c r="E130" s="85">
        <f t="shared" ref="E130:E162" si="25">COUNTIF(A:A,A130)</f>
        <v>1</v>
      </c>
      <c r="F130" s="72">
        <f t="shared" ref="F130:F162" si="26">COUNTIF(B:B,B130)</f>
        <v>1</v>
      </c>
      <c r="G130" s="84"/>
      <c r="H130" s="84"/>
      <c r="I130" s="84"/>
    </row>
    <row r="131" spans="1:9">
      <c r="A131" s="84" t="s">
        <v>299</v>
      </c>
      <c r="B131" s="84" t="s">
        <v>299</v>
      </c>
      <c r="C131" s="85"/>
      <c r="D131" s="84"/>
      <c r="E131" s="85">
        <f t="shared" si="25"/>
        <v>1</v>
      </c>
      <c r="F131" s="85">
        <f t="shared" si="26"/>
        <v>1</v>
      </c>
      <c r="G131" s="84"/>
      <c r="H131" s="84"/>
      <c r="I131" s="84"/>
    </row>
    <row r="132" spans="1:9">
      <c r="A132" s="84" t="s">
        <v>303</v>
      </c>
      <c r="B132" s="84" t="s">
        <v>303</v>
      </c>
      <c r="C132" s="85"/>
      <c r="D132" s="84"/>
      <c r="E132" s="85">
        <f t="shared" si="25"/>
        <v>1</v>
      </c>
      <c r="F132" s="85">
        <f t="shared" si="26"/>
        <v>1</v>
      </c>
      <c r="G132" s="84"/>
      <c r="H132" s="84"/>
      <c r="I132" s="84"/>
    </row>
    <row r="133" spans="1:9">
      <c r="A133" s="84" t="s">
        <v>50</v>
      </c>
      <c r="B133" s="84" t="s">
        <v>50</v>
      </c>
      <c r="C133" s="85"/>
      <c r="D133" s="84"/>
      <c r="E133" s="85">
        <f t="shared" si="25"/>
        <v>1</v>
      </c>
      <c r="F133" s="85">
        <f t="shared" si="26"/>
        <v>1</v>
      </c>
      <c r="G133" s="84"/>
      <c r="H133" s="84"/>
      <c r="I133" s="84"/>
    </row>
    <row r="134" spans="1:9">
      <c r="A134" s="84" t="s">
        <v>305</v>
      </c>
      <c r="B134" s="84" t="s">
        <v>305</v>
      </c>
      <c r="C134" s="85"/>
      <c r="D134" s="84"/>
      <c r="E134" s="85">
        <f t="shared" si="25"/>
        <v>1</v>
      </c>
      <c r="F134" s="85">
        <f t="shared" si="26"/>
        <v>1</v>
      </c>
      <c r="G134" s="84"/>
      <c r="H134" s="84"/>
      <c r="I134" s="84"/>
    </row>
    <row r="135" spans="1:9">
      <c r="A135" s="84" t="s">
        <v>306</v>
      </c>
      <c r="B135" s="84" t="s">
        <v>306</v>
      </c>
      <c r="C135" s="85"/>
      <c r="D135" s="84"/>
      <c r="E135" s="85">
        <f t="shared" si="25"/>
        <v>1</v>
      </c>
      <c r="F135" s="85">
        <f t="shared" si="26"/>
        <v>1</v>
      </c>
      <c r="G135" s="84"/>
      <c r="H135" s="84"/>
      <c r="I135" s="84"/>
    </row>
    <row r="136" spans="1:9">
      <c r="A136" s="84" t="s">
        <v>307</v>
      </c>
      <c r="B136" s="84" t="s">
        <v>307</v>
      </c>
      <c r="C136" s="85"/>
      <c r="D136" s="84"/>
      <c r="E136" s="85">
        <f t="shared" si="25"/>
        <v>1</v>
      </c>
      <c r="F136" s="85">
        <f t="shared" si="26"/>
        <v>1</v>
      </c>
      <c r="G136" s="84"/>
      <c r="H136" s="84"/>
      <c r="I136" s="84"/>
    </row>
    <row r="137" spans="1:9">
      <c r="A137" s="53" t="s">
        <v>308</v>
      </c>
      <c r="B137" s="53" t="s">
        <v>308</v>
      </c>
      <c r="C137" s="85"/>
      <c r="D137" s="84"/>
      <c r="E137" s="85">
        <f t="shared" si="25"/>
        <v>1</v>
      </c>
      <c r="F137" s="85">
        <f t="shared" si="26"/>
        <v>1</v>
      </c>
      <c r="G137" s="84"/>
      <c r="H137" s="84"/>
      <c r="I137" s="84"/>
    </row>
    <row r="138" spans="1:9">
      <c r="A138" s="53" t="s">
        <v>311</v>
      </c>
      <c r="B138" s="53" t="s">
        <v>312</v>
      </c>
      <c r="C138" s="85"/>
      <c r="D138" s="84"/>
      <c r="E138" s="85">
        <f t="shared" si="25"/>
        <v>1</v>
      </c>
      <c r="F138" s="85">
        <f t="shared" si="26"/>
        <v>1</v>
      </c>
      <c r="G138" s="84"/>
      <c r="H138" s="84"/>
      <c r="I138" s="84"/>
    </row>
    <row r="139" spans="1:9">
      <c r="A139" s="83" t="s">
        <v>309</v>
      </c>
      <c r="B139" s="83" t="s">
        <v>309</v>
      </c>
      <c r="C139" s="85"/>
      <c r="D139" s="84"/>
      <c r="E139" s="85">
        <f t="shared" si="25"/>
        <v>2</v>
      </c>
      <c r="F139" s="85">
        <f t="shared" si="26"/>
        <v>2</v>
      </c>
      <c r="G139" s="84"/>
      <c r="H139" s="84"/>
      <c r="I139" s="84"/>
    </row>
    <row r="140" spans="1:9">
      <c r="A140" s="83" t="s">
        <v>310</v>
      </c>
      <c r="B140" s="83" t="s">
        <v>310</v>
      </c>
      <c r="C140" s="85"/>
      <c r="D140" s="84"/>
      <c r="E140" s="85">
        <f t="shared" si="25"/>
        <v>1</v>
      </c>
      <c r="F140" s="85">
        <f t="shared" si="26"/>
        <v>1</v>
      </c>
      <c r="G140" s="84"/>
      <c r="H140" s="84"/>
      <c r="I140" s="84"/>
    </row>
    <row r="141" spans="1:9" s="93" customFormat="1" ht="76.5">
      <c r="A141" s="92" t="s">
        <v>342</v>
      </c>
      <c r="B141" s="92" t="s">
        <v>342</v>
      </c>
      <c r="C141" s="85"/>
      <c r="D141" s="84"/>
      <c r="E141" s="85">
        <f t="shared" si="25"/>
        <v>1</v>
      </c>
      <c r="F141" s="85">
        <f t="shared" si="26"/>
        <v>1</v>
      </c>
      <c r="G141" s="84"/>
      <c r="H141" s="84"/>
      <c r="I141" s="84"/>
    </row>
    <row r="142" spans="1:9">
      <c r="A142" s="53" t="s">
        <v>314</v>
      </c>
      <c r="B142" s="53" t="s">
        <v>314</v>
      </c>
      <c r="C142" s="85"/>
      <c r="D142" s="84"/>
      <c r="E142" s="85">
        <f t="shared" si="25"/>
        <v>1</v>
      </c>
      <c r="F142" s="85">
        <f t="shared" si="26"/>
        <v>1</v>
      </c>
      <c r="G142" s="84"/>
      <c r="H142" s="84"/>
      <c r="I142" s="84"/>
    </row>
    <row r="143" spans="1:9">
      <c r="A143" s="53" t="s">
        <v>315</v>
      </c>
      <c r="B143" s="53" t="s">
        <v>315</v>
      </c>
      <c r="C143" s="85"/>
      <c r="D143" s="84"/>
      <c r="E143" s="85">
        <f t="shared" si="25"/>
        <v>1</v>
      </c>
      <c r="F143" s="85">
        <f t="shared" si="26"/>
        <v>1</v>
      </c>
      <c r="G143" s="84"/>
      <c r="H143" s="84"/>
      <c r="I143" s="84"/>
    </row>
    <row r="144" spans="1:9">
      <c r="A144" s="57" t="s">
        <v>317</v>
      </c>
      <c r="B144" s="57" t="s">
        <v>317</v>
      </c>
      <c r="E144" s="85">
        <f t="shared" si="25"/>
        <v>2</v>
      </c>
      <c r="F144" s="85">
        <f t="shared" si="26"/>
        <v>2</v>
      </c>
    </row>
    <row r="145" spans="1:6">
      <c r="A145" s="57" t="s">
        <v>318</v>
      </c>
      <c r="B145" s="57" t="s">
        <v>318</v>
      </c>
      <c r="E145" s="85">
        <f t="shared" si="25"/>
        <v>1</v>
      </c>
      <c r="F145" s="85">
        <f t="shared" si="26"/>
        <v>1</v>
      </c>
    </row>
    <row r="146" spans="1:6">
      <c r="A146" s="57" t="s">
        <v>319</v>
      </c>
      <c r="B146" s="57" t="s">
        <v>319</v>
      </c>
      <c r="E146" s="85">
        <f t="shared" si="25"/>
        <v>1</v>
      </c>
      <c r="F146" s="85">
        <f t="shared" si="26"/>
        <v>1</v>
      </c>
    </row>
    <row r="147" spans="1:6">
      <c r="A147" s="57" t="s">
        <v>320</v>
      </c>
      <c r="B147" s="57" t="s">
        <v>320</v>
      </c>
      <c r="E147" s="85">
        <f t="shared" si="25"/>
        <v>1</v>
      </c>
      <c r="F147" s="85">
        <f t="shared" si="26"/>
        <v>1</v>
      </c>
    </row>
    <row r="148" spans="1:6">
      <c r="A148" s="57" t="s">
        <v>321</v>
      </c>
      <c r="B148" s="57" t="s">
        <v>321</v>
      </c>
      <c r="E148" s="85">
        <f t="shared" si="25"/>
        <v>1</v>
      </c>
      <c r="F148" s="85">
        <f t="shared" si="26"/>
        <v>1</v>
      </c>
    </row>
    <row r="149" spans="1:6">
      <c r="A149" s="57" t="s">
        <v>326</v>
      </c>
      <c r="B149" s="57" t="s">
        <v>326</v>
      </c>
      <c r="E149" s="85">
        <f t="shared" si="25"/>
        <v>1</v>
      </c>
      <c r="F149" s="85">
        <f t="shared" si="26"/>
        <v>1</v>
      </c>
    </row>
    <row r="150" spans="1:6">
      <c r="A150" s="57" t="s">
        <v>330</v>
      </c>
      <c r="B150" s="57" t="s">
        <v>330</v>
      </c>
      <c r="E150" s="85">
        <f t="shared" si="25"/>
        <v>1</v>
      </c>
      <c r="F150" s="85">
        <f t="shared" si="26"/>
        <v>1</v>
      </c>
    </row>
    <row r="151" spans="1:6">
      <c r="A151" s="57" t="s">
        <v>331</v>
      </c>
      <c r="B151" s="57" t="s">
        <v>331</v>
      </c>
      <c r="E151" s="85">
        <f t="shared" si="25"/>
        <v>1</v>
      </c>
      <c r="F151" s="85">
        <f t="shared" si="26"/>
        <v>1</v>
      </c>
    </row>
    <row r="152" spans="1:6">
      <c r="A152" s="57" t="s">
        <v>332</v>
      </c>
      <c r="B152" s="57" t="s">
        <v>332</v>
      </c>
      <c r="E152" s="85">
        <f t="shared" si="25"/>
        <v>1</v>
      </c>
      <c r="F152" s="85">
        <f t="shared" si="26"/>
        <v>1</v>
      </c>
    </row>
    <row r="153" spans="1:6">
      <c r="A153" s="57" t="s">
        <v>335</v>
      </c>
      <c r="B153" s="57" t="s">
        <v>335</v>
      </c>
      <c r="E153" s="85">
        <f t="shared" si="25"/>
        <v>1</v>
      </c>
      <c r="F153" s="85">
        <f t="shared" si="26"/>
        <v>1</v>
      </c>
    </row>
    <row r="154" spans="1:6">
      <c r="A154" s="90" t="s">
        <v>334</v>
      </c>
      <c r="B154" s="90" t="s">
        <v>334</v>
      </c>
      <c r="E154" s="85">
        <f t="shared" si="25"/>
        <v>1</v>
      </c>
      <c r="F154" s="85">
        <f t="shared" si="26"/>
        <v>1</v>
      </c>
    </row>
    <row r="155" spans="1:6">
      <c r="A155" t="s">
        <v>340</v>
      </c>
      <c r="B155" t="s">
        <v>340</v>
      </c>
      <c r="E155" s="85">
        <f t="shared" si="25"/>
        <v>1</v>
      </c>
      <c r="F155" s="85">
        <f t="shared" si="26"/>
        <v>1</v>
      </c>
    </row>
    <row r="156" spans="1:6" ht="87.75">
      <c r="A156" t="s">
        <v>343</v>
      </c>
      <c r="B156" t="s">
        <v>343</v>
      </c>
      <c r="E156" s="85">
        <f t="shared" si="25"/>
        <v>1</v>
      </c>
      <c r="F156" s="85">
        <f t="shared" si="26"/>
        <v>1</v>
      </c>
    </row>
    <row r="157" spans="1:6" ht="87.75">
      <c r="A157" t="s">
        <v>344</v>
      </c>
      <c r="B157" t="s">
        <v>344</v>
      </c>
      <c r="E157" s="85">
        <f t="shared" si="25"/>
        <v>1</v>
      </c>
      <c r="F157" s="85">
        <f t="shared" si="26"/>
        <v>1</v>
      </c>
    </row>
    <row r="158" spans="1:6">
      <c r="A158" t="s">
        <v>358</v>
      </c>
      <c r="B158" t="s">
        <v>357</v>
      </c>
      <c r="E158" s="85">
        <f t="shared" si="25"/>
        <v>1</v>
      </c>
      <c r="F158" s="85">
        <f t="shared" si="26"/>
        <v>1</v>
      </c>
    </row>
    <row r="159" spans="1:6">
      <c r="A159" s="57" t="s">
        <v>367</v>
      </c>
      <c r="B159" s="57" t="s">
        <v>367</v>
      </c>
      <c r="E159" s="85">
        <f t="shared" si="25"/>
        <v>1</v>
      </c>
      <c r="F159" s="85">
        <f t="shared" si="26"/>
        <v>1</v>
      </c>
    </row>
    <row r="160" spans="1:6">
      <c r="A160" s="57" t="s">
        <v>365</v>
      </c>
      <c r="B160" s="57" t="s">
        <v>365</v>
      </c>
      <c r="E160" s="85">
        <f t="shared" si="25"/>
        <v>2</v>
      </c>
      <c r="F160" s="85">
        <f t="shared" si="26"/>
        <v>2</v>
      </c>
    </row>
    <row r="161" spans="1:6">
      <c r="A161" t="s">
        <v>369</v>
      </c>
      <c r="B161" t="s">
        <v>369</v>
      </c>
      <c r="E161" s="85">
        <f t="shared" si="25"/>
        <v>1</v>
      </c>
      <c r="F161" s="85">
        <f t="shared" si="26"/>
        <v>1</v>
      </c>
    </row>
    <row r="162" spans="1:6">
      <c r="A162" t="s">
        <v>370</v>
      </c>
      <c r="B162" t="s">
        <v>370</v>
      </c>
      <c r="E162" s="24">
        <f t="shared" si="25"/>
        <v>1</v>
      </c>
      <c r="F162" s="24">
        <f t="shared" si="26"/>
        <v>1</v>
      </c>
    </row>
    <row r="164" spans="1:6">
      <c r="A164" s="53" t="s">
        <v>372</v>
      </c>
      <c r="B164" s="53" t="s">
        <v>372</v>
      </c>
      <c r="E164" s="24">
        <f t="shared" ref="E164:E180" si="27">COUNTIF(A:A,A164)</f>
        <v>1</v>
      </c>
      <c r="F164" s="24">
        <f t="shared" ref="F164:F180" si="28">COUNTIF(B:B,B164)</f>
        <v>1</v>
      </c>
    </row>
    <row r="165" spans="1:6">
      <c r="A165" s="53" t="s">
        <v>373</v>
      </c>
      <c r="B165" s="53" t="s">
        <v>373</v>
      </c>
      <c r="E165" s="24">
        <f t="shared" si="27"/>
        <v>1</v>
      </c>
      <c r="F165" s="24">
        <f t="shared" si="28"/>
        <v>1</v>
      </c>
    </row>
    <row r="166" spans="1:6">
      <c r="A166" s="53" t="s">
        <v>374</v>
      </c>
      <c r="B166" s="53" t="s">
        <v>374</v>
      </c>
      <c r="E166" s="24">
        <f t="shared" si="27"/>
        <v>2</v>
      </c>
      <c r="F166" s="24">
        <f t="shared" si="28"/>
        <v>2</v>
      </c>
    </row>
    <row r="167" spans="1:6">
      <c r="A167" s="53" t="s">
        <v>376</v>
      </c>
      <c r="B167" s="53" t="s">
        <v>376</v>
      </c>
      <c r="E167" s="24">
        <f t="shared" si="27"/>
        <v>1</v>
      </c>
      <c r="F167" s="24">
        <f t="shared" si="28"/>
        <v>1</v>
      </c>
    </row>
    <row r="168" spans="1:6">
      <c r="A168" s="53" t="s">
        <v>377</v>
      </c>
      <c r="B168" s="53" t="s">
        <v>377</v>
      </c>
      <c r="E168" s="24">
        <f t="shared" si="27"/>
        <v>1</v>
      </c>
      <c r="F168" s="24">
        <f t="shared" si="28"/>
        <v>1</v>
      </c>
    </row>
    <row r="169" spans="1:6">
      <c r="A169" s="53" t="s">
        <v>378</v>
      </c>
      <c r="B169" s="53" t="s">
        <v>378</v>
      </c>
      <c r="E169" s="24">
        <f t="shared" si="27"/>
        <v>1</v>
      </c>
      <c r="F169" s="24">
        <f t="shared" si="28"/>
        <v>1</v>
      </c>
    </row>
    <row r="170" spans="1:6">
      <c r="A170" s="53" t="s">
        <v>379</v>
      </c>
      <c r="B170" s="53" t="s">
        <v>379</v>
      </c>
      <c r="E170" s="24">
        <f t="shared" si="27"/>
        <v>1</v>
      </c>
      <c r="F170" s="24">
        <f t="shared" si="28"/>
        <v>1</v>
      </c>
    </row>
    <row r="171" spans="1:6">
      <c r="A171" s="53" t="s">
        <v>380</v>
      </c>
      <c r="B171" s="53" t="s">
        <v>380</v>
      </c>
      <c r="E171" s="24">
        <f t="shared" si="27"/>
        <v>1</v>
      </c>
      <c r="F171" s="24">
        <f t="shared" si="28"/>
        <v>1</v>
      </c>
    </row>
    <row r="172" spans="1:6">
      <c r="A172" s="53" t="s">
        <v>381</v>
      </c>
      <c r="B172" s="53" t="s">
        <v>381</v>
      </c>
      <c r="E172" s="24">
        <f t="shared" si="27"/>
        <v>1</v>
      </c>
      <c r="F172" s="24">
        <f t="shared" si="28"/>
        <v>1</v>
      </c>
    </row>
    <row r="173" spans="1:6">
      <c r="A173" s="53" t="s">
        <v>382</v>
      </c>
      <c r="B173" s="53" t="s">
        <v>382</v>
      </c>
      <c r="E173" s="24">
        <f t="shared" si="27"/>
        <v>1</v>
      </c>
      <c r="F173" s="24">
        <f t="shared" si="28"/>
        <v>1</v>
      </c>
    </row>
    <row r="174" spans="1:6">
      <c r="A174" s="57" t="s">
        <v>391</v>
      </c>
      <c r="B174" s="57" t="s">
        <v>391</v>
      </c>
      <c r="E174" s="24">
        <f t="shared" si="27"/>
        <v>1</v>
      </c>
      <c r="F174" s="24">
        <f t="shared" si="28"/>
        <v>1</v>
      </c>
    </row>
    <row r="175" spans="1:6">
      <c r="A175" s="100" t="s">
        <v>407</v>
      </c>
      <c r="B175" s="100" t="s">
        <v>407</v>
      </c>
      <c r="E175" s="24">
        <f t="shared" si="27"/>
        <v>1</v>
      </c>
      <c r="F175" s="24">
        <f t="shared" si="28"/>
        <v>1</v>
      </c>
    </row>
    <row r="176" spans="1:6">
      <c r="A176" t="s">
        <v>408</v>
      </c>
      <c r="B176" t="s">
        <v>408</v>
      </c>
      <c r="E176" s="24">
        <f t="shared" si="27"/>
        <v>1</v>
      </c>
      <c r="F176" s="24">
        <f t="shared" si="28"/>
        <v>1</v>
      </c>
    </row>
    <row r="177" spans="1:6">
      <c r="A177" t="s">
        <v>411</v>
      </c>
      <c r="B177" t="s">
        <v>411</v>
      </c>
      <c r="E177" s="24">
        <f t="shared" si="27"/>
        <v>1</v>
      </c>
      <c r="F177" s="24">
        <f t="shared" si="28"/>
        <v>1</v>
      </c>
    </row>
    <row r="178" spans="1:6">
      <c r="A178" s="57" t="s">
        <v>412</v>
      </c>
      <c r="B178" s="57" t="s">
        <v>412</v>
      </c>
      <c r="E178" s="24">
        <f t="shared" si="27"/>
        <v>1</v>
      </c>
      <c r="F178" s="24">
        <f t="shared" si="28"/>
        <v>1</v>
      </c>
    </row>
    <row r="179" spans="1:6">
      <c r="A179" s="57" t="s">
        <v>413</v>
      </c>
      <c r="B179" s="57" t="s">
        <v>413</v>
      </c>
      <c r="E179" s="24">
        <f t="shared" si="27"/>
        <v>1</v>
      </c>
      <c r="F179" s="24">
        <f t="shared" si="28"/>
        <v>1</v>
      </c>
    </row>
    <row r="180" spans="1:6">
      <c r="A180" t="s">
        <v>415</v>
      </c>
      <c r="B180" t="s">
        <v>415</v>
      </c>
      <c r="E180" s="24">
        <f t="shared" si="27"/>
        <v>1</v>
      </c>
      <c r="F180" s="24">
        <f t="shared" si="28"/>
        <v>1</v>
      </c>
    </row>
    <row r="181" spans="1:6">
      <c r="A181" s="57" t="s">
        <v>48</v>
      </c>
      <c r="B181" s="57" t="s">
        <v>48</v>
      </c>
    </row>
    <row r="182" spans="1:6">
      <c r="A182" s="57" t="s">
        <v>416</v>
      </c>
      <c r="B182" s="57" t="s">
        <v>416</v>
      </c>
    </row>
    <row r="183" spans="1:6">
      <c r="A183" s="57" t="s">
        <v>417</v>
      </c>
      <c r="B183" s="57" t="s">
        <v>417</v>
      </c>
    </row>
    <row r="184" spans="1:6">
      <c r="A184" s="57" t="s">
        <v>418</v>
      </c>
      <c r="B184" s="57" t="s">
        <v>418</v>
      </c>
    </row>
    <row r="185" spans="1:6">
      <c r="A185" s="57" t="s">
        <v>419</v>
      </c>
      <c r="B185" s="57" t="s">
        <v>419</v>
      </c>
    </row>
    <row r="186" spans="1:6">
      <c r="A186" t="s">
        <v>421</v>
      </c>
      <c r="B186" t="s">
        <v>421</v>
      </c>
    </row>
    <row r="187" spans="1:6">
      <c r="A187" s="57" t="s">
        <v>422</v>
      </c>
      <c r="B187" s="57" t="s">
        <v>422</v>
      </c>
    </row>
    <row r="188" spans="1:6">
      <c r="A188" s="57" t="s">
        <v>423</v>
      </c>
      <c r="B188" s="57" t="s">
        <v>423</v>
      </c>
    </row>
    <row r="189" spans="1:6">
      <c r="A189" s="57" t="s">
        <v>424</v>
      </c>
      <c r="B189" s="57" t="s">
        <v>424</v>
      </c>
    </row>
    <row r="190" spans="1:6">
      <c r="A190" t="s">
        <v>49</v>
      </c>
      <c r="B190" t="s">
        <v>49</v>
      </c>
    </row>
    <row r="191" spans="1:6">
      <c r="A191" t="s">
        <v>158</v>
      </c>
      <c r="B191" t="s">
        <v>158</v>
      </c>
    </row>
    <row r="192" spans="1:6">
      <c r="A192" t="s">
        <v>159</v>
      </c>
      <c r="B192" t="s">
        <v>159</v>
      </c>
    </row>
    <row r="193" spans="1:2">
      <c r="A193" t="s">
        <v>213</v>
      </c>
      <c r="B193" t="s">
        <v>213</v>
      </c>
    </row>
    <row r="194" spans="1:2">
      <c r="A194" t="s">
        <v>428</v>
      </c>
      <c r="B194" t="s">
        <v>428</v>
      </c>
    </row>
    <row r="195" spans="1:2">
      <c r="A195" t="s">
        <v>429</v>
      </c>
      <c r="B195" t="s">
        <v>429</v>
      </c>
    </row>
    <row r="196" spans="1:2">
      <c r="A196" t="s">
        <v>430</v>
      </c>
      <c r="B196" t="s">
        <v>430</v>
      </c>
    </row>
    <row r="197" spans="1:2">
      <c r="A197" t="s">
        <v>427</v>
      </c>
      <c r="B197" t="s">
        <v>427</v>
      </c>
    </row>
    <row r="198" spans="1:2">
      <c r="A198" t="s">
        <v>439</v>
      </c>
      <c r="B198" t="s">
        <v>439</v>
      </c>
    </row>
    <row r="199" spans="1:2">
      <c r="A199" t="s">
        <v>440</v>
      </c>
      <c r="B199" t="s">
        <v>440</v>
      </c>
    </row>
    <row r="200" spans="1:2">
      <c r="A200" t="s">
        <v>442</v>
      </c>
      <c r="B200" t="s">
        <v>442</v>
      </c>
    </row>
    <row r="201" spans="1:2">
      <c r="A201" t="s">
        <v>444</v>
      </c>
      <c r="B201" t="s">
        <v>444</v>
      </c>
    </row>
    <row r="202" spans="1:2">
      <c r="A202" t="s">
        <v>447</v>
      </c>
      <c r="B202" t="s">
        <v>447</v>
      </c>
    </row>
    <row r="203" spans="1:2">
      <c r="A203" t="s">
        <v>445</v>
      </c>
      <c r="B203" t="s">
        <v>445</v>
      </c>
    </row>
    <row r="204" spans="1:2">
      <c r="A204" t="s">
        <v>450</v>
      </c>
      <c r="B204" t="s">
        <v>450</v>
      </c>
    </row>
    <row r="205" spans="1:2">
      <c r="A205" t="s">
        <v>452</v>
      </c>
      <c r="B205" t="s">
        <v>452</v>
      </c>
    </row>
    <row r="206" spans="1:2">
      <c r="A206" t="s">
        <v>454</v>
      </c>
      <c r="B206" t="s">
        <v>454</v>
      </c>
    </row>
    <row r="207" spans="1:2">
      <c r="A207" t="s">
        <v>455</v>
      </c>
      <c r="B207" t="s">
        <v>455</v>
      </c>
    </row>
    <row r="208" spans="1:2">
      <c r="A208" t="s">
        <v>456</v>
      </c>
      <c r="B208" t="s">
        <v>456</v>
      </c>
    </row>
    <row r="209" spans="1:2">
      <c r="A209" t="s">
        <v>457</v>
      </c>
      <c r="B209" t="s">
        <v>457</v>
      </c>
    </row>
    <row r="210" spans="1:2">
      <c r="A210" t="s">
        <v>460</v>
      </c>
      <c r="B210" t="s">
        <v>460</v>
      </c>
    </row>
    <row r="211" spans="1:2">
      <c r="A211" s="57" t="s">
        <v>461</v>
      </c>
      <c r="B211" s="57" t="s">
        <v>461</v>
      </c>
    </row>
    <row r="212" spans="1:2">
      <c r="A212" s="57" t="s">
        <v>462</v>
      </c>
      <c r="B212" s="57" t="s">
        <v>462</v>
      </c>
    </row>
    <row r="213" spans="1:2">
      <c r="A213" s="57" t="s">
        <v>463</v>
      </c>
      <c r="B213" s="57" t="s">
        <v>463</v>
      </c>
    </row>
    <row r="214" spans="1:2">
      <c r="A214" t="s">
        <v>464</v>
      </c>
      <c r="B214" t="s">
        <v>464</v>
      </c>
    </row>
    <row r="215" spans="1:2">
      <c r="A215" t="s">
        <v>466</v>
      </c>
      <c r="B215" t="s">
        <v>466</v>
      </c>
    </row>
    <row r="217" spans="1:2">
      <c r="A217" t="s">
        <v>477</v>
      </c>
      <c r="B217" t="s">
        <v>477</v>
      </c>
    </row>
    <row r="218" spans="1:2">
      <c r="A218" t="s">
        <v>478</v>
      </c>
      <c r="B218" t="s">
        <v>478</v>
      </c>
    </row>
    <row r="219" spans="1:2">
      <c r="A219" t="s">
        <v>479</v>
      </c>
      <c r="B219" t="s">
        <v>479</v>
      </c>
    </row>
    <row r="221" spans="1:2">
      <c r="A221" s="57" t="s">
        <v>480</v>
      </c>
      <c r="B221" s="57" t="s">
        <v>480</v>
      </c>
    </row>
    <row r="222" spans="1:2">
      <c r="A222" s="57" t="s">
        <v>481</v>
      </c>
      <c r="B222" s="57" t="s">
        <v>481</v>
      </c>
    </row>
    <row r="223" spans="1:2">
      <c r="A223" s="57" t="s">
        <v>482</v>
      </c>
      <c r="B223" s="57" t="s">
        <v>482</v>
      </c>
    </row>
    <row r="224" spans="1:2">
      <c r="A224" s="57" t="s">
        <v>483</v>
      </c>
      <c r="B224" s="57" t="s">
        <v>483</v>
      </c>
    </row>
    <row r="225" spans="1:2">
      <c r="A225" s="57" t="s">
        <v>374</v>
      </c>
      <c r="B225" s="57" t="s">
        <v>374</v>
      </c>
    </row>
    <row r="226" spans="1:2">
      <c r="A226" t="s">
        <v>485</v>
      </c>
      <c r="B226" t="s">
        <v>485</v>
      </c>
    </row>
  </sheetData>
  <autoFilter ref="A1:I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UI-DMCI-02-O</vt:lpstr>
      <vt:lpstr>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2025-05-30T08:10:58Z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