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28636053-148C-47B1-9896-B6301D6687F3}" xr6:coauthVersionLast="47" xr6:coauthVersionMax="47" xr10:uidLastSave="{00000000-0000-0000-0000-000000000000}"/>
  <bookViews>
    <workbookView minimized="1" xWindow="40395" yWindow="20760" windowWidth="17040" windowHeight="10875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'UI-DMCI-O'!$A$1:$XEY$36</definedName>
    <definedName name="_xlnm._FilterDatabase" localSheetId="1" hidden="1">'UI-DMCI-R'!$A$1:$XEY$36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5" i="33" l="1"/>
  <c r="P805" i="33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/>
  <c r="J802" i="33"/>
  <c r="I802" i="33"/>
  <c r="G802" i="33"/>
  <c r="F802" i="33" s="1"/>
  <c r="Q801" i="33"/>
  <c r="P801" i="33" s="1"/>
  <c r="M801" i="33"/>
  <c r="L801" i="33" s="1"/>
  <c r="J801" i="33"/>
  <c r="I801" i="33"/>
  <c r="G801" i="33"/>
  <c r="F801" i="33" s="1"/>
  <c r="Q800" i="33"/>
  <c r="P800" i="33" s="1"/>
  <c r="M800" i="33"/>
  <c r="L800" i="33"/>
  <c r="J800" i="33"/>
  <c r="I800" i="33"/>
  <c r="G800" i="33"/>
  <c r="F800" i="33" s="1"/>
  <c r="Q799" i="33"/>
  <c r="P799" i="33" s="1"/>
  <c r="M799" i="33"/>
  <c r="L799" i="33" s="1"/>
  <c r="J799" i="33"/>
  <c r="I799" i="33"/>
  <c r="G799" i="33"/>
  <c r="F799" i="33" s="1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5" i="33"/>
  <c r="P795" i="33"/>
  <c r="M795" i="33"/>
  <c r="L795" i="33" s="1"/>
  <c r="J795" i="33"/>
  <c r="I795" i="33"/>
  <c r="G795" i="33"/>
  <c r="F795" i="33"/>
  <c r="Q794" i="33"/>
  <c r="P794" i="33"/>
  <c r="M794" i="33"/>
  <c r="L794" i="33" s="1"/>
  <c r="J794" i="33"/>
  <c r="I794" i="33"/>
  <c r="G794" i="33"/>
  <c r="F794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B616" i="34"/>
  <c r="D616" i="34" s="1"/>
  <c r="Q615" i="34"/>
  <c r="P615" i="34" s="1"/>
  <c r="M615" i="34"/>
  <c r="L615" i="34" s="1"/>
  <c r="J615" i="34"/>
  <c r="I615" i="34"/>
  <c r="G615" i="34"/>
  <c r="F615" i="34" s="1"/>
  <c r="B615" i="34"/>
  <c r="Q614" i="34"/>
  <c r="P614" i="34" s="1"/>
  <c r="M614" i="34"/>
  <c r="L614" i="34" s="1"/>
  <c r="J614" i="34"/>
  <c r="I614" i="34"/>
  <c r="G614" i="34"/>
  <c r="F614" i="34"/>
  <c r="B614" i="34"/>
  <c r="Q613" i="34"/>
  <c r="P613" i="34" s="1"/>
  <c r="M613" i="34"/>
  <c r="L613" i="34" s="1"/>
  <c r="J613" i="34"/>
  <c r="I613" i="34"/>
  <c r="G613" i="34"/>
  <c r="F613" i="34" s="1"/>
  <c r="Q612" i="34"/>
  <c r="P612" i="34" s="1"/>
  <c r="M612" i="34"/>
  <c r="L612" i="34"/>
  <c r="J612" i="34"/>
  <c r="I612" i="34"/>
  <c r="G612" i="34"/>
  <c r="F612" i="34" s="1"/>
  <c r="B612" i="34"/>
  <c r="Q611" i="34"/>
  <c r="P611" i="34" s="1"/>
  <c r="M611" i="34"/>
  <c r="L611" i="34" s="1"/>
  <c r="J611" i="34"/>
  <c r="I611" i="34"/>
  <c r="G611" i="34"/>
  <c r="F611" i="34" s="1"/>
  <c r="Q610" i="34"/>
  <c r="P610" i="34" s="1"/>
  <c r="M610" i="34"/>
  <c r="L610" i="34" s="1"/>
  <c r="J610" i="34"/>
  <c r="I610" i="34"/>
  <c r="G610" i="34"/>
  <c r="F610" i="34"/>
  <c r="Q609" i="34"/>
  <c r="P609" i="34" s="1"/>
  <c r="M609" i="34"/>
  <c r="L609" i="34" s="1"/>
  <c r="J609" i="34"/>
  <c r="I609" i="34"/>
  <c r="G609" i="34"/>
  <c r="F609" i="34" s="1"/>
  <c r="Q608" i="34"/>
  <c r="P608" i="34" s="1"/>
  <c r="M608" i="34"/>
  <c r="L608" i="34"/>
  <c r="J608" i="34"/>
  <c r="I608" i="34"/>
  <c r="G608" i="34"/>
  <c r="F608" i="34" s="1"/>
  <c r="B608" i="34"/>
  <c r="D608" i="34" s="1"/>
  <c r="Q607" i="34"/>
  <c r="P607" i="34"/>
  <c r="M607" i="34"/>
  <c r="L607" i="34" s="1"/>
  <c r="J607" i="34"/>
  <c r="I607" i="34"/>
  <c r="G607" i="34"/>
  <c r="F607" i="34" s="1"/>
  <c r="B607" i="34"/>
  <c r="D607" i="34" s="1"/>
  <c r="Q622" i="33"/>
  <c r="P622" i="33" s="1"/>
  <c r="M622" i="33"/>
  <c r="L622" i="33" s="1"/>
  <c r="J622" i="33"/>
  <c r="I622" i="33"/>
  <c r="G622" i="33"/>
  <c r="F622" i="33" s="1"/>
  <c r="Q621" i="33"/>
  <c r="P621" i="33" s="1"/>
  <c r="Q620" i="33"/>
  <c r="P620" i="33" s="1"/>
  <c r="Q619" i="33"/>
  <c r="P619" i="33" s="1"/>
  <c r="Q618" i="33"/>
  <c r="P618" i="33" s="1"/>
  <c r="Q617" i="33"/>
  <c r="P617" i="33" s="1"/>
  <c r="Q616" i="33"/>
  <c r="P616" i="33" s="1"/>
  <c r="Q615" i="33"/>
  <c r="P615" i="33" s="1"/>
  <c r="M621" i="33"/>
  <c r="L621" i="33" s="1"/>
  <c r="J621" i="33"/>
  <c r="I621" i="33"/>
  <c r="G621" i="33"/>
  <c r="F621" i="33" s="1"/>
  <c r="M620" i="33"/>
  <c r="L620" i="33"/>
  <c r="J620" i="33"/>
  <c r="I620" i="33"/>
  <c r="G620" i="33"/>
  <c r="F620" i="33" s="1"/>
  <c r="M619" i="33"/>
  <c r="L619" i="33" s="1"/>
  <c r="J619" i="33"/>
  <c r="I619" i="33"/>
  <c r="G619" i="33"/>
  <c r="F619" i="33" s="1"/>
  <c r="M618" i="33"/>
  <c r="L618" i="33" s="1"/>
  <c r="J618" i="33"/>
  <c r="I618" i="33"/>
  <c r="G618" i="33"/>
  <c r="F618" i="33" s="1"/>
  <c r="M617" i="33"/>
  <c r="L617" i="33" s="1"/>
  <c r="J617" i="33"/>
  <c r="I617" i="33"/>
  <c r="G617" i="33"/>
  <c r="F617" i="33"/>
  <c r="M616" i="33"/>
  <c r="L616" i="33" s="1"/>
  <c r="J616" i="33"/>
  <c r="I616" i="33"/>
  <c r="G616" i="33"/>
  <c r="F616" i="33"/>
  <c r="M615" i="33"/>
  <c r="L615" i="33" s="1"/>
  <c r="J615" i="33"/>
  <c r="I615" i="33"/>
  <c r="G615" i="33"/>
  <c r="F615" i="33" s="1"/>
  <c r="Q614" i="33"/>
  <c r="P614" i="33" s="1"/>
  <c r="M614" i="33"/>
  <c r="L614" i="33" s="1"/>
  <c r="J614" i="33"/>
  <c r="I614" i="33"/>
  <c r="G614" i="33"/>
  <c r="F614" i="33" s="1"/>
  <c r="Q613" i="33"/>
  <c r="P613" i="33" s="1"/>
  <c r="M613" i="33"/>
  <c r="L613" i="33" s="1"/>
  <c r="J613" i="33"/>
  <c r="I613" i="33"/>
  <c r="G613" i="33"/>
  <c r="F613" i="33" s="1"/>
  <c r="Q612" i="33"/>
  <c r="P612" i="33"/>
  <c r="M612" i="33"/>
  <c r="L612" i="33" s="1"/>
  <c r="J612" i="33"/>
  <c r="I612" i="33"/>
  <c r="G612" i="33"/>
  <c r="F612" i="33" s="1"/>
  <c r="Q751" i="34"/>
  <c r="P751" i="34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762" i="33"/>
  <c r="P762" i="33" s="1"/>
  <c r="M762" i="33"/>
  <c r="L762" i="33" s="1"/>
  <c r="J762" i="33"/>
  <c r="I762" i="33"/>
  <c r="G762" i="33"/>
  <c r="F762" i="33" s="1"/>
  <c r="Q761" i="33"/>
  <c r="P761" i="33" s="1"/>
  <c r="M761" i="33"/>
  <c r="L761" i="33" s="1"/>
  <c r="J761" i="33"/>
  <c r="I761" i="33"/>
  <c r="G761" i="33"/>
  <c r="F761" i="33" s="1"/>
  <c r="G525" i="34"/>
  <c r="F525" i="34" s="1"/>
  <c r="I525" i="34"/>
  <c r="J525" i="34"/>
  <c r="L525" i="34"/>
  <c r="M525" i="34"/>
  <c r="Q525" i="34"/>
  <c r="P525" i="34" s="1"/>
  <c r="B526" i="34"/>
  <c r="G526" i="34"/>
  <c r="F526" i="34" s="1"/>
  <c r="I526" i="34"/>
  <c r="J526" i="34"/>
  <c r="L526" i="34"/>
  <c r="M526" i="34"/>
  <c r="Q526" i="34"/>
  <c r="P526" i="34" s="1"/>
  <c r="B527" i="34"/>
  <c r="G527" i="34"/>
  <c r="F527" i="34" s="1"/>
  <c r="I527" i="34"/>
  <c r="J527" i="34"/>
  <c r="L527" i="34"/>
  <c r="M527" i="34"/>
  <c r="Q527" i="34"/>
  <c r="P527" i="34" s="1"/>
  <c r="B528" i="34"/>
  <c r="D528" i="34" s="1"/>
  <c r="C528" i="34" s="1"/>
  <c r="G528" i="34"/>
  <c r="F528" i="34" s="1"/>
  <c r="I528" i="34"/>
  <c r="J528" i="34"/>
  <c r="L528" i="34"/>
  <c r="M528" i="34"/>
  <c r="Q528" i="34"/>
  <c r="P528" i="34" s="1"/>
  <c r="B529" i="34"/>
  <c r="D529" i="34" s="1"/>
  <c r="C529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B531" i="34"/>
  <c r="D531" i="34" s="1"/>
  <c r="C531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B533" i="34"/>
  <c r="D533" i="34" s="1"/>
  <c r="C533" i="34" s="1"/>
  <c r="G533" i="34"/>
  <c r="F533" i="34" s="1"/>
  <c r="J533" i="34"/>
  <c r="I533" i="34" s="1"/>
  <c r="L533" i="34"/>
  <c r="M533" i="34"/>
  <c r="Q533" i="34"/>
  <c r="P533" i="34" s="1"/>
  <c r="B534" i="34"/>
  <c r="D534" i="34" s="1"/>
  <c r="C534" i="34" s="1"/>
  <c r="G534" i="34"/>
  <c r="F534" i="34" s="1"/>
  <c r="J534" i="34"/>
  <c r="I534" i="34" s="1"/>
  <c r="L534" i="34"/>
  <c r="M534" i="34"/>
  <c r="Q534" i="34"/>
  <c r="P534" i="34" s="1"/>
  <c r="B535" i="34"/>
  <c r="D535" i="34" s="1"/>
  <c r="G535" i="34"/>
  <c r="F535" i="34" s="1"/>
  <c r="J535" i="34"/>
  <c r="I535" i="34" s="1"/>
  <c r="L535" i="34"/>
  <c r="M535" i="34"/>
  <c r="Q535" i="34"/>
  <c r="P535" i="34" s="1"/>
  <c r="B536" i="34"/>
  <c r="D536" i="34" s="1"/>
  <c r="C536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B538" i="34"/>
  <c r="G538" i="34"/>
  <c r="F538" i="34" s="1"/>
  <c r="J538" i="34"/>
  <c r="I538" i="34" s="1"/>
  <c r="L538" i="34"/>
  <c r="M538" i="34"/>
  <c r="Q538" i="34"/>
  <c r="P538" i="34" s="1"/>
  <c r="B539" i="34"/>
  <c r="D539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B541" i="34"/>
  <c r="D541" i="34" s="1"/>
  <c r="G541" i="34"/>
  <c r="F541" i="34" s="1"/>
  <c r="J541" i="34"/>
  <c r="I541" i="34" s="1"/>
  <c r="L541" i="34"/>
  <c r="M541" i="34"/>
  <c r="Q541" i="34"/>
  <c r="P541" i="34" s="1"/>
  <c r="B542" i="34"/>
  <c r="D542" i="34" s="1"/>
  <c r="C542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B544" i="34"/>
  <c r="D544" i="34" s="1"/>
  <c r="C544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B546" i="34"/>
  <c r="D546" i="34" s="1"/>
  <c r="C546" i="34" s="1"/>
  <c r="G546" i="34"/>
  <c r="F546" i="34" s="1"/>
  <c r="J546" i="34"/>
  <c r="I546" i="34" s="1"/>
  <c r="L546" i="34"/>
  <c r="M546" i="34"/>
  <c r="Q546" i="34"/>
  <c r="P546" i="34" s="1"/>
  <c r="B547" i="34"/>
  <c r="D547" i="34" s="1"/>
  <c r="C547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B549" i="34"/>
  <c r="D549" i="34" s="1"/>
  <c r="C549" i="34" s="1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B552" i="34"/>
  <c r="D552" i="34" s="1"/>
  <c r="C552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B556" i="34"/>
  <c r="D556" i="34" s="1"/>
  <c r="C556" i="34" s="1"/>
  <c r="G556" i="34"/>
  <c r="F556" i="34" s="1"/>
  <c r="I556" i="34"/>
  <c r="J556" i="34"/>
  <c r="M556" i="34"/>
  <c r="L556" i="34" s="1"/>
  <c r="Q556" i="34"/>
  <c r="P556" i="34" s="1"/>
  <c r="B557" i="34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B559" i="34"/>
  <c r="D559" i="34" s="1"/>
  <c r="C559" i="34" s="1"/>
  <c r="G559" i="34"/>
  <c r="F559" i="34" s="1"/>
  <c r="I559" i="34"/>
  <c r="J559" i="34"/>
  <c r="M559" i="34"/>
  <c r="L559" i="34" s="1"/>
  <c r="Q559" i="34"/>
  <c r="P559" i="34" s="1"/>
  <c r="B560" i="34"/>
  <c r="D560" i="34" s="1"/>
  <c r="C560" i="34" s="1"/>
  <c r="G560" i="34"/>
  <c r="F560" i="34" s="1"/>
  <c r="I560" i="34"/>
  <c r="J560" i="34"/>
  <c r="M560" i="34"/>
  <c r="L560" i="34" s="1"/>
  <c r="Q560" i="34"/>
  <c r="P560" i="34" s="1"/>
  <c r="B561" i="34"/>
  <c r="D561" i="34" s="1"/>
  <c r="C561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B564" i="34"/>
  <c r="D564" i="34" s="1"/>
  <c r="C564" i="34" s="1"/>
  <c r="G564" i="34"/>
  <c r="F564" i="34" s="1"/>
  <c r="I564" i="34"/>
  <c r="J564" i="34"/>
  <c r="M564" i="34"/>
  <c r="L564" i="34" s="1"/>
  <c r="Q564" i="34"/>
  <c r="B565" i="34"/>
  <c r="D565" i="34" s="1"/>
  <c r="C565" i="34" s="1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B567" i="34"/>
  <c r="D567" i="34" s="1"/>
  <c r="C567" i="34" s="1"/>
  <c r="G567" i="34"/>
  <c r="F567" i="34" s="1"/>
  <c r="I567" i="34"/>
  <c r="J567" i="34"/>
  <c r="M567" i="34"/>
  <c r="L567" i="34" s="1"/>
  <c r="Q567" i="34"/>
  <c r="P567" i="34" s="1"/>
  <c r="B568" i="34"/>
  <c r="D568" i="34" s="1"/>
  <c r="C568" i="34" s="1"/>
  <c r="G568" i="34"/>
  <c r="F568" i="34" s="1"/>
  <c r="I568" i="34"/>
  <c r="J568" i="34"/>
  <c r="M568" i="34"/>
  <c r="L568" i="34" s="1"/>
  <c r="P568" i="34"/>
  <c r="Q568" i="34"/>
  <c r="B569" i="34"/>
  <c r="D569" i="34" s="1"/>
  <c r="C569" i="34" s="1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B571" i="34"/>
  <c r="D571" i="34" s="1"/>
  <c r="C571" i="34" s="1"/>
  <c r="G571" i="34"/>
  <c r="F571" i="34" s="1"/>
  <c r="I571" i="34"/>
  <c r="J571" i="34"/>
  <c r="M571" i="34"/>
  <c r="L571" i="34" s="1"/>
  <c r="Q571" i="34"/>
  <c r="P571" i="34" s="1"/>
  <c r="B572" i="34"/>
  <c r="D572" i="34" s="1"/>
  <c r="C572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B574" i="34"/>
  <c r="D574" i="34" s="1"/>
  <c r="C574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B577" i="34"/>
  <c r="D577" i="34" s="1"/>
  <c r="C577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B579" i="34"/>
  <c r="D579" i="34" s="1"/>
  <c r="C579" i="34" s="1"/>
  <c r="G579" i="34"/>
  <c r="F579" i="34" s="1"/>
  <c r="I579" i="34"/>
  <c r="J579" i="34"/>
  <c r="M579" i="34"/>
  <c r="L579" i="34" s="1"/>
  <c r="Q579" i="34"/>
  <c r="P579" i="34" s="1"/>
  <c r="B580" i="34"/>
  <c r="D580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B582" i="34"/>
  <c r="D582" i="34" s="1"/>
  <c r="C582" i="34" s="1"/>
  <c r="G582" i="34"/>
  <c r="F582" i="34" s="1"/>
  <c r="I582" i="34"/>
  <c r="J582" i="34"/>
  <c r="M582" i="34"/>
  <c r="L582" i="34" s="1"/>
  <c r="Q582" i="34"/>
  <c r="P582" i="34" s="1"/>
  <c r="B583" i="34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B585" i="34"/>
  <c r="D585" i="34" s="1"/>
  <c r="C585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B587" i="34"/>
  <c r="D587" i="34" s="1"/>
  <c r="C587" i="34" s="1"/>
  <c r="G587" i="34"/>
  <c r="F587" i="34" s="1"/>
  <c r="I587" i="34"/>
  <c r="J587" i="34"/>
  <c r="M587" i="34"/>
  <c r="L587" i="34" s="1"/>
  <c r="Q587" i="34"/>
  <c r="P587" i="34" s="1"/>
  <c r="B588" i="34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B590" i="34"/>
  <c r="D590" i="34" s="1"/>
  <c r="C590" i="34" s="1"/>
  <c r="G590" i="34"/>
  <c r="F590" i="34" s="1"/>
  <c r="I590" i="34"/>
  <c r="J590" i="34"/>
  <c r="M590" i="34"/>
  <c r="L590" i="34" s="1"/>
  <c r="Q590" i="34"/>
  <c r="P590" i="34" s="1"/>
  <c r="B591" i="34"/>
  <c r="D591" i="34" s="1"/>
  <c r="G591" i="34"/>
  <c r="F591" i="34" s="1"/>
  <c r="I591" i="34"/>
  <c r="J591" i="34"/>
  <c r="M591" i="34"/>
  <c r="L591" i="34" s="1"/>
  <c r="P591" i="34"/>
  <c r="Q591" i="34"/>
  <c r="B592" i="34"/>
  <c r="D592" i="34" s="1"/>
  <c r="C592" i="34" s="1"/>
  <c r="G592" i="34"/>
  <c r="F592" i="34" s="1"/>
  <c r="I592" i="34"/>
  <c r="J592" i="34"/>
  <c r="M592" i="34"/>
  <c r="L592" i="34" s="1"/>
  <c r="Q592" i="34"/>
  <c r="P592" i="34" s="1"/>
  <c r="B593" i="34"/>
  <c r="D593" i="34" s="1"/>
  <c r="C593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B595" i="34"/>
  <c r="D595" i="34"/>
  <c r="G595" i="34"/>
  <c r="F595" i="34" s="1"/>
  <c r="I595" i="34"/>
  <c r="J595" i="34"/>
  <c r="M595" i="34"/>
  <c r="L595" i="34" s="1"/>
  <c r="Q595" i="34"/>
  <c r="P595" i="34" s="1"/>
  <c r="B596" i="34"/>
  <c r="D596" i="34" s="1"/>
  <c r="C596" i="34" s="1"/>
  <c r="G596" i="34"/>
  <c r="F596" i="34" s="1"/>
  <c r="I596" i="34"/>
  <c r="J596" i="34"/>
  <c r="M596" i="34"/>
  <c r="L596" i="34" s="1"/>
  <c r="Q596" i="34"/>
  <c r="P596" i="34" s="1"/>
  <c r="B597" i="34"/>
  <c r="D597" i="34" s="1"/>
  <c r="C597" i="34" s="1"/>
  <c r="G597" i="34"/>
  <c r="F597" i="34" s="1"/>
  <c r="I597" i="34"/>
  <c r="J597" i="34"/>
  <c r="M597" i="34"/>
  <c r="L597" i="34" s="1"/>
  <c r="Q597" i="34"/>
  <c r="P597" i="34" s="1"/>
  <c r="B598" i="34"/>
  <c r="D598" i="34" s="1"/>
  <c r="C598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B600" i="34"/>
  <c r="G600" i="34"/>
  <c r="F600" i="34" s="1"/>
  <c r="I600" i="34"/>
  <c r="J600" i="34"/>
  <c r="M600" i="34"/>
  <c r="L600" i="34" s="1"/>
  <c r="Q600" i="34"/>
  <c r="P600" i="34" s="1"/>
  <c r="B601" i="34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B603" i="34"/>
  <c r="D603" i="34" s="1"/>
  <c r="G603" i="34"/>
  <c r="F603" i="34" s="1"/>
  <c r="I603" i="34"/>
  <c r="J603" i="34"/>
  <c r="M603" i="34"/>
  <c r="L603" i="34" s="1"/>
  <c r="Q603" i="34"/>
  <c r="P603" i="34" s="1"/>
  <c r="B604" i="34"/>
  <c r="D604" i="34" s="1"/>
  <c r="C604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B606" i="34"/>
  <c r="D606" i="34" s="1"/>
  <c r="C606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B619" i="34"/>
  <c r="D619" i="34" s="1"/>
  <c r="C619" i="34" s="1"/>
  <c r="G619" i="34"/>
  <c r="F619" i="34" s="1"/>
  <c r="J619" i="34"/>
  <c r="I619" i="34" s="1"/>
  <c r="L619" i="34"/>
  <c r="M619" i="34"/>
  <c r="Q619" i="34"/>
  <c r="P619" i="34" s="1"/>
  <c r="B620" i="34"/>
  <c r="D620" i="34" s="1"/>
  <c r="C620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B628" i="34"/>
  <c r="D628" i="34" s="1"/>
  <c r="C628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B633" i="34"/>
  <c r="D633" i="34" s="1"/>
  <c r="C633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B638" i="34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B643" i="34"/>
  <c r="D643" i="34" s="1"/>
  <c r="C643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B646" i="34"/>
  <c r="D646" i="34" s="1"/>
  <c r="C646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B648" i="34"/>
  <c r="D648" i="34" s="1"/>
  <c r="C648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B651" i="34"/>
  <c r="D651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B653" i="34"/>
  <c r="D653" i="34" s="1"/>
  <c r="C653" i="34" s="1"/>
  <c r="G653" i="34"/>
  <c r="F653" i="34" s="1"/>
  <c r="J653" i="34"/>
  <c r="I653" i="34" s="1"/>
  <c r="L653" i="34"/>
  <c r="M653" i="34"/>
  <c r="Q653" i="34"/>
  <c r="P653" i="34" s="1"/>
  <c r="B749" i="34"/>
  <c r="B639" i="34"/>
  <c r="D639" i="34" s="1"/>
  <c r="B551" i="34"/>
  <c r="D551" i="34" s="1"/>
  <c r="B380" i="34"/>
  <c r="D380" i="34" s="1"/>
  <c r="B261" i="34"/>
  <c r="B117" i="34"/>
  <c r="D117" i="34" s="1"/>
  <c r="C117" i="34" s="1"/>
  <c r="B67" i="34"/>
  <c r="D67" i="34" s="1"/>
  <c r="Q787" i="34"/>
  <c r="P787" i="34"/>
  <c r="M787" i="34"/>
  <c r="L787" i="34"/>
  <c r="J787" i="34"/>
  <c r="I787" i="34"/>
  <c r="G787" i="34"/>
  <c r="F787" i="34" s="1"/>
  <c r="B787" i="34"/>
  <c r="D787" i="34" s="1"/>
  <c r="Q786" i="34"/>
  <c r="P786" i="34"/>
  <c r="M786" i="34"/>
  <c r="L786" i="34"/>
  <c r="J786" i="34"/>
  <c r="I786" i="34" s="1"/>
  <c r="G786" i="34"/>
  <c r="F786" i="34" s="1"/>
  <c r="B786" i="34"/>
  <c r="D786" i="34" s="1"/>
  <c r="Q785" i="34"/>
  <c r="P785" i="34" s="1"/>
  <c r="M785" i="34"/>
  <c r="L785" i="34"/>
  <c r="J785" i="34"/>
  <c r="I785" i="34" s="1"/>
  <c r="G785" i="34"/>
  <c r="F785" i="34" s="1"/>
  <c r="B785" i="34"/>
  <c r="D785" i="34" s="1"/>
  <c r="Q784" i="34"/>
  <c r="P784" i="34" s="1"/>
  <c r="M784" i="34"/>
  <c r="L784" i="34"/>
  <c r="J784" i="34"/>
  <c r="I784" i="34" s="1"/>
  <c r="G784" i="34"/>
  <c r="F784" i="34" s="1"/>
  <c r="B784" i="34"/>
  <c r="D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B782" i="34"/>
  <c r="D782" i="34" s="1"/>
  <c r="Q781" i="34"/>
  <c r="P781" i="34" s="1"/>
  <c r="M781" i="34"/>
  <c r="L781" i="34" s="1"/>
  <c r="J781" i="34"/>
  <c r="I781" i="34"/>
  <c r="G781" i="34"/>
  <c r="F781" i="34" s="1"/>
  <c r="B781" i="34"/>
  <c r="Q780" i="34"/>
  <c r="P780" i="34" s="1"/>
  <c r="M780" i="34"/>
  <c r="L780" i="34" s="1"/>
  <c r="J780" i="34"/>
  <c r="I780" i="34"/>
  <c r="G780" i="34"/>
  <c r="F780" i="34" s="1"/>
  <c r="B780" i="34"/>
  <c r="D780" i="34" s="1"/>
  <c r="Q779" i="34"/>
  <c r="P779" i="34" s="1"/>
  <c r="M779" i="34"/>
  <c r="L779" i="34" s="1"/>
  <c r="J779" i="34"/>
  <c r="I779" i="34"/>
  <c r="G779" i="34"/>
  <c r="F779" i="34" s="1"/>
  <c r="B779" i="34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B777" i="34"/>
  <c r="Q776" i="34"/>
  <c r="P776" i="34" s="1"/>
  <c r="M776" i="34"/>
  <c r="L776" i="34" s="1"/>
  <c r="J776" i="34"/>
  <c r="I776" i="34"/>
  <c r="G776" i="34"/>
  <c r="F776" i="34" s="1"/>
  <c r="B776" i="34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B774" i="34"/>
  <c r="D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B772" i="34"/>
  <c r="D772" i="34" s="1"/>
  <c r="C772" i="34" s="1"/>
  <c r="Q771" i="34"/>
  <c r="P771" i="34" s="1"/>
  <c r="M771" i="34"/>
  <c r="L771" i="34" s="1"/>
  <c r="J771" i="34"/>
  <c r="I771" i="34"/>
  <c r="G771" i="34"/>
  <c r="F771" i="34" s="1"/>
  <c r="B771" i="34"/>
  <c r="D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B769" i="34"/>
  <c r="Q768" i="34"/>
  <c r="P768" i="34" s="1"/>
  <c r="M768" i="34"/>
  <c r="L768" i="34" s="1"/>
  <c r="J768" i="34"/>
  <c r="I768" i="34"/>
  <c r="G768" i="34"/>
  <c r="F768" i="34" s="1"/>
  <c r="B768" i="34"/>
  <c r="D768" i="34" s="1"/>
  <c r="C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B766" i="34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B764" i="34"/>
  <c r="Q763" i="34"/>
  <c r="P763" i="34" s="1"/>
  <c r="M763" i="34"/>
  <c r="L763" i="34" s="1"/>
  <c r="J763" i="34"/>
  <c r="I763" i="34"/>
  <c r="G763" i="34"/>
  <c r="F763" i="34" s="1"/>
  <c r="B763" i="34"/>
  <c r="D763" i="34" s="1"/>
  <c r="C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B761" i="34"/>
  <c r="Q760" i="34"/>
  <c r="P760" i="34" s="1"/>
  <c r="M760" i="34"/>
  <c r="L760" i="34" s="1"/>
  <c r="J760" i="34"/>
  <c r="I760" i="34"/>
  <c r="G760" i="34"/>
  <c r="F760" i="34" s="1"/>
  <c r="B760" i="34"/>
  <c r="Q759" i="34"/>
  <c r="P759" i="34"/>
  <c r="M759" i="34"/>
  <c r="L759" i="34" s="1"/>
  <c r="J759" i="34"/>
  <c r="I759" i="34"/>
  <c r="G759" i="34"/>
  <c r="F759" i="34" s="1"/>
  <c r="B759" i="34"/>
  <c r="D759" i="34" s="1"/>
  <c r="Q758" i="34"/>
  <c r="P758" i="34" s="1"/>
  <c r="M758" i="34"/>
  <c r="L758" i="34" s="1"/>
  <c r="J758" i="34"/>
  <c r="I758" i="34"/>
  <c r="G758" i="34"/>
  <c r="F758" i="34" s="1"/>
  <c r="B758" i="34"/>
  <c r="D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B756" i="34"/>
  <c r="D756" i="34" s="1"/>
  <c r="C756" i="34" s="1"/>
  <c r="Q755" i="34"/>
  <c r="P755" i="34" s="1"/>
  <c r="M755" i="34"/>
  <c r="L755" i="34" s="1"/>
  <c r="J755" i="34"/>
  <c r="I755" i="34"/>
  <c r="G755" i="34"/>
  <c r="F755" i="34" s="1"/>
  <c r="B755" i="34"/>
  <c r="D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B753" i="34"/>
  <c r="D753" i="34" s="1"/>
  <c r="Q752" i="34"/>
  <c r="P752" i="34" s="1"/>
  <c r="M752" i="34"/>
  <c r="L752" i="34" s="1"/>
  <c r="J752" i="34"/>
  <c r="I752" i="34"/>
  <c r="G752" i="34"/>
  <c r="F752" i="34" s="1"/>
  <c r="B752" i="34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B748" i="34"/>
  <c r="D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B746" i="34"/>
  <c r="D746" i="34" s="1"/>
  <c r="Q745" i="34"/>
  <c r="P745" i="34" s="1"/>
  <c r="M745" i="34"/>
  <c r="L745" i="34" s="1"/>
  <c r="J745" i="34"/>
  <c r="I745" i="34"/>
  <c r="G745" i="34"/>
  <c r="F745" i="34" s="1"/>
  <c r="B745" i="34"/>
  <c r="D745" i="34" s="1"/>
  <c r="C745" i="34" s="1"/>
  <c r="Q744" i="34"/>
  <c r="P744" i="34"/>
  <c r="M744" i="34"/>
  <c r="L744" i="34" s="1"/>
  <c r="J744" i="34"/>
  <c r="I744" i="34"/>
  <c r="G744" i="34"/>
  <c r="F744" i="34" s="1"/>
  <c r="B744" i="34"/>
  <c r="Q743" i="34"/>
  <c r="P743" i="34" s="1"/>
  <c r="M743" i="34"/>
  <c r="L743" i="34" s="1"/>
  <c r="J743" i="34"/>
  <c r="I743" i="34"/>
  <c r="G743" i="34"/>
  <c r="F743" i="34" s="1"/>
  <c r="B743" i="34"/>
  <c r="D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B740" i="34"/>
  <c r="D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B738" i="34"/>
  <c r="D738" i="34" s="1"/>
  <c r="C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B736" i="34"/>
  <c r="Q735" i="34"/>
  <c r="P735" i="34" s="1"/>
  <c r="M735" i="34"/>
  <c r="L735" i="34" s="1"/>
  <c r="J735" i="34"/>
  <c r="I735" i="34"/>
  <c r="G735" i="34"/>
  <c r="F735" i="34" s="1"/>
  <c r="B735" i="34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B733" i="34"/>
  <c r="Q732" i="34"/>
  <c r="P732" i="34" s="1"/>
  <c r="M732" i="34"/>
  <c r="L732" i="34" s="1"/>
  <c r="J732" i="34"/>
  <c r="I732" i="34"/>
  <c r="G732" i="34"/>
  <c r="F732" i="34" s="1"/>
  <c r="B732" i="34"/>
  <c r="D732" i="34" s="1"/>
  <c r="Q731" i="34"/>
  <c r="P731" i="34"/>
  <c r="M731" i="34"/>
  <c r="L731" i="34" s="1"/>
  <c r="J731" i="34"/>
  <c r="I731" i="34"/>
  <c r="G731" i="34"/>
  <c r="F731" i="34" s="1"/>
  <c r="B731" i="34"/>
  <c r="Q730" i="34"/>
  <c r="P730" i="34" s="1"/>
  <c r="M730" i="34"/>
  <c r="L730" i="34" s="1"/>
  <c r="J730" i="34"/>
  <c r="I730" i="34"/>
  <c r="G730" i="34"/>
  <c r="F730" i="34" s="1"/>
  <c r="B730" i="34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B728" i="34"/>
  <c r="D728" i="34" s="1"/>
  <c r="C728" i="34" s="1"/>
  <c r="Q727" i="34"/>
  <c r="P727" i="34" s="1"/>
  <c r="M727" i="34"/>
  <c r="L727" i="34" s="1"/>
  <c r="J727" i="34"/>
  <c r="I727" i="34"/>
  <c r="G727" i="34"/>
  <c r="F727" i="34" s="1"/>
  <c r="B727" i="34"/>
  <c r="D727" i="34" s="1"/>
  <c r="C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B725" i="34"/>
  <c r="D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B723" i="34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B720" i="34"/>
  <c r="D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B718" i="34"/>
  <c r="Q717" i="34"/>
  <c r="P717" i="34"/>
  <c r="M717" i="34"/>
  <c r="L717" i="34"/>
  <c r="J717" i="34"/>
  <c r="I717" i="34" s="1"/>
  <c r="G717" i="34"/>
  <c r="F717" i="34" s="1"/>
  <c r="B717" i="34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B715" i="34"/>
  <c r="Q714" i="34"/>
  <c r="P714" i="34" s="1"/>
  <c r="M714" i="34"/>
  <c r="L714" i="34"/>
  <c r="J714" i="34"/>
  <c r="I714" i="34" s="1"/>
  <c r="G714" i="34"/>
  <c r="F714" i="34" s="1"/>
  <c r="B714" i="34"/>
  <c r="D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B712" i="34"/>
  <c r="D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B710" i="34"/>
  <c r="D710" i="34" s="1"/>
  <c r="C710" i="34" s="1"/>
  <c r="Q709" i="34"/>
  <c r="P709" i="34" s="1"/>
  <c r="M709" i="34"/>
  <c r="L709" i="34"/>
  <c r="J709" i="34"/>
  <c r="I709" i="34" s="1"/>
  <c r="G709" i="34"/>
  <c r="F709" i="34" s="1"/>
  <c r="B709" i="34"/>
  <c r="D709" i="34" s="1"/>
  <c r="C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B707" i="34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B705" i="34"/>
  <c r="D705" i="34" s="1"/>
  <c r="Q704" i="34"/>
  <c r="P704" i="34" s="1"/>
  <c r="M704" i="34"/>
  <c r="L704" i="34"/>
  <c r="J704" i="34"/>
  <c r="I704" i="34"/>
  <c r="G704" i="34"/>
  <c r="F704" i="34" s="1"/>
  <c r="B704" i="34"/>
  <c r="D704" i="34" s="1"/>
  <c r="Q703" i="34"/>
  <c r="P703" i="34" s="1"/>
  <c r="M703" i="34"/>
  <c r="L703" i="34"/>
  <c r="J703" i="34"/>
  <c r="I703" i="34"/>
  <c r="G703" i="34"/>
  <c r="F703" i="34" s="1"/>
  <c r="B703" i="34"/>
  <c r="D703" i="34" s="1"/>
  <c r="Q702" i="34"/>
  <c r="P702" i="34" s="1"/>
  <c r="M702" i="34"/>
  <c r="L702" i="34"/>
  <c r="J702" i="34"/>
  <c r="I702" i="34"/>
  <c r="G702" i="34"/>
  <c r="F702" i="34" s="1"/>
  <c r="B702" i="34"/>
  <c r="D702" i="34" s="1"/>
  <c r="C702" i="34" s="1"/>
  <c r="Q701" i="34"/>
  <c r="P701" i="34"/>
  <c r="M701" i="34"/>
  <c r="L701" i="34"/>
  <c r="J701" i="34"/>
  <c r="I701" i="34"/>
  <c r="B701" i="34"/>
  <c r="Q700" i="34"/>
  <c r="P700" i="34" s="1"/>
  <c r="M700" i="34"/>
  <c r="L700" i="34"/>
  <c r="J700" i="34"/>
  <c r="I700" i="34"/>
  <c r="B700" i="34"/>
  <c r="D700" i="34" s="1"/>
  <c r="C700" i="34" s="1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B698" i="34"/>
  <c r="D698" i="34" s="1"/>
  <c r="C698" i="34" s="1"/>
  <c r="Q697" i="34"/>
  <c r="P697" i="34" s="1"/>
  <c r="M697" i="34"/>
  <c r="L697" i="34"/>
  <c r="J697" i="34"/>
  <c r="I697" i="34"/>
  <c r="B697" i="34"/>
  <c r="Q696" i="34"/>
  <c r="P696" i="34" s="1"/>
  <c r="M696" i="34"/>
  <c r="L696" i="34"/>
  <c r="J696" i="34"/>
  <c r="I696" i="34"/>
  <c r="G696" i="34"/>
  <c r="F696" i="34"/>
  <c r="B696" i="34"/>
  <c r="D696" i="34" s="1"/>
  <c r="C696" i="34" s="1"/>
  <c r="Q695" i="34"/>
  <c r="P695" i="34" s="1"/>
  <c r="M695" i="34"/>
  <c r="L695" i="34"/>
  <c r="J695" i="34"/>
  <c r="I695" i="34"/>
  <c r="B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B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B691" i="34"/>
  <c r="D691" i="34" s="1"/>
  <c r="Q690" i="34"/>
  <c r="P690" i="34"/>
  <c r="M690" i="34"/>
  <c r="L690" i="34"/>
  <c r="J690" i="34"/>
  <c r="I690" i="34"/>
  <c r="B690" i="34"/>
  <c r="D690" i="34" s="1"/>
  <c r="C690" i="34" s="1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B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B686" i="34"/>
  <c r="Q685" i="34"/>
  <c r="P685" i="34" s="1"/>
  <c r="M685" i="34"/>
  <c r="L685" i="34"/>
  <c r="J685" i="34"/>
  <c r="I685" i="34"/>
  <c r="B685" i="34"/>
  <c r="D685" i="34" s="1"/>
  <c r="Q684" i="34"/>
  <c r="P684" i="34" s="1"/>
  <c r="M684" i="34"/>
  <c r="L684" i="34"/>
  <c r="J684" i="34"/>
  <c r="I684" i="34"/>
  <c r="G684" i="34"/>
  <c r="F684" i="34"/>
  <c r="B684" i="34"/>
  <c r="D684" i="34" s="1"/>
  <c r="C684" i="34" s="1"/>
  <c r="Q683" i="34"/>
  <c r="P683" i="34" s="1"/>
  <c r="M683" i="34"/>
  <c r="L683" i="34"/>
  <c r="J683" i="34"/>
  <c r="I683" i="34"/>
  <c r="G683" i="34"/>
  <c r="F683" i="34"/>
  <c r="B683" i="34"/>
  <c r="D683" i="34" s="1"/>
  <c r="Q682" i="34"/>
  <c r="P682" i="34"/>
  <c r="M682" i="34"/>
  <c r="L682" i="34"/>
  <c r="J682" i="34"/>
  <c r="I682" i="34"/>
  <c r="G682" i="34"/>
  <c r="F682" i="34"/>
  <c r="B682" i="34"/>
  <c r="D682" i="34" s="1"/>
  <c r="Q681" i="34"/>
  <c r="P681" i="34" s="1"/>
  <c r="M681" i="34"/>
  <c r="L681" i="34"/>
  <c r="J681" i="34"/>
  <c r="I681" i="34"/>
  <c r="G681" i="34"/>
  <c r="F681" i="34"/>
  <c r="B681" i="34"/>
  <c r="Q680" i="34"/>
  <c r="P680" i="34" s="1"/>
  <c r="M680" i="34"/>
  <c r="L680" i="34"/>
  <c r="J680" i="34"/>
  <c r="I680" i="34"/>
  <c r="G680" i="34"/>
  <c r="F680" i="34"/>
  <c r="B680" i="34"/>
  <c r="D680" i="34" s="1"/>
  <c r="C680" i="34" s="1"/>
  <c r="Q679" i="34"/>
  <c r="P679" i="34" s="1"/>
  <c r="M679" i="34"/>
  <c r="L679" i="34"/>
  <c r="J679" i="34"/>
  <c r="I679" i="34"/>
  <c r="G679" i="34"/>
  <c r="F679" i="34"/>
  <c r="B679" i="34"/>
  <c r="Q678" i="34"/>
  <c r="P678" i="34" s="1"/>
  <c r="M678" i="34"/>
  <c r="L678" i="34"/>
  <c r="J678" i="34"/>
  <c r="I678" i="34"/>
  <c r="G678" i="34"/>
  <c r="F678" i="34"/>
  <c r="B678" i="34"/>
  <c r="D678" i="34" s="1"/>
  <c r="C678" i="34" s="1"/>
  <c r="Q677" i="34"/>
  <c r="P677" i="34" s="1"/>
  <c r="M677" i="34"/>
  <c r="L677" i="34"/>
  <c r="J677" i="34"/>
  <c r="I677" i="34"/>
  <c r="G677" i="34"/>
  <c r="F677" i="34"/>
  <c r="B677" i="34"/>
  <c r="D677" i="34" s="1"/>
  <c r="C677" i="34" s="1"/>
  <c r="Q676" i="34"/>
  <c r="P676" i="34" s="1"/>
  <c r="M676" i="34"/>
  <c r="L676" i="34"/>
  <c r="J676" i="34"/>
  <c r="I676" i="34"/>
  <c r="G676" i="34"/>
  <c r="F676" i="34"/>
  <c r="B676" i="34"/>
  <c r="Q675" i="34"/>
  <c r="P675" i="34" s="1"/>
  <c r="M675" i="34"/>
  <c r="L675" i="34"/>
  <c r="J675" i="34"/>
  <c r="I675" i="34"/>
  <c r="G675" i="34"/>
  <c r="F675" i="34"/>
  <c r="B675" i="34"/>
  <c r="D675" i="34" s="1"/>
  <c r="Q674" i="34"/>
  <c r="P674" i="34" s="1"/>
  <c r="M674" i="34"/>
  <c r="L674" i="34"/>
  <c r="J674" i="34"/>
  <c r="I674" i="34"/>
  <c r="G674" i="34"/>
  <c r="F674" i="34"/>
  <c r="B674" i="34"/>
  <c r="Q673" i="34"/>
  <c r="P673" i="34" s="1"/>
  <c r="M673" i="34"/>
  <c r="L673" i="34"/>
  <c r="J673" i="34"/>
  <c r="I673" i="34"/>
  <c r="G673" i="34"/>
  <c r="F673" i="34"/>
  <c r="B673" i="34"/>
  <c r="D673" i="34" s="1"/>
  <c r="C673" i="34" s="1"/>
  <c r="Q672" i="34"/>
  <c r="P672" i="34" s="1"/>
  <c r="M672" i="34"/>
  <c r="L672" i="34"/>
  <c r="J672" i="34"/>
  <c r="I672" i="34"/>
  <c r="G672" i="34"/>
  <c r="F672" i="34"/>
  <c r="B672" i="34"/>
  <c r="Q671" i="34"/>
  <c r="P671" i="34" s="1"/>
  <c r="M671" i="34"/>
  <c r="L671" i="34"/>
  <c r="J671" i="34"/>
  <c r="I671" i="34"/>
  <c r="G671" i="34"/>
  <c r="F671" i="34"/>
  <c r="B671" i="34"/>
  <c r="D671" i="34" s="1"/>
  <c r="C671" i="34" s="1"/>
  <c r="Q670" i="34"/>
  <c r="P670" i="34" s="1"/>
  <c r="M670" i="34"/>
  <c r="L670" i="34"/>
  <c r="J670" i="34"/>
  <c r="I670" i="34"/>
  <c r="G670" i="34"/>
  <c r="F670" i="34"/>
  <c r="B670" i="34"/>
  <c r="D670" i="34" s="1"/>
  <c r="C670" i="34" s="1"/>
  <c r="Q669" i="34"/>
  <c r="P669" i="34" s="1"/>
  <c r="M669" i="34"/>
  <c r="L669" i="34"/>
  <c r="J669" i="34"/>
  <c r="I669" i="34"/>
  <c r="G669" i="34"/>
  <c r="F669" i="34"/>
  <c r="B669" i="34"/>
  <c r="D669" i="34" s="1"/>
  <c r="Q668" i="34"/>
  <c r="M668" i="34"/>
  <c r="L668" i="34"/>
  <c r="J668" i="34"/>
  <c r="I668" i="34"/>
  <c r="G668" i="34"/>
  <c r="F668" i="34"/>
  <c r="B668" i="34"/>
  <c r="D668" i="34" s="1"/>
  <c r="Q667" i="34"/>
  <c r="P667" i="34" s="1"/>
  <c r="M667" i="34"/>
  <c r="L667" i="34"/>
  <c r="J667" i="34"/>
  <c r="I667" i="34"/>
  <c r="G667" i="34"/>
  <c r="F667" i="34"/>
  <c r="B667" i="34"/>
  <c r="D667" i="34" s="1"/>
  <c r="Q666" i="34"/>
  <c r="P666" i="34" s="1"/>
  <c r="M666" i="34"/>
  <c r="L666" i="34"/>
  <c r="J666" i="34"/>
  <c r="I666" i="34"/>
  <c r="G666" i="34"/>
  <c r="F666" i="34"/>
  <c r="B666" i="34"/>
  <c r="Q665" i="34"/>
  <c r="P665" i="34" s="1"/>
  <c r="M665" i="34"/>
  <c r="L665" i="34"/>
  <c r="J665" i="34"/>
  <c r="I665" i="34"/>
  <c r="G665" i="34"/>
  <c r="F665" i="34"/>
  <c r="B665" i="34"/>
  <c r="D665" i="34" s="1"/>
  <c r="C665" i="34" s="1"/>
  <c r="Q664" i="34"/>
  <c r="P664" i="34" s="1"/>
  <c r="M664" i="34"/>
  <c r="L664" i="34"/>
  <c r="J664" i="34"/>
  <c r="I664" i="34"/>
  <c r="G664" i="34"/>
  <c r="F664" i="34"/>
  <c r="B664" i="34"/>
  <c r="Q663" i="34"/>
  <c r="P663" i="34" s="1"/>
  <c r="M663" i="34"/>
  <c r="L663" i="34"/>
  <c r="J663" i="34"/>
  <c r="I663" i="34"/>
  <c r="G663" i="34"/>
  <c r="F663" i="34"/>
  <c r="B663" i="34"/>
  <c r="Q662" i="34"/>
  <c r="P662" i="34"/>
  <c r="M662" i="34"/>
  <c r="L662" i="34"/>
  <c r="J662" i="34"/>
  <c r="I662" i="34"/>
  <c r="G662" i="34"/>
  <c r="F662" i="34"/>
  <c r="B662" i="34"/>
  <c r="Q661" i="34"/>
  <c r="P661" i="34" s="1"/>
  <c r="M661" i="34"/>
  <c r="L661" i="34"/>
  <c r="J661" i="34"/>
  <c r="I661" i="34"/>
  <c r="G661" i="34"/>
  <c r="F661" i="34"/>
  <c r="B661" i="34"/>
  <c r="Q660" i="34"/>
  <c r="P660" i="34" s="1"/>
  <c r="M660" i="34"/>
  <c r="L660" i="34"/>
  <c r="J660" i="34"/>
  <c r="I660" i="34"/>
  <c r="G660" i="34"/>
  <c r="F660" i="34"/>
  <c r="B660" i="34"/>
  <c r="D660" i="34" s="1"/>
  <c r="C660" i="34" s="1"/>
  <c r="Q659" i="34"/>
  <c r="P659" i="34" s="1"/>
  <c r="M659" i="34"/>
  <c r="L659" i="34"/>
  <c r="J659" i="34"/>
  <c r="I659" i="34"/>
  <c r="G659" i="34"/>
  <c r="F659" i="34"/>
  <c r="B659" i="34"/>
  <c r="D659" i="34" s="1"/>
  <c r="Q658" i="34"/>
  <c r="P658" i="34" s="1"/>
  <c r="M658" i="34"/>
  <c r="L658" i="34"/>
  <c r="J658" i="34"/>
  <c r="I658" i="34"/>
  <c r="G658" i="34"/>
  <c r="F658" i="34"/>
  <c r="B658" i="34"/>
  <c r="D658" i="34" s="1"/>
  <c r="Q657" i="34"/>
  <c r="P657" i="34" s="1"/>
  <c r="M657" i="34"/>
  <c r="L657" i="34"/>
  <c r="J657" i="34"/>
  <c r="I657" i="34"/>
  <c r="G657" i="34"/>
  <c r="F657" i="34"/>
  <c r="B657" i="34"/>
  <c r="D657" i="34" s="1"/>
  <c r="C657" i="34" s="1"/>
  <c r="Q656" i="34"/>
  <c r="P656" i="34"/>
  <c r="M656" i="34"/>
  <c r="L656" i="34"/>
  <c r="J656" i="34"/>
  <c r="I656" i="34"/>
  <c r="G656" i="34"/>
  <c r="F656" i="34"/>
  <c r="B656" i="34"/>
  <c r="D656" i="34" s="1"/>
  <c r="Q655" i="34"/>
  <c r="P655" i="34" s="1"/>
  <c r="M655" i="34"/>
  <c r="L655" i="34"/>
  <c r="J655" i="34"/>
  <c r="I655" i="34"/>
  <c r="B655" i="34"/>
  <c r="Q654" i="34"/>
  <c r="P654" i="34" s="1"/>
  <c r="M654" i="34"/>
  <c r="L654" i="34"/>
  <c r="J654" i="34"/>
  <c r="I654" i="34"/>
  <c r="B654" i="34"/>
  <c r="Q524" i="34"/>
  <c r="P524" i="34"/>
  <c r="M524" i="34"/>
  <c r="L524" i="34"/>
  <c r="J524" i="34"/>
  <c r="I524" i="34"/>
  <c r="B524" i="34"/>
  <c r="D524" i="34" s="1"/>
  <c r="C524" i="34" s="1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B522" i="34"/>
  <c r="Q521" i="34"/>
  <c r="P521" i="34" s="1"/>
  <c r="M521" i="34"/>
  <c r="L521" i="34"/>
  <c r="J521" i="34"/>
  <c r="I521" i="34"/>
  <c r="B521" i="34"/>
  <c r="Q520" i="34"/>
  <c r="P520" i="34" s="1"/>
  <c r="M520" i="34"/>
  <c r="L520" i="34"/>
  <c r="J520" i="34"/>
  <c r="I520" i="34"/>
  <c r="B520" i="34"/>
  <c r="Q519" i="34"/>
  <c r="P519" i="34" s="1"/>
  <c r="M519" i="34"/>
  <c r="L519" i="34"/>
  <c r="J519" i="34"/>
  <c r="I519" i="34"/>
  <c r="G519" i="34"/>
  <c r="F519" i="34"/>
  <c r="B519" i="34"/>
  <c r="D519" i="34" s="1"/>
  <c r="C519" i="34" s="1"/>
  <c r="Q518" i="34"/>
  <c r="P518" i="34" s="1"/>
  <c r="M518" i="34"/>
  <c r="L518" i="34"/>
  <c r="J518" i="34"/>
  <c r="I518" i="34"/>
  <c r="G518" i="34"/>
  <c r="F518" i="34"/>
  <c r="B518" i="34"/>
  <c r="Q517" i="34"/>
  <c r="P517" i="34" s="1"/>
  <c r="M517" i="34"/>
  <c r="L517" i="34"/>
  <c r="J517" i="34"/>
  <c r="I517" i="34"/>
  <c r="B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B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B511" i="34"/>
  <c r="Q510" i="34"/>
  <c r="P510" i="34" s="1"/>
  <c r="M510" i="34"/>
  <c r="L510" i="34"/>
  <c r="J510" i="34"/>
  <c r="I510" i="34"/>
  <c r="B510" i="34"/>
  <c r="Q509" i="34"/>
  <c r="P509" i="34" s="1"/>
  <c r="M509" i="34"/>
  <c r="L509" i="34"/>
  <c r="J509" i="34"/>
  <c r="I509" i="34"/>
  <c r="G509" i="34"/>
  <c r="F509" i="34"/>
  <c r="B509" i="34"/>
  <c r="D509" i="34" s="1"/>
  <c r="C509" i="34" s="1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B505" i="34"/>
  <c r="D505" i="34" s="1"/>
  <c r="C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B503" i="34"/>
  <c r="D503" i="34" s="1"/>
  <c r="C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B500" i="34"/>
  <c r="D500" i="34" s="1"/>
  <c r="C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B497" i="34"/>
  <c r="D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B494" i="34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B491" i="34"/>
  <c r="D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B489" i="34"/>
  <c r="D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B486" i="34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B483" i="34"/>
  <c r="D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B481" i="34"/>
  <c r="D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B478" i="34"/>
  <c r="D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B475" i="34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B462" i="34"/>
  <c r="D462" i="34" s="1"/>
  <c r="C462" i="34" s="1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B459" i="34"/>
  <c r="D459" i="34" s="1"/>
  <c r="C459" i="34" s="1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B457" i="34"/>
  <c r="D457" i="34" s="1"/>
  <c r="C457" i="34" s="1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B452" i="34"/>
  <c r="D452" i="34" s="1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B450" i="34"/>
  <c r="D450" i="34" s="1"/>
  <c r="C450" i="34" s="1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B447" i="34"/>
  <c r="Q446" i="34"/>
  <c r="P446" i="34" s="1"/>
  <c r="M446" i="34"/>
  <c r="L446" i="34"/>
  <c r="J446" i="34"/>
  <c r="I446" i="34"/>
  <c r="G446" i="34"/>
  <c r="F446" i="34"/>
  <c r="B446" i="34"/>
  <c r="D446" i="34" s="1"/>
  <c r="Q445" i="34"/>
  <c r="P445" i="34" s="1"/>
  <c r="M445" i="34"/>
  <c r="L445" i="34"/>
  <c r="J445" i="34"/>
  <c r="I445" i="34"/>
  <c r="G445" i="34"/>
  <c r="F445" i="34"/>
  <c r="B445" i="34"/>
  <c r="D445" i="34" s="1"/>
  <c r="C445" i="34" s="1"/>
  <c r="Q444" i="34"/>
  <c r="P444" i="34" s="1"/>
  <c r="M444" i="34"/>
  <c r="L444" i="34"/>
  <c r="J444" i="34"/>
  <c r="I444" i="34"/>
  <c r="B444" i="34"/>
  <c r="Q443" i="34"/>
  <c r="P443" i="34" s="1"/>
  <c r="M443" i="34"/>
  <c r="L443" i="34"/>
  <c r="J443" i="34"/>
  <c r="I443" i="34"/>
  <c r="B443" i="34"/>
  <c r="Q442" i="34"/>
  <c r="P442" i="34" s="1"/>
  <c r="M442" i="34"/>
  <c r="L442" i="34"/>
  <c r="J442" i="34"/>
  <c r="I442" i="34"/>
  <c r="B442" i="34"/>
  <c r="Q441" i="34"/>
  <c r="P441" i="34" s="1"/>
  <c r="M441" i="34"/>
  <c r="L441" i="34"/>
  <c r="J441" i="34"/>
  <c r="I441" i="34"/>
  <c r="B441" i="34"/>
  <c r="Q440" i="34"/>
  <c r="P440" i="34" s="1"/>
  <c r="M440" i="34"/>
  <c r="L440" i="34"/>
  <c r="J440" i="34"/>
  <c r="I440" i="34"/>
  <c r="B440" i="34"/>
  <c r="D440" i="34" s="1"/>
  <c r="Q439" i="34"/>
  <c r="P439" i="34" s="1"/>
  <c r="M439" i="34"/>
  <c r="L439" i="34"/>
  <c r="J439" i="34"/>
  <c r="I439" i="34"/>
  <c r="B439" i="34"/>
  <c r="Q438" i="34"/>
  <c r="P438" i="34" s="1"/>
  <c r="M438" i="34"/>
  <c r="L438" i="34"/>
  <c r="J438" i="34"/>
  <c r="I438" i="34"/>
  <c r="B438" i="34"/>
  <c r="Q437" i="34"/>
  <c r="P437" i="34" s="1"/>
  <c r="M437" i="34"/>
  <c r="L437" i="34"/>
  <c r="J437" i="34"/>
  <c r="I437" i="34"/>
  <c r="G437" i="34"/>
  <c r="F437" i="34"/>
  <c r="B437" i="34"/>
  <c r="D437" i="34" s="1"/>
  <c r="C437" i="34" s="1"/>
  <c r="Q436" i="34"/>
  <c r="P436" i="34" s="1"/>
  <c r="M436" i="34"/>
  <c r="L436" i="34"/>
  <c r="J436" i="34"/>
  <c r="I436" i="34"/>
  <c r="B436" i="34"/>
  <c r="D436" i="34" s="1"/>
  <c r="C436" i="34" s="1"/>
  <c r="Q435" i="34"/>
  <c r="M435" i="34"/>
  <c r="L435" i="34"/>
  <c r="J435" i="34"/>
  <c r="I435" i="34"/>
  <c r="G435" i="34"/>
  <c r="F435" i="34"/>
  <c r="B435" i="34"/>
  <c r="D435" i="34" s="1"/>
  <c r="C435" i="34" s="1"/>
  <c r="Q434" i="34"/>
  <c r="P434" i="34" s="1"/>
  <c r="M434" i="34"/>
  <c r="L434" i="34"/>
  <c r="J434" i="34"/>
  <c r="I434" i="34"/>
  <c r="G434" i="34"/>
  <c r="F434" i="34"/>
  <c r="B434" i="34"/>
  <c r="D434" i="34" s="1"/>
  <c r="Q433" i="34"/>
  <c r="P433" i="34" s="1"/>
  <c r="M433" i="34"/>
  <c r="L433" i="34"/>
  <c r="J433" i="34"/>
  <c r="I433" i="34"/>
  <c r="G433" i="34"/>
  <c r="F433" i="34"/>
  <c r="B433" i="34"/>
  <c r="D433" i="34" s="1"/>
  <c r="C433" i="34" s="1"/>
  <c r="Q432" i="34"/>
  <c r="P432" i="34" s="1"/>
  <c r="M432" i="34"/>
  <c r="L432" i="34"/>
  <c r="J432" i="34"/>
  <c r="I432" i="34"/>
  <c r="G432" i="34"/>
  <c r="F432" i="34"/>
  <c r="B432" i="34"/>
  <c r="D432" i="34" s="1"/>
  <c r="C432" i="34" s="1"/>
  <c r="Q431" i="34"/>
  <c r="P431" i="34" s="1"/>
  <c r="M431" i="34"/>
  <c r="L431" i="34"/>
  <c r="J431" i="34"/>
  <c r="I431" i="34"/>
  <c r="G431" i="34"/>
  <c r="F431" i="34"/>
  <c r="B431" i="34"/>
  <c r="D431" i="34" s="1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B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B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B377" i="34"/>
  <c r="D377" i="34" s="1"/>
  <c r="Q376" i="34"/>
  <c r="P376" i="34" s="1"/>
  <c r="M376" i="34"/>
  <c r="L376" i="34"/>
  <c r="J376" i="34"/>
  <c r="I376" i="34" s="1"/>
  <c r="G376" i="34"/>
  <c r="F376" i="34"/>
  <c r="B376" i="34"/>
  <c r="D376" i="34" s="1"/>
  <c r="C376" i="34" s="1"/>
  <c r="Q375" i="34"/>
  <c r="P375" i="34" s="1"/>
  <c r="M375" i="34"/>
  <c r="L375" i="34"/>
  <c r="J375" i="34"/>
  <c r="I375" i="34" s="1"/>
  <c r="G375" i="34"/>
  <c r="F375" i="34"/>
  <c r="B375" i="34"/>
  <c r="Q374" i="34"/>
  <c r="P374" i="34"/>
  <c r="M374" i="34"/>
  <c r="L374" i="34"/>
  <c r="J374" i="34"/>
  <c r="I374" i="34" s="1"/>
  <c r="G374" i="34"/>
  <c r="F374" i="34"/>
  <c r="B374" i="34"/>
  <c r="D374" i="34" s="1"/>
  <c r="Q373" i="34"/>
  <c r="P373" i="34" s="1"/>
  <c r="M373" i="34"/>
  <c r="L373" i="34"/>
  <c r="J373" i="34"/>
  <c r="I373" i="34" s="1"/>
  <c r="G373" i="34"/>
  <c r="F373" i="34"/>
  <c r="B373" i="34"/>
  <c r="D373" i="34" s="1"/>
  <c r="C373" i="34" s="1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B371" i="34"/>
  <c r="D371" i="34" s="1"/>
  <c r="Q370" i="34"/>
  <c r="P370" i="34" s="1"/>
  <c r="M370" i="34"/>
  <c r="L370" i="34"/>
  <c r="J370" i="34"/>
  <c r="I370" i="34" s="1"/>
  <c r="G370" i="34"/>
  <c r="F370" i="34"/>
  <c r="B370" i="34"/>
  <c r="D370" i="34" s="1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B368" i="34"/>
  <c r="D368" i="34" s="1"/>
  <c r="Q367" i="34"/>
  <c r="P367" i="34" s="1"/>
  <c r="M367" i="34"/>
  <c r="L367" i="34"/>
  <c r="J367" i="34"/>
  <c r="I367" i="34" s="1"/>
  <c r="G367" i="34"/>
  <c r="F367" i="34"/>
  <c r="B367" i="34"/>
  <c r="D367" i="34" s="1"/>
  <c r="C367" i="34" s="1"/>
  <c r="Q366" i="34"/>
  <c r="P366" i="34" s="1"/>
  <c r="M366" i="34"/>
  <c r="L366" i="34"/>
  <c r="J366" i="34"/>
  <c r="I366" i="34" s="1"/>
  <c r="G366" i="34"/>
  <c r="F366" i="34"/>
  <c r="B366" i="34"/>
  <c r="D366" i="34" s="1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B364" i="34"/>
  <c r="D364" i="34" s="1"/>
  <c r="C364" i="34" s="1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B361" i="34"/>
  <c r="D361" i="34" s="1"/>
  <c r="C361" i="34" s="1"/>
  <c r="Q360" i="34"/>
  <c r="P360" i="34" s="1"/>
  <c r="M360" i="34"/>
  <c r="L360" i="34"/>
  <c r="J360" i="34"/>
  <c r="I360" i="34" s="1"/>
  <c r="G360" i="34"/>
  <c r="F360" i="34"/>
  <c r="B360" i="34"/>
  <c r="D360" i="34" s="1"/>
  <c r="C360" i="34" s="1"/>
  <c r="Q359" i="34"/>
  <c r="P359" i="34" s="1"/>
  <c r="M359" i="34"/>
  <c r="L359" i="34"/>
  <c r="J359" i="34"/>
  <c r="I359" i="34" s="1"/>
  <c r="G359" i="34"/>
  <c r="F359" i="34"/>
  <c r="B359" i="34"/>
  <c r="D359" i="34" s="1"/>
  <c r="Q358" i="34"/>
  <c r="P358" i="34" s="1"/>
  <c r="M358" i="34"/>
  <c r="L358" i="34"/>
  <c r="J358" i="34"/>
  <c r="I358" i="34" s="1"/>
  <c r="G358" i="34"/>
  <c r="F358" i="34"/>
  <c r="B358" i="34"/>
  <c r="D358" i="34" s="1"/>
  <c r="Q357" i="34"/>
  <c r="P357" i="34" s="1"/>
  <c r="M357" i="34"/>
  <c r="L357" i="34"/>
  <c r="J357" i="34"/>
  <c r="I357" i="34" s="1"/>
  <c r="G357" i="34"/>
  <c r="F357" i="34"/>
  <c r="B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B353" i="34"/>
  <c r="D353" i="34" s="1"/>
  <c r="Q352" i="34"/>
  <c r="P352" i="34" s="1"/>
  <c r="M352" i="34"/>
  <c r="L352" i="34"/>
  <c r="J352" i="34"/>
  <c r="I352" i="34" s="1"/>
  <c r="G352" i="34"/>
  <c r="F352" i="34"/>
  <c r="B352" i="34"/>
  <c r="D352" i="34" s="1"/>
  <c r="Q351" i="34"/>
  <c r="P351" i="34" s="1"/>
  <c r="M351" i="34"/>
  <c r="L351" i="34"/>
  <c r="J351" i="34"/>
  <c r="I351" i="34" s="1"/>
  <c r="G351" i="34"/>
  <c r="F351" i="34"/>
  <c r="B351" i="34"/>
  <c r="D351" i="34" s="1"/>
  <c r="Q350" i="34"/>
  <c r="M350" i="34"/>
  <c r="L350" i="34"/>
  <c r="J350" i="34"/>
  <c r="I350" i="34" s="1"/>
  <c r="G350" i="34"/>
  <c r="F350" i="34"/>
  <c r="B350" i="34"/>
  <c r="D350" i="34" s="1"/>
  <c r="Q349" i="34"/>
  <c r="P349" i="34" s="1"/>
  <c r="M349" i="34"/>
  <c r="L349" i="34"/>
  <c r="J349" i="34"/>
  <c r="I349" i="34" s="1"/>
  <c r="G349" i="34"/>
  <c r="F349" i="34"/>
  <c r="B349" i="34"/>
  <c r="D349" i="34" s="1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B346" i="34"/>
  <c r="D346" i="34" s="1"/>
  <c r="C346" i="34" s="1"/>
  <c r="Q345" i="34"/>
  <c r="P345" i="34" s="1"/>
  <c r="M345" i="34"/>
  <c r="L345" i="34"/>
  <c r="J345" i="34"/>
  <c r="I345" i="34" s="1"/>
  <c r="G345" i="34"/>
  <c r="F345" i="34"/>
  <c r="B345" i="34"/>
  <c r="Q344" i="34"/>
  <c r="P344" i="34" s="1"/>
  <c r="M344" i="34"/>
  <c r="L344" i="34"/>
  <c r="J344" i="34"/>
  <c r="I344" i="34" s="1"/>
  <c r="G344" i="34"/>
  <c r="F344" i="34"/>
  <c r="B344" i="34"/>
  <c r="D344" i="34" s="1"/>
  <c r="Q343" i="34"/>
  <c r="P343" i="34" s="1"/>
  <c r="M343" i="34"/>
  <c r="L343" i="34"/>
  <c r="J343" i="34"/>
  <c r="I343" i="34" s="1"/>
  <c r="G343" i="34"/>
  <c r="F343" i="34"/>
  <c r="B343" i="34"/>
  <c r="D343" i="34" s="1"/>
  <c r="Q342" i="34"/>
  <c r="P342" i="34" s="1"/>
  <c r="M342" i="34"/>
  <c r="L342" i="34"/>
  <c r="J342" i="34"/>
  <c r="I342" i="34" s="1"/>
  <c r="G342" i="34"/>
  <c r="F342" i="34"/>
  <c r="B342" i="34"/>
  <c r="D342" i="34" s="1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B340" i="34"/>
  <c r="D340" i="34" s="1"/>
  <c r="C340" i="34" s="1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B338" i="34"/>
  <c r="D338" i="34" s="1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B336" i="34"/>
  <c r="D336" i="34" s="1"/>
  <c r="C336" i="34" s="1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B334" i="34"/>
  <c r="D334" i="34" s="1"/>
  <c r="C334" i="34" s="1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B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B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B328" i="34"/>
  <c r="Q327" i="34"/>
  <c r="P327" i="34" s="1"/>
  <c r="M327" i="34"/>
  <c r="L327" i="34"/>
  <c r="J327" i="34"/>
  <c r="I327" i="34"/>
  <c r="G327" i="34"/>
  <c r="F327" i="34"/>
  <c r="B327" i="34"/>
  <c r="D327" i="34" s="1"/>
  <c r="Q326" i="34"/>
  <c r="P326" i="34" s="1"/>
  <c r="M326" i="34"/>
  <c r="L326" i="34"/>
  <c r="J326" i="34"/>
  <c r="I326" i="34"/>
  <c r="G326" i="34"/>
  <c r="F326" i="34"/>
  <c r="B326" i="34"/>
  <c r="Q325" i="34"/>
  <c r="P325" i="34" s="1"/>
  <c r="M325" i="34"/>
  <c r="L325" i="34"/>
  <c r="J325" i="34"/>
  <c r="I325" i="34"/>
  <c r="G325" i="34"/>
  <c r="F325" i="34"/>
  <c r="B325" i="34"/>
  <c r="Q324" i="34"/>
  <c r="P324" i="34" s="1"/>
  <c r="M324" i="34"/>
  <c r="L324" i="34"/>
  <c r="J324" i="34"/>
  <c r="I324" i="34"/>
  <c r="G324" i="34"/>
  <c r="F324" i="34"/>
  <c r="B324" i="34"/>
  <c r="Q323" i="34"/>
  <c r="P323" i="34"/>
  <c r="M323" i="34"/>
  <c r="L323" i="34"/>
  <c r="J323" i="34"/>
  <c r="I323" i="34" s="1"/>
  <c r="G323" i="34"/>
  <c r="F323" i="34"/>
  <c r="B323" i="34"/>
  <c r="D323" i="34" s="1"/>
  <c r="Q322" i="34"/>
  <c r="P322" i="34" s="1"/>
  <c r="M322" i="34"/>
  <c r="L322" i="34"/>
  <c r="J322" i="34"/>
  <c r="I322" i="34" s="1"/>
  <c r="G322" i="34"/>
  <c r="F322" i="34"/>
  <c r="B322" i="34"/>
  <c r="Q321" i="34"/>
  <c r="P321" i="34" s="1"/>
  <c r="M321" i="34"/>
  <c r="L321" i="34"/>
  <c r="J321" i="34"/>
  <c r="I321" i="34" s="1"/>
  <c r="G321" i="34"/>
  <c r="F321" i="34"/>
  <c r="B321" i="34"/>
  <c r="D321" i="34" s="1"/>
  <c r="C321" i="34" s="1"/>
  <c r="Q320" i="34"/>
  <c r="P320" i="34" s="1"/>
  <c r="M320" i="34"/>
  <c r="L320" i="34"/>
  <c r="J320" i="34"/>
  <c r="I320" i="34" s="1"/>
  <c r="G320" i="34"/>
  <c r="F320" i="34"/>
  <c r="B320" i="34"/>
  <c r="D320" i="34" s="1"/>
  <c r="C320" i="34" s="1"/>
  <c r="Q319" i="34"/>
  <c r="P319" i="34" s="1"/>
  <c r="M319" i="34"/>
  <c r="L319" i="34"/>
  <c r="J319" i="34"/>
  <c r="I319" i="34" s="1"/>
  <c r="G319" i="34"/>
  <c r="F319" i="34"/>
  <c r="B319" i="34"/>
  <c r="D319" i="34" s="1"/>
  <c r="Q318" i="34"/>
  <c r="P318" i="34" s="1"/>
  <c r="M318" i="34"/>
  <c r="L318" i="34"/>
  <c r="J318" i="34"/>
  <c r="I318" i="34" s="1"/>
  <c r="G318" i="34"/>
  <c r="F318" i="34"/>
  <c r="B318" i="34"/>
  <c r="Q317" i="34"/>
  <c r="M317" i="34"/>
  <c r="L317" i="34"/>
  <c r="J317" i="34"/>
  <c r="I317" i="34" s="1"/>
  <c r="G317" i="34"/>
  <c r="F317" i="34"/>
  <c r="B317" i="34"/>
  <c r="D317" i="34" s="1"/>
  <c r="Q316" i="34"/>
  <c r="P316" i="34" s="1"/>
  <c r="M316" i="34"/>
  <c r="L316" i="34"/>
  <c r="J316" i="34"/>
  <c r="I316" i="34" s="1"/>
  <c r="G316" i="34"/>
  <c r="F316" i="34"/>
  <c r="B316" i="34"/>
  <c r="Q315" i="34"/>
  <c r="P315" i="34" s="1"/>
  <c r="M315" i="34"/>
  <c r="L315" i="34"/>
  <c r="J315" i="34"/>
  <c r="I315" i="34" s="1"/>
  <c r="G315" i="34"/>
  <c r="F315" i="34"/>
  <c r="B315" i="34"/>
  <c r="D315" i="34" s="1"/>
  <c r="C315" i="34" s="1"/>
  <c r="Q314" i="34"/>
  <c r="P314" i="34" s="1"/>
  <c r="M314" i="34"/>
  <c r="L314" i="34"/>
  <c r="J314" i="34"/>
  <c r="I314" i="34" s="1"/>
  <c r="G314" i="34"/>
  <c r="F314" i="34"/>
  <c r="B314" i="34"/>
  <c r="D314" i="34" s="1"/>
  <c r="C314" i="34" s="1"/>
  <c r="Q313" i="34"/>
  <c r="P313" i="34" s="1"/>
  <c r="M313" i="34"/>
  <c r="L313" i="34"/>
  <c r="J313" i="34"/>
  <c r="I313" i="34" s="1"/>
  <c r="G313" i="34"/>
  <c r="F313" i="34"/>
  <c r="B313" i="34"/>
  <c r="D313" i="34" s="1"/>
  <c r="Q312" i="34"/>
  <c r="P312" i="34" s="1"/>
  <c r="M312" i="34"/>
  <c r="L312" i="34"/>
  <c r="J312" i="34"/>
  <c r="I312" i="34" s="1"/>
  <c r="G312" i="34"/>
  <c r="F312" i="34"/>
  <c r="B312" i="34"/>
  <c r="D312" i="34" s="1"/>
  <c r="Q311" i="34"/>
  <c r="P311" i="34"/>
  <c r="M311" i="34"/>
  <c r="L311" i="34"/>
  <c r="J311" i="34"/>
  <c r="I311" i="34" s="1"/>
  <c r="G311" i="34"/>
  <c r="F311" i="34"/>
  <c r="B311" i="34"/>
  <c r="D311" i="34" s="1"/>
  <c r="Q310" i="34"/>
  <c r="M310" i="34"/>
  <c r="L310" i="34"/>
  <c r="J310" i="34"/>
  <c r="I310" i="34" s="1"/>
  <c r="G310" i="34"/>
  <c r="F310" i="34"/>
  <c r="B310" i="34"/>
  <c r="D310" i="34" s="1"/>
  <c r="C310" i="34" s="1"/>
  <c r="Q309" i="34"/>
  <c r="P309" i="34" s="1"/>
  <c r="M309" i="34"/>
  <c r="L309" i="34"/>
  <c r="J309" i="34"/>
  <c r="I309" i="34" s="1"/>
  <c r="G309" i="34"/>
  <c r="F309" i="34"/>
  <c r="B309" i="34"/>
  <c r="D309" i="34" s="1"/>
  <c r="Q308" i="34"/>
  <c r="P308" i="34" s="1"/>
  <c r="M308" i="34"/>
  <c r="L308" i="34"/>
  <c r="J308" i="34"/>
  <c r="I308" i="34" s="1"/>
  <c r="G308" i="34"/>
  <c r="F308" i="34"/>
  <c r="B308" i="34"/>
  <c r="D308" i="34" s="1"/>
  <c r="Q307" i="34"/>
  <c r="P307" i="34" s="1"/>
  <c r="M307" i="34"/>
  <c r="L307" i="34"/>
  <c r="J307" i="34"/>
  <c r="I307" i="34" s="1"/>
  <c r="G307" i="34"/>
  <c r="F307" i="34"/>
  <c r="B307" i="34"/>
  <c r="D307" i="34" s="1"/>
  <c r="Q306" i="34"/>
  <c r="P306" i="34" s="1"/>
  <c r="M306" i="34"/>
  <c r="L306" i="34"/>
  <c r="J306" i="34"/>
  <c r="I306" i="34" s="1"/>
  <c r="G306" i="34"/>
  <c r="F306" i="34"/>
  <c r="B306" i="34"/>
  <c r="Q305" i="34"/>
  <c r="P305" i="34" s="1"/>
  <c r="M305" i="34"/>
  <c r="L305" i="34"/>
  <c r="J305" i="34"/>
  <c r="I305" i="34" s="1"/>
  <c r="G305" i="34"/>
  <c r="F305" i="34"/>
  <c r="B305" i="34"/>
  <c r="D305" i="34" s="1"/>
  <c r="Q304" i="34"/>
  <c r="P304" i="34" s="1"/>
  <c r="M304" i="34"/>
  <c r="L304" i="34"/>
  <c r="J304" i="34"/>
  <c r="I304" i="34" s="1"/>
  <c r="G304" i="34"/>
  <c r="F304" i="34"/>
  <c r="B304" i="34"/>
  <c r="D304" i="34" s="1"/>
  <c r="Q303" i="34"/>
  <c r="P303" i="34" s="1"/>
  <c r="M303" i="34"/>
  <c r="L303" i="34"/>
  <c r="J303" i="34"/>
  <c r="I303" i="34" s="1"/>
  <c r="G303" i="34"/>
  <c r="F303" i="34"/>
  <c r="B303" i="34"/>
  <c r="Q302" i="34"/>
  <c r="P302" i="34" s="1"/>
  <c r="M302" i="34"/>
  <c r="L302" i="34"/>
  <c r="J302" i="34"/>
  <c r="I302" i="34" s="1"/>
  <c r="G302" i="34"/>
  <c r="F302" i="34"/>
  <c r="B302" i="34"/>
  <c r="D302" i="34" s="1"/>
  <c r="Q301" i="34"/>
  <c r="M301" i="34"/>
  <c r="L301" i="34"/>
  <c r="J301" i="34"/>
  <c r="I301" i="34"/>
  <c r="G301" i="34"/>
  <c r="F301" i="34"/>
  <c r="B301" i="34"/>
  <c r="D301" i="34" s="1"/>
  <c r="Q300" i="34"/>
  <c r="P300" i="34" s="1"/>
  <c r="M300" i="34"/>
  <c r="L300" i="34"/>
  <c r="J300" i="34"/>
  <c r="I300" i="34"/>
  <c r="G300" i="34"/>
  <c r="F300" i="34"/>
  <c r="B300" i="34"/>
  <c r="Q299" i="34"/>
  <c r="P299" i="34" s="1"/>
  <c r="M299" i="34"/>
  <c r="L299" i="34"/>
  <c r="J299" i="34"/>
  <c r="I299" i="34"/>
  <c r="G299" i="34"/>
  <c r="F299" i="34"/>
  <c r="B299" i="34"/>
  <c r="D299" i="34" s="1"/>
  <c r="Q298" i="34"/>
  <c r="P298" i="34" s="1"/>
  <c r="M298" i="34"/>
  <c r="L298" i="34"/>
  <c r="J298" i="34"/>
  <c r="I298" i="34"/>
  <c r="G298" i="34"/>
  <c r="F298" i="34"/>
  <c r="B298" i="34"/>
  <c r="D298" i="34" s="1"/>
  <c r="C298" i="34" s="1"/>
  <c r="Q297" i="34"/>
  <c r="P297" i="34" s="1"/>
  <c r="M297" i="34"/>
  <c r="L297" i="34"/>
  <c r="J297" i="34"/>
  <c r="I297" i="34"/>
  <c r="G297" i="34"/>
  <c r="F297" i="34"/>
  <c r="B297" i="34"/>
  <c r="D297" i="34" s="1"/>
  <c r="C297" i="34" s="1"/>
  <c r="Q296" i="34"/>
  <c r="P296" i="34" s="1"/>
  <c r="M296" i="34"/>
  <c r="L296" i="34"/>
  <c r="J296" i="34"/>
  <c r="I296" i="34"/>
  <c r="G296" i="34"/>
  <c r="F296" i="34"/>
  <c r="B296" i="34"/>
  <c r="D296" i="34" s="1"/>
  <c r="C296" i="34" s="1"/>
  <c r="Q295" i="34"/>
  <c r="P295" i="34" s="1"/>
  <c r="M295" i="34"/>
  <c r="L295" i="34"/>
  <c r="J295" i="34"/>
  <c r="I295" i="34"/>
  <c r="G295" i="34"/>
  <c r="F295" i="34"/>
  <c r="B295" i="34"/>
  <c r="Q294" i="34"/>
  <c r="M294" i="34"/>
  <c r="L294" i="34"/>
  <c r="J294" i="34"/>
  <c r="I294" i="34"/>
  <c r="G294" i="34"/>
  <c r="F294" i="34"/>
  <c r="B294" i="34"/>
  <c r="D294" i="34" s="1"/>
  <c r="C294" i="34" s="1"/>
  <c r="Q293" i="34"/>
  <c r="P293" i="34" s="1"/>
  <c r="M293" i="34"/>
  <c r="L293" i="34"/>
  <c r="J293" i="34"/>
  <c r="I293" i="34"/>
  <c r="G293" i="34"/>
  <c r="F293" i="34"/>
  <c r="B293" i="34"/>
  <c r="Q292" i="34"/>
  <c r="P292" i="34" s="1"/>
  <c r="M292" i="34"/>
  <c r="L292" i="34"/>
  <c r="J292" i="34"/>
  <c r="I292" i="34"/>
  <c r="G292" i="34"/>
  <c r="F292" i="34"/>
  <c r="B292" i="34"/>
  <c r="Q291" i="34"/>
  <c r="P291" i="34" s="1"/>
  <c r="M291" i="34"/>
  <c r="L291" i="34"/>
  <c r="J291" i="34"/>
  <c r="I291" i="34"/>
  <c r="G291" i="34"/>
  <c r="F291" i="34"/>
  <c r="B291" i="34"/>
  <c r="Q290" i="34"/>
  <c r="P290" i="34" s="1"/>
  <c r="M290" i="34"/>
  <c r="L290" i="34"/>
  <c r="J290" i="34"/>
  <c r="I290" i="34"/>
  <c r="G290" i="34"/>
  <c r="F290" i="34"/>
  <c r="B290" i="34"/>
  <c r="Q289" i="34"/>
  <c r="P289" i="34" s="1"/>
  <c r="M289" i="34"/>
  <c r="L289" i="34"/>
  <c r="J289" i="34"/>
  <c r="I289" i="34"/>
  <c r="G289" i="34"/>
  <c r="F289" i="34"/>
  <c r="B289" i="34"/>
  <c r="D289" i="34" s="1"/>
  <c r="Q288" i="34"/>
  <c r="P288" i="34" s="1"/>
  <c r="M288" i="34"/>
  <c r="L288" i="34"/>
  <c r="J288" i="34"/>
  <c r="I288" i="34"/>
  <c r="G288" i="34"/>
  <c r="F288" i="34"/>
  <c r="B288" i="34"/>
  <c r="D288" i="34" s="1"/>
  <c r="Q287" i="34"/>
  <c r="P287" i="34" s="1"/>
  <c r="M287" i="34"/>
  <c r="L287" i="34"/>
  <c r="J287" i="34"/>
  <c r="I287" i="34"/>
  <c r="G287" i="34"/>
  <c r="F287" i="34"/>
  <c r="B287" i="34"/>
  <c r="D287" i="34" s="1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B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B283" i="34"/>
  <c r="D283" i="34" s="1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B278" i="34"/>
  <c r="D278" i="34" s="1"/>
  <c r="C278" i="34" s="1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B276" i="34"/>
  <c r="D276" i="34" s="1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B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B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B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B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B262" i="34"/>
  <c r="D262" i="34" s="1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B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B258" i="34"/>
  <c r="D258" i="34" s="1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B256" i="34"/>
  <c r="D256" i="34" s="1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B254" i="34"/>
  <c r="D254" i="34" s="1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B252" i="34"/>
  <c r="D252" i="34" s="1"/>
  <c r="C252" i="34" s="1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B250" i="34"/>
  <c r="D250" i="34" s="1"/>
  <c r="C250" i="34" s="1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B248" i="34"/>
  <c r="D248" i="34" s="1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B194" i="34"/>
  <c r="D194" i="34" s="1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B166" i="34"/>
  <c r="D166" i="34" s="1"/>
  <c r="Q165" i="34"/>
  <c r="P165" i="34" s="1"/>
  <c r="M165" i="34"/>
  <c r="L165" i="34"/>
  <c r="J165" i="34"/>
  <c r="I165" i="34"/>
  <c r="G165" i="34"/>
  <c r="F165" i="34"/>
  <c r="B165" i="34"/>
  <c r="D165" i="34" s="1"/>
  <c r="C165" i="34" s="1"/>
  <c r="Q164" i="34"/>
  <c r="P164" i="34" s="1"/>
  <c r="M164" i="34"/>
  <c r="L164" i="34"/>
  <c r="J164" i="34"/>
  <c r="I164" i="34"/>
  <c r="G164" i="34"/>
  <c r="F164" i="34"/>
  <c r="B164" i="34"/>
  <c r="D164" i="34" s="1"/>
  <c r="C164" i="34" s="1"/>
  <c r="Q163" i="34"/>
  <c r="P163" i="34" s="1"/>
  <c r="M163" i="34"/>
  <c r="L163" i="34"/>
  <c r="J163" i="34"/>
  <c r="I163" i="34"/>
  <c r="G163" i="34"/>
  <c r="F163" i="34"/>
  <c r="B163" i="34"/>
  <c r="D163" i="34" s="1"/>
  <c r="Q162" i="34"/>
  <c r="P162" i="34" s="1"/>
  <c r="M162" i="34"/>
  <c r="L162" i="34"/>
  <c r="J162" i="34"/>
  <c r="I162" i="34"/>
  <c r="G162" i="34"/>
  <c r="F162" i="34"/>
  <c r="B162" i="34"/>
  <c r="Q161" i="34"/>
  <c r="P161" i="34" s="1"/>
  <c r="M161" i="34"/>
  <c r="L161" i="34"/>
  <c r="J161" i="34"/>
  <c r="I161" i="34" s="1"/>
  <c r="G161" i="34"/>
  <c r="F161" i="34"/>
  <c r="B161" i="34"/>
  <c r="Q160" i="34"/>
  <c r="P160" i="34" s="1"/>
  <c r="M160" i="34"/>
  <c r="L160" i="34"/>
  <c r="J160" i="34"/>
  <c r="I160" i="34" s="1"/>
  <c r="G160" i="34"/>
  <c r="F160" i="34"/>
  <c r="B160" i="34"/>
  <c r="Q159" i="34"/>
  <c r="P159" i="34" s="1"/>
  <c r="M159" i="34"/>
  <c r="L159" i="34"/>
  <c r="J159" i="34"/>
  <c r="I159" i="34" s="1"/>
  <c r="G159" i="34"/>
  <c r="F159" i="34"/>
  <c r="B159" i="34"/>
  <c r="D159" i="34" s="1"/>
  <c r="Q158" i="34"/>
  <c r="P158" i="34" s="1"/>
  <c r="M158" i="34"/>
  <c r="L158" i="34"/>
  <c r="J158" i="34"/>
  <c r="I158" i="34" s="1"/>
  <c r="G158" i="34"/>
  <c r="F158" i="34"/>
  <c r="B158" i="34"/>
  <c r="D158" i="34" s="1"/>
  <c r="C158" i="34" s="1"/>
  <c r="Q157" i="34"/>
  <c r="P157" i="34" s="1"/>
  <c r="M157" i="34"/>
  <c r="L157" i="34"/>
  <c r="J157" i="34"/>
  <c r="I157" i="34" s="1"/>
  <c r="G157" i="34"/>
  <c r="F157" i="34"/>
  <c r="B157" i="34"/>
  <c r="D157" i="34" s="1"/>
  <c r="Q156" i="34"/>
  <c r="P156" i="34"/>
  <c r="M156" i="34"/>
  <c r="L156" i="34"/>
  <c r="J156" i="34"/>
  <c r="I156" i="34" s="1"/>
  <c r="G156" i="34"/>
  <c r="F156" i="34"/>
  <c r="B156" i="34"/>
  <c r="Q155" i="34"/>
  <c r="P155" i="34" s="1"/>
  <c r="M155" i="34"/>
  <c r="L155" i="34"/>
  <c r="J155" i="34"/>
  <c r="I155" i="34" s="1"/>
  <c r="G155" i="34"/>
  <c r="F155" i="34"/>
  <c r="B155" i="34"/>
  <c r="Q154" i="34"/>
  <c r="P154" i="34" s="1"/>
  <c r="M154" i="34"/>
  <c r="L154" i="34"/>
  <c r="J154" i="34"/>
  <c r="I154" i="34" s="1"/>
  <c r="G154" i="34"/>
  <c r="F154" i="34"/>
  <c r="B154" i="34"/>
  <c r="D154" i="34" s="1"/>
  <c r="C154" i="34" s="1"/>
  <c r="Q153" i="34"/>
  <c r="P153" i="34" s="1"/>
  <c r="M153" i="34"/>
  <c r="L153" i="34"/>
  <c r="J153" i="34"/>
  <c r="I153" i="34" s="1"/>
  <c r="G153" i="34"/>
  <c r="F153" i="34"/>
  <c r="B153" i="34"/>
  <c r="D153" i="34" s="1"/>
  <c r="Q152" i="34"/>
  <c r="P152" i="34" s="1"/>
  <c r="M152" i="34"/>
  <c r="L152" i="34"/>
  <c r="J152" i="34"/>
  <c r="I152" i="34" s="1"/>
  <c r="G152" i="34"/>
  <c r="F152" i="34"/>
  <c r="B152" i="34"/>
  <c r="D152" i="34" s="1"/>
  <c r="Q151" i="34"/>
  <c r="P151" i="34"/>
  <c r="M151" i="34"/>
  <c r="L151" i="34"/>
  <c r="J151" i="34"/>
  <c r="I151" i="34" s="1"/>
  <c r="G151" i="34"/>
  <c r="F151" i="34"/>
  <c r="B151" i="34"/>
  <c r="D151" i="34" s="1"/>
  <c r="Q150" i="34"/>
  <c r="P150" i="34" s="1"/>
  <c r="M150" i="34"/>
  <c r="L150" i="34"/>
  <c r="J150" i="34"/>
  <c r="I150" i="34" s="1"/>
  <c r="G150" i="34"/>
  <c r="F150" i="34"/>
  <c r="B150" i="34"/>
  <c r="D150" i="34" s="1"/>
  <c r="Q149" i="34"/>
  <c r="P149" i="34" s="1"/>
  <c r="M149" i="34"/>
  <c r="L149" i="34"/>
  <c r="J149" i="34"/>
  <c r="I149" i="34" s="1"/>
  <c r="G149" i="34"/>
  <c r="F149" i="34"/>
  <c r="B149" i="34"/>
  <c r="D149" i="34" s="1"/>
  <c r="C149" i="34" s="1"/>
  <c r="Q148" i="34"/>
  <c r="P148" i="34" s="1"/>
  <c r="M148" i="34"/>
  <c r="L148" i="34"/>
  <c r="J148" i="34"/>
  <c r="I148" i="34" s="1"/>
  <c r="G148" i="34"/>
  <c r="F148" i="34"/>
  <c r="B148" i="34"/>
  <c r="D148" i="34" s="1"/>
  <c r="Q147" i="34"/>
  <c r="P147" i="34" s="1"/>
  <c r="M147" i="34"/>
  <c r="L147" i="34"/>
  <c r="J147" i="34"/>
  <c r="I147" i="34" s="1"/>
  <c r="G147" i="34"/>
  <c r="F147" i="34"/>
  <c r="B147" i="34"/>
  <c r="Q146" i="34"/>
  <c r="P146" i="34" s="1"/>
  <c r="M146" i="34"/>
  <c r="L146" i="34"/>
  <c r="J146" i="34"/>
  <c r="I146" i="34" s="1"/>
  <c r="G146" i="34"/>
  <c r="F146" i="34"/>
  <c r="B146" i="34"/>
  <c r="D146" i="34" s="1"/>
  <c r="Q145" i="34"/>
  <c r="M145" i="34"/>
  <c r="L145" i="34"/>
  <c r="J145" i="34"/>
  <c r="I145" i="34" s="1"/>
  <c r="G145" i="34"/>
  <c r="F145" i="34"/>
  <c r="B145" i="34"/>
  <c r="D145" i="34" s="1"/>
  <c r="C145" i="34" s="1"/>
  <c r="Q144" i="34"/>
  <c r="P144" i="34" s="1"/>
  <c r="M144" i="34"/>
  <c r="L144" i="34"/>
  <c r="J144" i="34"/>
  <c r="I144" i="34" s="1"/>
  <c r="G144" i="34"/>
  <c r="F144" i="34"/>
  <c r="B144" i="34"/>
  <c r="D144" i="34" s="1"/>
  <c r="Q143" i="34"/>
  <c r="P143" i="34" s="1"/>
  <c r="M143" i="34"/>
  <c r="L143" i="34"/>
  <c r="J143" i="34"/>
  <c r="I143" i="34" s="1"/>
  <c r="G143" i="34"/>
  <c r="F143" i="34"/>
  <c r="B143" i="34"/>
  <c r="Q142" i="34"/>
  <c r="P142" i="34" s="1"/>
  <c r="M142" i="34"/>
  <c r="L142" i="34"/>
  <c r="J142" i="34"/>
  <c r="I142" i="34" s="1"/>
  <c r="G142" i="34"/>
  <c r="F142" i="34"/>
  <c r="B142" i="34"/>
  <c r="D142" i="34" s="1"/>
  <c r="Q141" i="34"/>
  <c r="P141" i="34" s="1"/>
  <c r="M141" i="34"/>
  <c r="L141" i="34"/>
  <c r="J141" i="34"/>
  <c r="I141" i="34" s="1"/>
  <c r="G141" i="34"/>
  <c r="F141" i="34"/>
  <c r="B141" i="34"/>
  <c r="D141" i="34" s="1"/>
  <c r="Q140" i="34"/>
  <c r="P140" i="34" s="1"/>
  <c r="M140" i="34"/>
  <c r="L140" i="34"/>
  <c r="J140" i="34"/>
  <c r="I140" i="34" s="1"/>
  <c r="G140" i="34"/>
  <c r="F140" i="34"/>
  <c r="B140" i="34"/>
  <c r="D140" i="34" s="1"/>
  <c r="Q139" i="34"/>
  <c r="P139" i="34" s="1"/>
  <c r="M139" i="34"/>
  <c r="L139" i="34"/>
  <c r="J139" i="34"/>
  <c r="I139" i="34" s="1"/>
  <c r="G139" i="34"/>
  <c r="F139" i="34"/>
  <c r="B139" i="34"/>
  <c r="D139" i="34" s="1"/>
  <c r="C139" i="34" s="1"/>
  <c r="Q138" i="34"/>
  <c r="P138" i="34" s="1"/>
  <c r="M138" i="34"/>
  <c r="L138" i="34"/>
  <c r="J138" i="34"/>
  <c r="I138" i="34" s="1"/>
  <c r="G138" i="34"/>
  <c r="F138" i="34"/>
  <c r="B138" i="34"/>
  <c r="Q137" i="34"/>
  <c r="P137" i="34" s="1"/>
  <c r="M137" i="34"/>
  <c r="L137" i="34"/>
  <c r="J137" i="34"/>
  <c r="I137" i="34" s="1"/>
  <c r="G137" i="34"/>
  <c r="F137" i="34"/>
  <c r="B137" i="34"/>
  <c r="Q136" i="34"/>
  <c r="M136" i="34"/>
  <c r="L136" i="34"/>
  <c r="J136" i="34"/>
  <c r="I136" i="34"/>
  <c r="G136" i="34"/>
  <c r="F136" i="34"/>
  <c r="B136" i="34"/>
  <c r="Q135" i="34"/>
  <c r="P135" i="34" s="1"/>
  <c r="M135" i="34"/>
  <c r="L135" i="34"/>
  <c r="J135" i="34"/>
  <c r="I135" i="34"/>
  <c r="G135" i="34"/>
  <c r="F135" i="34"/>
  <c r="B135" i="34"/>
  <c r="Q134" i="34"/>
  <c r="P134" i="34" s="1"/>
  <c r="M134" i="34"/>
  <c r="L134" i="34"/>
  <c r="J134" i="34"/>
  <c r="I134" i="34"/>
  <c r="G134" i="34"/>
  <c r="F134" i="34"/>
  <c r="B134" i="34"/>
  <c r="D134" i="34" s="1"/>
  <c r="Q133" i="34"/>
  <c r="P133" i="34" s="1"/>
  <c r="M133" i="34"/>
  <c r="L133" i="34"/>
  <c r="J133" i="34"/>
  <c r="I133" i="34"/>
  <c r="G133" i="34"/>
  <c r="F133" i="34"/>
  <c r="B133" i="34"/>
  <c r="D133" i="34" s="1"/>
  <c r="Q132" i="34"/>
  <c r="P132" i="34" s="1"/>
  <c r="M132" i="34"/>
  <c r="L132" i="34"/>
  <c r="J132" i="34"/>
  <c r="I132" i="34"/>
  <c r="G132" i="34"/>
  <c r="F132" i="34"/>
  <c r="B132" i="34"/>
  <c r="Q131" i="34"/>
  <c r="P131" i="34" s="1"/>
  <c r="M131" i="34"/>
  <c r="L131" i="34"/>
  <c r="J131" i="34"/>
  <c r="I131" i="34"/>
  <c r="G131" i="34"/>
  <c r="F131" i="34"/>
  <c r="B131" i="34"/>
  <c r="D131" i="34" s="1"/>
  <c r="C131" i="34" s="1"/>
  <c r="Q130" i="34"/>
  <c r="P130" i="34" s="1"/>
  <c r="M130" i="34"/>
  <c r="L130" i="34"/>
  <c r="J130" i="34"/>
  <c r="I130" i="34"/>
  <c r="G130" i="34"/>
  <c r="F130" i="34"/>
  <c r="B130" i="34"/>
  <c r="D130" i="34" s="1"/>
  <c r="Q129" i="34"/>
  <c r="P129" i="34" s="1"/>
  <c r="M129" i="34"/>
  <c r="L129" i="34"/>
  <c r="J129" i="34"/>
  <c r="I129" i="34"/>
  <c r="G129" i="34"/>
  <c r="F129" i="34"/>
  <c r="B129" i="34"/>
  <c r="D129" i="34" s="1"/>
  <c r="Q128" i="34"/>
  <c r="M128" i="34"/>
  <c r="L128" i="34"/>
  <c r="J128" i="34"/>
  <c r="I128" i="34"/>
  <c r="G128" i="34"/>
  <c r="F128" i="34"/>
  <c r="B128" i="34"/>
  <c r="D128" i="34" s="1"/>
  <c r="C128" i="34" s="1"/>
  <c r="Q127" i="34"/>
  <c r="P127" i="34" s="1"/>
  <c r="M127" i="34"/>
  <c r="L127" i="34"/>
  <c r="J127" i="34"/>
  <c r="I127" i="34"/>
  <c r="G127" i="34"/>
  <c r="F127" i="34"/>
  <c r="B127" i="34"/>
  <c r="D127" i="34" s="1"/>
  <c r="Q126" i="34"/>
  <c r="P126" i="34" s="1"/>
  <c r="M126" i="34"/>
  <c r="L126" i="34"/>
  <c r="J126" i="34"/>
  <c r="I126" i="34"/>
  <c r="G126" i="34"/>
  <c r="F126" i="34"/>
  <c r="B126" i="34"/>
  <c r="D126" i="34" s="1"/>
  <c r="Q125" i="34"/>
  <c r="P125" i="34" s="1"/>
  <c r="M125" i="34"/>
  <c r="L125" i="34"/>
  <c r="J125" i="34"/>
  <c r="I125" i="34"/>
  <c r="G125" i="34"/>
  <c r="F125" i="34"/>
  <c r="B125" i="34"/>
  <c r="Q124" i="34"/>
  <c r="P124" i="34" s="1"/>
  <c r="M124" i="34"/>
  <c r="L124" i="34"/>
  <c r="J124" i="34"/>
  <c r="I124" i="34"/>
  <c r="G124" i="34"/>
  <c r="F124" i="34"/>
  <c r="B124" i="34"/>
  <c r="D124" i="34" s="1"/>
  <c r="Q123" i="34"/>
  <c r="P123" i="34" s="1"/>
  <c r="M123" i="34"/>
  <c r="L123" i="34"/>
  <c r="J123" i="34"/>
  <c r="I123" i="34"/>
  <c r="G123" i="34"/>
  <c r="F123" i="34"/>
  <c r="B123" i="34"/>
  <c r="D123" i="34" s="1"/>
  <c r="C123" i="34" s="1"/>
  <c r="Q122" i="34"/>
  <c r="P122" i="34" s="1"/>
  <c r="M122" i="34"/>
  <c r="L122" i="34"/>
  <c r="J122" i="34"/>
  <c r="I122" i="34"/>
  <c r="G122" i="34"/>
  <c r="F122" i="34"/>
  <c r="B122" i="34"/>
  <c r="D122" i="34" s="1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B120" i="34"/>
  <c r="D120" i="34" s="1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B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B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B101" i="34"/>
  <c r="D101" i="34" s="1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B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B97" i="34"/>
  <c r="D97" i="34" s="1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B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B93" i="34"/>
  <c r="D93" i="34" s="1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B91" i="34"/>
  <c r="D91" i="34" s="1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B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B87" i="34"/>
  <c r="D87" i="34" s="1"/>
  <c r="C87" i="34" s="1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B85" i="34"/>
  <c r="D85" i="34" s="1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B36" i="34"/>
  <c r="J35" i="34"/>
  <c r="I35" i="34" s="1"/>
  <c r="G35" i="34"/>
  <c r="F35" i="34" s="1"/>
  <c r="B35" i="34"/>
  <c r="D35" i="34" s="1"/>
  <c r="C35" i="34" s="1"/>
  <c r="J34" i="34"/>
  <c r="I34" i="34" s="1"/>
  <c r="G34" i="34"/>
  <c r="F34" i="34" s="1"/>
  <c r="J33" i="34"/>
  <c r="I33" i="34" s="1"/>
  <c r="G33" i="34"/>
  <c r="F33" i="34" s="1"/>
  <c r="B33" i="34"/>
  <c r="J32" i="34"/>
  <c r="I32" i="34" s="1"/>
  <c r="G32" i="34"/>
  <c r="F32" i="34" s="1"/>
  <c r="B32" i="34"/>
  <c r="D32" i="34" s="1"/>
  <c r="J31" i="34"/>
  <c r="I31" i="34" s="1"/>
  <c r="G31" i="34"/>
  <c r="F31" i="34" s="1"/>
  <c r="B31" i="34"/>
  <c r="D31" i="34" s="1"/>
  <c r="C31" i="34" s="1"/>
  <c r="J30" i="34"/>
  <c r="I30" i="34" s="1"/>
  <c r="G30" i="34"/>
  <c r="F30" i="34" s="1"/>
  <c r="B30" i="34"/>
  <c r="D30" i="34" s="1"/>
  <c r="J29" i="34"/>
  <c r="I29" i="34" s="1"/>
  <c r="G29" i="34"/>
  <c r="F29" i="34" s="1"/>
  <c r="J28" i="34"/>
  <c r="I28" i="34" s="1"/>
  <c r="G28" i="34"/>
  <c r="F28" i="34" s="1"/>
  <c r="B28" i="34"/>
  <c r="J27" i="34"/>
  <c r="I27" i="34" s="1"/>
  <c r="G27" i="34"/>
  <c r="F27" i="34" s="1"/>
  <c r="J26" i="34"/>
  <c r="I26" i="34" s="1"/>
  <c r="G26" i="34"/>
  <c r="F26" i="34" s="1"/>
  <c r="B26" i="34"/>
  <c r="D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B24" i="34"/>
  <c r="D24" i="34" s="1"/>
  <c r="Q23" i="34"/>
  <c r="P23" i="34" s="1"/>
  <c r="M23" i="34"/>
  <c r="L23" i="34"/>
  <c r="J23" i="34"/>
  <c r="I23" i="34" s="1"/>
  <c r="G23" i="34"/>
  <c r="F23" i="34" s="1"/>
  <c r="B23" i="34"/>
  <c r="D23" i="34" s="1"/>
  <c r="C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B21" i="34"/>
  <c r="D21" i="34" s="1"/>
  <c r="Q20" i="34"/>
  <c r="P20" i="34" s="1"/>
  <c r="M20" i="34"/>
  <c r="L20" i="34"/>
  <c r="J20" i="34"/>
  <c r="I20" i="34" s="1"/>
  <c r="G20" i="34"/>
  <c r="F20" i="34" s="1"/>
  <c r="B20" i="34"/>
  <c r="D20" i="34" s="1"/>
  <c r="C20" i="34" s="1"/>
  <c r="Q19" i="34"/>
  <c r="P19" i="34" s="1"/>
  <c r="M19" i="34"/>
  <c r="L19" i="34"/>
  <c r="J19" i="34"/>
  <c r="I19" i="34" s="1"/>
  <c r="G19" i="34"/>
  <c r="F19" i="34" s="1"/>
  <c r="B19" i="34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B16" i="34"/>
  <c r="D16" i="34" s="1"/>
  <c r="Q15" i="34"/>
  <c r="P15" i="34" s="1"/>
  <c r="M15" i="34"/>
  <c r="L15" i="34"/>
  <c r="J15" i="34"/>
  <c r="I15" i="34" s="1"/>
  <c r="G15" i="34"/>
  <c r="F15" i="34" s="1"/>
  <c r="B15" i="34"/>
  <c r="D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B13" i="34"/>
  <c r="D13" i="34" s="1"/>
  <c r="Q12" i="34"/>
  <c r="P12" i="34" s="1"/>
  <c r="M12" i="34"/>
  <c r="L12" i="34"/>
  <c r="J12" i="34"/>
  <c r="I12" i="34" s="1"/>
  <c r="G12" i="34"/>
  <c r="F12" i="34" s="1"/>
  <c r="B12" i="34"/>
  <c r="Q11" i="34"/>
  <c r="P11" i="34" s="1"/>
  <c r="M11" i="34"/>
  <c r="L11" i="34"/>
  <c r="J11" i="34"/>
  <c r="I11" i="34" s="1"/>
  <c r="G11" i="34"/>
  <c r="F11" i="34" s="1"/>
  <c r="B11" i="34"/>
  <c r="D11" i="34" s="1"/>
  <c r="Q10" i="34"/>
  <c r="P10" i="34" s="1"/>
  <c r="M10" i="34"/>
  <c r="L10" i="34"/>
  <c r="J10" i="34"/>
  <c r="I10" i="34" s="1"/>
  <c r="G10" i="34"/>
  <c r="F10" i="34" s="1"/>
  <c r="B10" i="34"/>
  <c r="D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B8" i="34"/>
  <c r="Q7" i="34"/>
  <c r="P7" i="34" s="1"/>
  <c r="M7" i="34"/>
  <c r="L7" i="34"/>
  <c r="J7" i="34"/>
  <c r="I7" i="34"/>
  <c r="G7" i="34"/>
  <c r="F7" i="34" s="1"/>
  <c r="B7" i="34"/>
  <c r="Q6" i="34"/>
  <c r="P6" i="34" s="1"/>
  <c r="M6" i="34"/>
  <c r="L6" i="34"/>
  <c r="J6" i="34"/>
  <c r="I6" i="34"/>
  <c r="G6" i="34"/>
  <c r="F6" i="34" s="1"/>
  <c r="B6" i="34"/>
  <c r="D6" i="34" s="1"/>
  <c r="Q5" i="34"/>
  <c r="P5" i="34"/>
  <c r="M5" i="34"/>
  <c r="L5" i="34"/>
  <c r="J5" i="34"/>
  <c r="I5" i="34"/>
  <c r="G5" i="34"/>
  <c r="F5" i="34" s="1"/>
  <c r="B5" i="34"/>
  <c r="D5" i="34" s="1"/>
  <c r="C5" i="34" s="1"/>
  <c r="Q4" i="34"/>
  <c r="P4" i="34" s="1"/>
  <c r="M4" i="34"/>
  <c r="L4" i="34"/>
  <c r="J4" i="34"/>
  <c r="I4" i="34"/>
  <c r="G4" i="34"/>
  <c r="F4" i="34" s="1"/>
  <c r="B4" i="34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B2" i="34"/>
  <c r="D2" i="34" s="1"/>
  <c r="C2" i="34" s="1"/>
  <c r="Q728" i="33"/>
  <c r="P728" i="33" s="1"/>
  <c r="M728" i="33"/>
  <c r="L728" i="33"/>
  <c r="J728" i="33"/>
  <c r="I728" i="33" s="1"/>
  <c r="G728" i="33"/>
  <c r="F728" i="33" s="1"/>
  <c r="Q735" i="33"/>
  <c r="P735" i="33" s="1"/>
  <c r="M735" i="33"/>
  <c r="L735" i="33"/>
  <c r="J735" i="33"/>
  <c r="I735" i="33" s="1"/>
  <c r="G735" i="33"/>
  <c r="F735" i="33" s="1"/>
  <c r="Q734" i="33"/>
  <c r="P734" i="33" s="1"/>
  <c r="M734" i="33"/>
  <c r="L734" i="33"/>
  <c r="J734" i="33"/>
  <c r="I734" i="33" s="1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 s="1"/>
  <c r="M730" i="33"/>
  <c r="L730" i="33"/>
  <c r="J730" i="33"/>
  <c r="I730" i="33" s="1"/>
  <c r="G730" i="33"/>
  <c r="F730" i="33" s="1"/>
  <c r="Q729" i="33"/>
  <c r="P729" i="33" s="1"/>
  <c r="M729" i="33"/>
  <c r="L729" i="33"/>
  <c r="J729" i="33"/>
  <c r="I729" i="33" s="1"/>
  <c r="G729" i="33"/>
  <c r="F729" i="33" s="1"/>
  <c r="Q537" i="33"/>
  <c r="P537" i="33"/>
  <c r="M537" i="33"/>
  <c r="L537" i="33"/>
  <c r="J537" i="33"/>
  <c r="I537" i="33" s="1"/>
  <c r="G537" i="33"/>
  <c r="F537" i="33" s="1"/>
  <c r="Q545" i="33"/>
  <c r="P545" i="33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Q538" i="33"/>
  <c r="P538" i="33" s="1"/>
  <c r="M538" i="33"/>
  <c r="L538" i="33"/>
  <c r="J538" i="33"/>
  <c r="I538" i="33" s="1"/>
  <c r="G538" i="33"/>
  <c r="F538" i="33" s="1"/>
  <c r="Q558" i="33"/>
  <c r="P558" i="33" s="1"/>
  <c r="M558" i="33"/>
  <c r="L558" i="33" s="1"/>
  <c r="J558" i="33"/>
  <c r="I558" i="33"/>
  <c r="G558" i="33"/>
  <c r="F558" i="33" s="1"/>
  <c r="Q557" i="33"/>
  <c r="P557" i="33" s="1"/>
  <c r="M557" i="33"/>
  <c r="L557" i="33" s="1"/>
  <c r="J557" i="33"/>
  <c r="I557" i="33" s="1"/>
  <c r="G557" i="33"/>
  <c r="F557" i="33" s="1"/>
  <c r="Q494" i="33"/>
  <c r="P494" i="33" s="1"/>
  <c r="M494" i="33"/>
  <c r="L494" i="33"/>
  <c r="J494" i="33"/>
  <c r="I494" i="33" s="1"/>
  <c r="G494" i="33"/>
  <c r="F494" i="33" s="1"/>
  <c r="B415" i="34" l="1"/>
  <c r="B399" i="34"/>
  <c r="D399" i="34" s="1"/>
  <c r="C399" i="34" s="1"/>
  <c r="B430" i="34"/>
  <c r="D430" i="34" s="1"/>
  <c r="C430" i="34" s="1"/>
  <c r="B428" i="34"/>
  <c r="D428" i="34" s="1"/>
  <c r="B417" i="34"/>
  <c r="D417" i="34" s="1"/>
  <c r="B401" i="34"/>
  <c r="D401" i="34" s="1"/>
  <c r="B426" i="34"/>
  <c r="D426" i="34" s="1"/>
  <c r="C426" i="34" s="1"/>
  <c r="B408" i="34"/>
  <c r="D408" i="34" s="1"/>
  <c r="C408" i="34" s="1"/>
  <c r="B419" i="34"/>
  <c r="D419" i="34" s="1"/>
  <c r="B410" i="34"/>
  <c r="D410" i="34" s="1"/>
  <c r="C410" i="34" s="1"/>
  <c r="B422" i="34"/>
  <c r="D422" i="34" s="1"/>
  <c r="C422" i="34" s="1"/>
  <c r="B398" i="34"/>
  <c r="D398" i="34" s="1"/>
  <c r="B424" i="34"/>
  <c r="D424" i="34" s="1"/>
  <c r="B403" i="34"/>
  <c r="D403" i="34" s="1"/>
  <c r="B396" i="34"/>
  <c r="D396" i="34" s="1"/>
  <c r="C396" i="34" s="1"/>
  <c r="B394" i="34"/>
  <c r="D394" i="34" s="1"/>
  <c r="C394" i="34" s="1"/>
  <c r="B392" i="34"/>
  <c r="B390" i="34"/>
  <c r="B388" i="34"/>
  <c r="B386" i="34"/>
  <c r="D386" i="34" s="1"/>
  <c r="C386" i="34" s="1"/>
  <c r="B384" i="34"/>
  <c r="D384" i="34" s="1"/>
  <c r="B382" i="34"/>
  <c r="D382" i="34" s="1"/>
  <c r="B405" i="34"/>
  <c r="D405" i="34" s="1"/>
  <c r="C405" i="34" s="1"/>
  <c r="B421" i="34"/>
  <c r="D421" i="34" s="1"/>
  <c r="B397" i="34"/>
  <c r="D397" i="34" s="1"/>
  <c r="B391" i="34"/>
  <c r="D391" i="34" s="1"/>
  <c r="C391" i="34" s="1"/>
  <c r="B387" i="34"/>
  <c r="D387" i="34" s="1"/>
  <c r="B407" i="34"/>
  <c r="D407" i="34" s="1"/>
  <c r="C407" i="34" s="1"/>
  <c r="B414" i="34"/>
  <c r="D414" i="34" s="1"/>
  <c r="B409" i="34"/>
  <c r="D409" i="34" s="1"/>
  <c r="C409" i="34" s="1"/>
  <c r="B423" i="34"/>
  <c r="D423" i="34" s="1"/>
  <c r="B416" i="34"/>
  <c r="D416" i="34" s="1"/>
  <c r="B395" i="34"/>
  <c r="D395" i="34" s="1"/>
  <c r="B389" i="34"/>
  <c r="B385" i="34"/>
  <c r="D385" i="34" s="1"/>
  <c r="B383" i="34"/>
  <c r="D383" i="34" s="1"/>
  <c r="B425" i="34"/>
  <c r="D425" i="34" s="1"/>
  <c r="C425" i="34" s="1"/>
  <c r="B404" i="34"/>
  <c r="D404" i="34" s="1"/>
  <c r="C404" i="34" s="1"/>
  <c r="B411" i="34"/>
  <c r="D411" i="34" s="1"/>
  <c r="B412" i="34"/>
  <c r="D412" i="34" s="1"/>
  <c r="C412" i="34" s="1"/>
  <c r="B400" i="34"/>
  <c r="D400" i="34" s="1"/>
  <c r="B402" i="34"/>
  <c r="D402" i="34" s="1"/>
  <c r="B393" i="34"/>
  <c r="D393" i="34" s="1"/>
  <c r="C393" i="34" s="1"/>
  <c r="B418" i="34"/>
  <c r="D418" i="34" s="1"/>
  <c r="B406" i="34"/>
  <c r="D406" i="34" s="1"/>
  <c r="B74" i="34"/>
  <c r="D74" i="34" s="1"/>
  <c r="C74" i="34" s="1"/>
  <c r="B420" i="34"/>
  <c r="D420" i="34" s="1"/>
  <c r="B75" i="34"/>
  <c r="D75" i="34" s="1"/>
  <c r="B66" i="34"/>
  <c r="D66" i="34" s="1"/>
  <c r="B68" i="34"/>
  <c r="B77" i="34"/>
  <c r="B59" i="34"/>
  <c r="D59" i="34" s="1"/>
  <c r="B50" i="34"/>
  <c r="D50" i="34" s="1"/>
  <c r="C50" i="34" s="1"/>
  <c r="B48" i="34"/>
  <c r="B46" i="34"/>
  <c r="D46" i="34" s="1"/>
  <c r="B44" i="34"/>
  <c r="D44" i="34" s="1"/>
  <c r="C44" i="34" s="1"/>
  <c r="B42" i="34"/>
  <c r="D42" i="34" s="1"/>
  <c r="B40" i="34"/>
  <c r="D40" i="34" s="1"/>
  <c r="C40" i="34" s="1"/>
  <c r="B38" i="34"/>
  <c r="D38" i="34" s="1"/>
  <c r="B52" i="34"/>
  <c r="D52" i="34" s="1"/>
  <c r="B76" i="34"/>
  <c r="D76" i="34" s="1"/>
  <c r="B62" i="34"/>
  <c r="D62" i="34" s="1"/>
  <c r="B55" i="34"/>
  <c r="D55" i="34" s="1"/>
  <c r="C55" i="34" s="1"/>
  <c r="B69" i="34"/>
  <c r="D69" i="34" s="1"/>
  <c r="C69" i="34" s="1"/>
  <c r="B71" i="34"/>
  <c r="D71" i="34" s="1"/>
  <c r="C71" i="34" s="1"/>
  <c r="B80" i="34"/>
  <c r="D80" i="34" s="1"/>
  <c r="B39" i="34"/>
  <c r="D39" i="34" s="1"/>
  <c r="B43" i="34"/>
  <c r="D43" i="34" s="1"/>
  <c r="B47" i="34"/>
  <c r="D47" i="34" s="1"/>
  <c r="C47" i="34" s="1"/>
  <c r="B49" i="34"/>
  <c r="D49" i="34" s="1"/>
  <c r="C49" i="34" s="1"/>
  <c r="B51" i="34"/>
  <c r="D51" i="34" s="1"/>
  <c r="B83" i="34"/>
  <c r="D83" i="34" s="1"/>
  <c r="C83" i="34" s="1"/>
  <c r="B81" i="34"/>
  <c r="D81" i="34" s="1"/>
  <c r="B78" i="34"/>
  <c r="D78" i="34" s="1"/>
  <c r="C78" i="34" s="1"/>
  <c r="B64" i="34"/>
  <c r="D64" i="34" s="1"/>
  <c r="B57" i="34"/>
  <c r="D57" i="34" s="1"/>
  <c r="B82" i="34"/>
  <c r="D82" i="34" s="1"/>
  <c r="B37" i="34"/>
  <c r="D37" i="34" s="1"/>
  <c r="B41" i="34"/>
  <c r="D41" i="34" s="1"/>
  <c r="C41" i="34" s="1"/>
  <c r="B61" i="34"/>
  <c r="D61" i="34" s="1"/>
  <c r="B54" i="34"/>
  <c r="B45" i="34"/>
  <c r="D45" i="34" s="1"/>
  <c r="B63" i="34"/>
  <c r="D63" i="34" s="1"/>
  <c r="B56" i="34"/>
  <c r="D56" i="34" s="1"/>
  <c r="B70" i="34"/>
  <c r="D70" i="34" s="1"/>
  <c r="B79" i="34"/>
  <c r="D79" i="34" s="1"/>
  <c r="C79" i="34" s="1"/>
  <c r="B72" i="34"/>
  <c r="D72" i="34" s="1"/>
  <c r="B65" i="34"/>
  <c r="D65" i="34" s="1"/>
  <c r="C65" i="34" s="1"/>
  <c r="B73" i="34"/>
  <c r="D73" i="34" s="1"/>
  <c r="C73" i="34" s="1"/>
  <c r="B58" i="34"/>
  <c r="D58" i="34" s="1"/>
  <c r="C58" i="34" s="1"/>
  <c r="B241" i="34"/>
  <c r="D241" i="34" s="1"/>
  <c r="B232" i="34"/>
  <c r="D232" i="34" s="1"/>
  <c r="B234" i="34"/>
  <c r="D234" i="34" s="1"/>
  <c r="B227" i="34"/>
  <c r="D227" i="34" s="1"/>
  <c r="B225" i="34"/>
  <c r="D225" i="34" s="1"/>
  <c r="C225" i="34" s="1"/>
  <c r="B223" i="34"/>
  <c r="D223" i="34" s="1"/>
  <c r="C223" i="34" s="1"/>
  <c r="B221" i="34"/>
  <c r="D221" i="34" s="1"/>
  <c r="B219" i="34"/>
  <c r="B217" i="34"/>
  <c r="B215" i="34"/>
  <c r="D215" i="34" s="1"/>
  <c r="B213" i="34"/>
  <c r="D213" i="34" s="1"/>
  <c r="B243" i="34"/>
  <c r="D243" i="34" s="1"/>
  <c r="B247" i="34"/>
  <c r="D247" i="34" s="1"/>
  <c r="C247" i="34" s="1"/>
  <c r="B229" i="34"/>
  <c r="D229" i="34" s="1"/>
  <c r="C229" i="34" s="1"/>
  <c r="B238" i="34"/>
  <c r="D238" i="34" s="1"/>
  <c r="C238" i="34" s="1"/>
  <c r="B242" i="34"/>
  <c r="D242" i="34" s="1"/>
  <c r="B224" i="34"/>
  <c r="B222" i="34"/>
  <c r="D222" i="34" s="1"/>
  <c r="C222" i="34" s="1"/>
  <c r="B218" i="34"/>
  <c r="D218" i="34" s="1"/>
  <c r="B216" i="34"/>
  <c r="D216" i="34" s="1"/>
  <c r="B245" i="34"/>
  <c r="D245" i="34" s="1"/>
  <c r="C245" i="34" s="1"/>
  <c r="B236" i="34"/>
  <c r="D236" i="34" s="1"/>
  <c r="B231" i="34"/>
  <c r="D231" i="34" s="1"/>
  <c r="C231" i="34" s="1"/>
  <c r="B240" i="34"/>
  <c r="D240" i="34" s="1"/>
  <c r="B214" i="34"/>
  <c r="B228" i="34"/>
  <c r="D228" i="34" s="1"/>
  <c r="C228" i="34" s="1"/>
  <c r="B246" i="34"/>
  <c r="B244" i="34"/>
  <c r="D244" i="34" s="1"/>
  <c r="B237" i="34"/>
  <c r="D237" i="34" s="1"/>
  <c r="B230" i="34"/>
  <c r="D230" i="34" s="1"/>
  <c r="C230" i="34" s="1"/>
  <c r="B233" i="34"/>
  <c r="D233" i="34" s="1"/>
  <c r="C233" i="34" s="1"/>
  <c r="B226" i="34"/>
  <c r="D226" i="34" s="1"/>
  <c r="B220" i="34"/>
  <c r="D220" i="34" s="1"/>
  <c r="C220" i="34" s="1"/>
  <c r="B235" i="34"/>
  <c r="D235" i="34" s="1"/>
  <c r="C235" i="34" s="1"/>
  <c r="B429" i="34"/>
  <c r="D429" i="34" s="1"/>
  <c r="B427" i="34"/>
  <c r="D427" i="34" s="1"/>
  <c r="B60" i="34"/>
  <c r="D60" i="34" s="1"/>
  <c r="C60" i="34" s="1"/>
  <c r="B239" i="34"/>
  <c r="D239" i="34" s="1"/>
  <c r="C239" i="34" s="1"/>
  <c r="B413" i="34"/>
  <c r="D413" i="34" s="1"/>
  <c r="B53" i="34"/>
  <c r="D53" i="34" s="1"/>
  <c r="B496" i="34"/>
  <c r="D496" i="34" s="1"/>
  <c r="C496" i="34" s="1"/>
  <c r="B488" i="34"/>
  <c r="D488" i="34" s="1"/>
  <c r="C488" i="34" s="1"/>
  <c r="B465" i="34"/>
  <c r="D465" i="34" s="1"/>
  <c r="C465" i="34" s="1"/>
  <c r="B460" i="34"/>
  <c r="D460" i="34" s="1"/>
  <c r="C460" i="34" s="1"/>
  <c r="B453" i="34"/>
  <c r="D453" i="34" s="1"/>
  <c r="B485" i="34"/>
  <c r="D485" i="34" s="1"/>
  <c r="C485" i="34" s="1"/>
  <c r="B469" i="34"/>
  <c r="D469" i="34" s="1"/>
  <c r="B501" i="34"/>
  <c r="D501" i="34" s="1"/>
  <c r="C501" i="34" s="1"/>
  <c r="B480" i="34"/>
  <c r="D480" i="34" s="1"/>
  <c r="B472" i="34"/>
  <c r="D472" i="34" s="1"/>
  <c r="B493" i="34"/>
  <c r="D493" i="34" s="1"/>
  <c r="B467" i="34"/>
  <c r="D467" i="34" s="1"/>
  <c r="B455" i="34"/>
  <c r="D455" i="34" s="1"/>
  <c r="C455" i="34" s="1"/>
  <c r="B448" i="34"/>
  <c r="D448" i="34" s="1"/>
  <c r="C448" i="34" s="1"/>
  <c r="B506" i="34"/>
  <c r="D506" i="34" s="1"/>
  <c r="B498" i="34"/>
  <c r="B477" i="34"/>
  <c r="B109" i="34"/>
  <c r="B495" i="34"/>
  <c r="D495" i="34" s="1"/>
  <c r="C495" i="34" s="1"/>
  <c r="B107" i="34"/>
  <c r="D107" i="34" s="1"/>
  <c r="C107" i="34" s="1"/>
  <c r="B463" i="34"/>
  <c r="D463" i="34" s="1"/>
  <c r="B627" i="34"/>
  <c r="D627" i="34" s="1"/>
  <c r="C627" i="34" s="1"/>
  <c r="B96" i="34"/>
  <c r="D96" i="34" s="1"/>
  <c r="C96" i="34" s="1"/>
  <c r="B504" i="34"/>
  <c r="D504" i="34" s="1"/>
  <c r="B629" i="34"/>
  <c r="D629" i="34" s="1"/>
  <c r="C629" i="34" s="1"/>
  <c r="B470" i="34"/>
  <c r="D470" i="34" s="1"/>
  <c r="C470" i="34" s="1"/>
  <c r="B622" i="34"/>
  <c r="D622" i="34" s="1"/>
  <c r="C622" i="34" s="1"/>
  <c r="B274" i="34"/>
  <c r="D274" i="34" s="1"/>
  <c r="C274" i="34" s="1"/>
  <c r="B473" i="34"/>
  <c r="D473" i="34" s="1"/>
  <c r="C473" i="34" s="1"/>
  <c r="B114" i="34"/>
  <c r="D114" i="34" s="1"/>
  <c r="B279" i="34"/>
  <c r="D279" i="34" s="1"/>
  <c r="C279" i="34" s="1"/>
  <c r="B632" i="34"/>
  <c r="D632" i="34" s="1"/>
  <c r="B265" i="34"/>
  <c r="D265" i="34" s="1"/>
  <c r="B272" i="34"/>
  <c r="B468" i="34"/>
  <c r="B476" i="34"/>
  <c r="D476" i="34" s="1"/>
  <c r="C476" i="34" s="1"/>
  <c r="B487" i="34"/>
  <c r="D487" i="34" s="1"/>
  <c r="C487" i="34" s="1"/>
  <c r="B637" i="34"/>
  <c r="D637" i="34" s="1"/>
  <c r="C637" i="34" s="1"/>
  <c r="B105" i="34"/>
  <c r="D105" i="34" s="1"/>
  <c r="B112" i="34"/>
  <c r="D112" i="34" s="1"/>
  <c r="C112" i="34" s="1"/>
  <c r="B270" i="34"/>
  <c r="D270" i="34" s="1"/>
  <c r="B479" i="34"/>
  <c r="D479" i="34" s="1"/>
  <c r="C479" i="34" s="1"/>
  <c r="B490" i="34"/>
  <c r="D490" i="34" s="1"/>
  <c r="C490" i="34" s="1"/>
  <c r="B86" i="34"/>
  <c r="D86" i="34" s="1"/>
  <c r="B90" i="34"/>
  <c r="D90" i="34" s="1"/>
  <c r="B94" i="34"/>
  <c r="D94" i="34" s="1"/>
  <c r="B263" i="34"/>
  <c r="D263" i="34" s="1"/>
  <c r="C263" i="34" s="1"/>
  <c r="B451" i="34"/>
  <c r="D451" i="34" s="1"/>
  <c r="B482" i="34"/>
  <c r="B652" i="34"/>
  <c r="D652" i="34" s="1"/>
  <c r="C652" i="34" s="1"/>
  <c r="B249" i="34"/>
  <c r="D249" i="34" s="1"/>
  <c r="C249" i="34" s="1"/>
  <c r="B253" i="34"/>
  <c r="B255" i="34"/>
  <c r="D255" i="34" s="1"/>
  <c r="B257" i="34"/>
  <c r="D257" i="34" s="1"/>
  <c r="C257" i="34" s="1"/>
  <c r="B466" i="34"/>
  <c r="D466" i="34" s="1"/>
  <c r="C466" i="34" s="1"/>
  <c r="B644" i="34"/>
  <c r="D644" i="34" s="1"/>
  <c r="C644" i="34" s="1"/>
  <c r="B103" i="34"/>
  <c r="D103" i="34" s="1"/>
  <c r="B110" i="34"/>
  <c r="D110" i="34" s="1"/>
  <c r="B102" i="34"/>
  <c r="D102" i="34" s="1"/>
  <c r="B111" i="34"/>
  <c r="D111" i="34" s="1"/>
  <c r="B113" i="34"/>
  <c r="D113" i="34" s="1"/>
  <c r="B104" i="34"/>
  <c r="D104" i="34" s="1"/>
  <c r="B286" i="34"/>
  <c r="D286" i="34" s="1"/>
  <c r="B284" i="34"/>
  <c r="D284" i="34" s="1"/>
  <c r="B275" i="34"/>
  <c r="D275" i="34" s="1"/>
  <c r="C275" i="34" s="1"/>
  <c r="B266" i="34"/>
  <c r="B277" i="34"/>
  <c r="D277" i="34" s="1"/>
  <c r="B268" i="34"/>
  <c r="D268" i="34" s="1"/>
  <c r="B625" i="34"/>
  <c r="D625" i="34" s="1"/>
  <c r="B630" i="34"/>
  <c r="D630" i="34" s="1"/>
  <c r="C630" i="34" s="1"/>
  <c r="B635" i="34"/>
  <c r="D635" i="34" s="1"/>
  <c r="B640" i="34"/>
  <c r="D640" i="34" s="1"/>
  <c r="C640" i="34" s="1"/>
  <c r="B645" i="34"/>
  <c r="D645" i="34" s="1"/>
  <c r="C645" i="34" s="1"/>
  <c r="B650" i="34"/>
  <c r="D650" i="34" s="1"/>
  <c r="C650" i="34" s="1"/>
  <c r="B623" i="34"/>
  <c r="D623" i="34" s="1"/>
  <c r="C623" i="34" s="1"/>
  <c r="B116" i="34"/>
  <c r="D116" i="34" s="1"/>
  <c r="B267" i="34"/>
  <c r="D267" i="34" s="1"/>
  <c r="C267" i="34" s="1"/>
  <c r="B281" i="34"/>
  <c r="D281" i="34" s="1"/>
  <c r="C281" i="34" s="1"/>
  <c r="B492" i="34"/>
  <c r="B484" i="34"/>
  <c r="D484" i="34" s="1"/>
  <c r="C484" i="34" s="1"/>
  <c r="B100" i="34"/>
  <c r="D100" i="34" s="1"/>
  <c r="C100" i="34" s="1"/>
  <c r="B458" i="34"/>
  <c r="D458" i="34" s="1"/>
  <c r="B642" i="34"/>
  <c r="D642" i="34" s="1"/>
  <c r="C642" i="34" s="1"/>
  <c r="B647" i="34"/>
  <c r="D647" i="34" s="1"/>
  <c r="C647" i="34" s="1"/>
  <c r="B634" i="34"/>
  <c r="D634" i="34" s="1"/>
  <c r="C634" i="34" s="1"/>
  <c r="B624" i="34"/>
  <c r="D624" i="34" s="1"/>
  <c r="C624" i="34" s="1"/>
  <c r="B84" i="34"/>
  <c r="D84" i="34" s="1"/>
  <c r="C84" i="34" s="1"/>
  <c r="B88" i="34"/>
  <c r="D88" i="34" s="1"/>
  <c r="C88" i="34" s="1"/>
  <c r="B92" i="34"/>
  <c r="D92" i="34" s="1"/>
  <c r="B98" i="34"/>
  <c r="D98" i="34" s="1"/>
  <c r="C98" i="34" s="1"/>
  <c r="B119" i="34"/>
  <c r="D119" i="34" s="1"/>
  <c r="C119" i="34" s="1"/>
  <c r="B121" i="34"/>
  <c r="D121" i="34" s="1"/>
  <c r="C121" i="34" s="1"/>
  <c r="B251" i="34"/>
  <c r="D251" i="34" s="1"/>
  <c r="C251" i="34" s="1"/>
  <c r="B259" i="34"/>
  <c r="D259" i="34" s="1"/>
  <c r="C259" i="34" s="1"/>
  <c r="B461" i="34"/>
  <c r="D461" i="34" s="1"/>
  <c r="B471" i="34"/>
  <c r="B282" i="34"/>
  <c r="D282" i="34" s="1"/>
  <c r="C282" i="34" s="1"/>
  <c r="B449" i="34"/>
  <c r="D449" i="34" s="1"/>
  <c r="C449" i="34" s="1"/>
  <c r="B204" i="34"/>
  <c r="D204" i="34" s="1"/>
  <c r="B196" i="34"/>
  <c r="D196" i="34" s="1"/>
  <c r="C196" i="34" s="1"/>
  <c r="B649" i="34"/>
  <c r="D649" i="34" s="1"/>
  <c r="C649" i="34" s="1"/>
  <c r="B570" i="34"/>
  <c r="D570" i="34" s="1"/>
  <c r="B543" i="34"/>
  <c r="D543" i="34" s="1"/>
  <c r="C543" i="34" s="1"/>
  <c r="B329" i="34"/>
  <c r="D329" i="34" s="1"/>
  <c r="C329" i="34" s="1"/>
  <c r="B331" i="34"/>
  <c r="D331" i="34" s="1"/>
  <c r="C331" i="34" s="1"/>
  <c r="B333" i="34"/>
  <c r="D333" i="34" s="1"/>
  <c r="C333" i="34" s="1"/>
  <c r="B335" i="34"/>
  <c r="D335" i="34" s="1"/>
  <c r="B337" i="34"/>
  <c r="D337" i="34" s="1"/>
  <c r="C337" i="34" s="1"/>
  <c r="B339" i="34"/>
  <c r="D339" i="34" s="1"/>
  <c r="B341" i="34"/>
  <c r="D341" i="34" s="1"/>
  <c r="C341" i="34" s="1"/>
  <c r="B378" i="34"/>
  <c r="D378" i="34" s="1"/>
  <c r="B454" i="34"/>
  <c r="D454" i="34" s="1"/>
  <c r="B499" i="34"/>
  <c r="B508" i="34"/>
  <c r="D508" i="34" s="1"/>
  <c r="B513" i="34"/>
  <c r="D513" i="34" s="1"/>
  <c r="B689" i="34"/>
  <c r="D689" i="34" s="1"/>
  <c r="B719" i="34"/>
  <c r="D719" i="34" s="1"/>
  <c r="C719" i="34" s="1"/>
  <c r="B741" i="34"/>
  <c r="B631" i="34"/>
  <c r="D631" i="34" s="1"/>
  <c r="C631" i="34" s="1"/>
  <c r="B621" i="34"/>
  <c r="D621" i="34" s="1"/>
  <c r="C621" i="34" s="1"/>
  <c r="B578" i="34"/>
  <c r="D578" i="34" s="1"/>
  <c r="C578" i="34" s="1"/>
  <c r="B562" i="34"/>
  <c r="D562" i="34" s="1"/>
  <c r="C562" i="34" s="1"/>
  <c r="B456" i="34"/>
  <c r="D456" i="34" s="1"/>
  <c r="C456" i="34" s="1"/>
  <c r="B474" i="34"/>
  <c r="D474" i="34" s="1"/>
  <c r="C474" i="34" s="1"/>
  <c r="B25" i="34"/>
  <c r="D25" i="34" s="1"/>
  <c r="B17" i="34"/>
  <c r="D17" i="34" s="1"/>
  <c r="C17" i="34" s="1"/>
  <c r="B34" i="34"/>
  <c r="D34" i="34" s="1"/>
  <c r="C34" i="34" s="1"/>
  <c r="B29" i="34"/>
  <c r="B9" i="34"/>
  <c r="B22" i="34"/>
  <c r="B14" i="34"/>
  <c r="D14" i="34" s="1"/>
  <c r="C14" i="34" s="1"/>
  <c r="B363" i="34"/>
  <c r="D363" i="34" s="1"/>
  <c r="C363" i="34" s="1"/>
  <c r="B354" i="34"/>
  <c r="D354" i="34" s="1"/>
  <c r="B365" i="34"/>
  <c r="D365" i="34" s="1"/>
  <c r="C365" i="34" s="1"/>
  <c r="B356" i="34"/>
  <c r="D356" i="34" s="1"/>
  <c r="B372" i="34"/>
  <c r="D372" i="34" s="1"/>
  <c r="C372" i="34" s="1"/>
  <c r="B347" i="34"/>
  <c r="D347" i="34" s="1"/>
  <c r="B525" i="34"/>
  <c r="D525" i="34" s="1"/>
  <c r="B537" i="34"/>
  <c r="D537" i="34" s="1"/>
  <c r="C537" i="34" s="1"/>
  <c r="B555" i="34"/>
  <c r="D555" i="34" s="1"/>
  <c r="C555" i="34" s="1"/>
  <c r="B563" i="34"/>
  <c r="D563" i="34" s="1"/>
  <c r="C563" i="34" s="1"/>
  <c r="B573" i="34"/>
  <c r="D573" i="34" s="1"/>
  <c r="B581" i="34"/>
  <c r="D581" i="34" s="1"/>
  <c r="C581" i="34" s="1"/>
  <c r="B512" i="34"/>
  <c r="B507" i="34"/>
  <c r="B611" i="34"/>
  <c r="D611" i="34" s="1"/>
  <c r="B609" i="34"/>
  <c r="D609" i="34" s="1"/>
  <c r="B545" i="34"/>
  <c r="D545" i="34" s="1"/>
  <c r="C545" i="34" s="1"/>
  <c r="B550" i="34"/>
  <c r="D550" i="34" s="1"/>
  <c r="C550" i="34" s="1"/>
  <c r="B589" i="34"/>
  <c r="D589" i="34" s="1"/>
  <c r="C589" i="34" s="1"/>
  <c r="B599" i="34"/>
  <c r="D599" i="34" s="1"/>
  <c r="C599" i="34" s="1"/>
  <c r="B618" i="34"/>
  <c r="D618" i="34" s="1"/>
  <c r="B516" i="34"/>
  <c r="D516" i="34" s="1"/>
  <c r="C516" i="34" s="1"/>
  <c r="B514" i="34"/>
  <c r="D514" i="34" s="1"/>
  <c r="C514" i="34" s="1"/>
  <c r="B532" i="34"/>
  <c r="D532" i="34" s="1"/>
  <c r="C532" i="34" s="1"/>
  <c r="B540" i="34"/>
  <c r="D540" i="34" s="1"/>
  <c r="C540" i="34" s="1"/>
  <c r="B558" i="34"/>
  <c r="D558" i="34" s="1"/>
  <c r="C558" i="34" s="1"/>
  <c r="B576" i="34"/>
  <c r="D576" i="34" s="1"/>
  <c r="C576" i="34" s="1"/>
  <c r="B594" i="34"/>
  <c r="D594" i="34" s="1"/>
  <c r="C594" i="34" s="1"/>
  <c r="B613" i="34"/>
  <c r="D613" i="34" s="1"/>
  <c r="B530" i="34"/>
  <c r="D530" i="34" s="1"/>
  <c r="C530" i="34" s="1"/>
  <c r="B548" i="34"/>
  <c r="D548" i="34" s="1"/>
  <c r="C548" i="34" s="1"/>
  <c r="B553" i="34"/>
  <c r="D553" i="34" s="1"/>
  <c r="C553" i="34" s="1"/>
  <c r="B566" i="34"/>
  <c r="D566" i="34" s="1"/>
  <c r="C566" i="34" s="1"/>
  <c r="B584" i="34"/>
  <c r="D584" i="34" s="1"/>
  <c r="C584" i="34" s="1"/>
  <c r="B602" i="34"/>
  <c r="D602" i="34" s="1"/>
  <c r="C602" i="34" s="1"/>
  <c r="B523" i="34"/>
  <c r="D523" i="34" s="1"/>
  <c r="C523" i="34" s="1"/>
  <c r="B778" i="34"/>
  <c r="D778" i="34" s="1"/>
  <c r="C778" i="34" s="1"/>
  <c r="B770" i="34"/>
  <c r="D770" i="34" s="1"/>
  <c r="B765" i="34"/>
  <c r="D765" i="34" s="1"/>
  <c r="C765" i="34" s="1"/>
  <c r="B737" i="34"/>
  <c r="D737" i="34" s="1"/>
  <c r="C737" i="34" s="1"/>
  <c r="B724" i="34"/>
  <c r="D724" i="34" s="1"/>
  <c r="C724" i="34" s="1"/>
  <c r="B699" i="34"/>
  <c r="D699" i="34" s="1"/>
  <c r="B694" i="34"/>
  <c r="D694" i="34" s="1"/>
  <c r="B692" i="34"/>
  <c r="D692" i="34" s="1"/>
  <c r="B775" i="34"/>
  <c r="D775" i="34" s="1"/>
  <c r="B762" i="34"/>
  <c r="D762" i="34" s="1"/>
  <c r="B721" i="34"/>
  <c r="D721" i="34" s="1"/>
  <c r="B687" i="34"/>
  <c r="D687" i="34" s="1"/>
  <c r="B757" i="34"/>
  <c r="D757" i="34" s="1"/>
  <c r="B747" i="34"/>
  <c r="D747" i="34" s="1"/>
  <c r="B742" i="34"/>
  <c r="D742" i="34" s="1"/>
  <c r="C742" i="34" s="1"/>
  <c r="B729" i="34"/>
  <c r="D729" i="34" s="1"/>
  <c r="C729" i="34" s="1"/>
  <c r="B716" i="34"/>
  <c r="D716" i="34" s="1"/>
  <c r="C716" i="34" s="1"/>
  <c r="B706" i="34"/>
  <c r="D706" i="34" s="1"/>
  <c r="C706" i="34" s="1"/>
  <c r="B783" i="34"/>
  <c r="D783" i="34" s="1"/>
  <c r="C783" i="34" s="1"/>
  <c r="B734" i="34"/>
  <c r="D734" i="34" s="1"/>
  <c r="C734" i="34" s="1"/>
  <c r="B750" i="34"/>
  <c r="D750" i="34" s="1"/>
  <c r="B767" i="34"/>
  <c r="D767" i="34" s="1"/>
  <c r="B754" i="34"/>
  <c r="D754" i="34" s="1"/>
  <c r="C754" i="34" s="1"/>
  <c r="B739" i="34"/>
  <c r="D739" i="34" s="1"/>
  <c r="C739" i="34" s="1"/>
  <c r="B726" i="34"/>
  <c r="B713" i="34"/>
  <c r="D713" i="34" s="1"/>
  <c r="B708" i="34"/>
  <c r="B605" i="34"/>
  <c r="D605" i="34" s="1"/>
  <c r="C605" i="34" s="1"/>
  <c r="B554" i="34"/>
  <c r="B18" i="34"/>
  <c r="D18" i="34" s="1"/>
  <c r="B3" i="34"/>
  <c r="D3" i="34" s="1"/>
  <c r="B27" i="34"/>
  <c r="D27" i="34" s="1"/>
  <c r="C27" i="34" s="1"/>
  <c r="B108" i="34"/>
  <c r="D108" i="34" s="1"/>
  <c r="B115" i="34"/>
  <c r="D115" i="34" s="1"/>
  <c r="C115" i="34" s="1"/>
  <c r="B280" i="34"/>
  <c r="D280" i="34" s="1"/>
  <c r="C280" i="34" s="1"/>
  <c r="B348" i="34"/>
  <c r="D348" i="34" s="1"/>
  <c r="B355" i="34"/>
  <c r="D355" i="34" s="1"/>
  <c r="B362" i="34"/>
  <c r="D362" i="34" s="1"/>
  <c r="B369" i="34"/>
  <c r="D369" i="34" s="1"/>
  <c r="C369" i="34" s="1"/>
  <c r="B464" i="34"/>
  <c r="D464" i="34" s="1"/>
  <c r="C464" i="34" s="1"/>
  <c r="B502" i="34"/>
  <c r="D502" i="34" s="1"/>
  <c r="C502" i="34" s="1"/>
  <c r="B711" i="34"/>
  <c r="D711" i="34" s="1"/>
  <c r="B722" i="34"/>
  <c r="D722" i="34" s="1"/>
  <c r="B773" i="34"/>
  <c r="D773" i="34" s="1"/>
  <c r="B641" i="34"/>
  <c r="D641" i="34" s="1"/>
  <c r="B636" i="34"/>
  <c r="D636" i="34" s="1"/>
  <c r="C636" i="34" s="1"/>
  <c r="B626" i="34"/>
  <c r="D626" i="34" s="1"/>
  <c r="C626" i="34" s="1"/>
  <c r="B586" i="34"/>
  <c r="D586" i="34" s="1"/>
  <c r="C586" i="34" s="1"/>
  <c r="B575" i="34"/>
  <c r="D575" i="34" s="1"/>
  <c r="C575" i="34" s="1"/>
  <c r="B751" i="34"/>
  <c r="D751" i="34" s="1"/>
  <c r="B610" i="34"/>
  <c r="D610" i="34" s="1"/>
  <c r="B617" i="34"/>
  <c r="D617" i="34" s="1"/>
  <c r="C617" i="34" s="1"/>
  <c r="C616" i="34"/>
  <c r="C613" i="34"/>
  <c r="C609" i="34"/>
  <c r="D612" i="34"/>
  <c r="C612" i="34" s="1"/>
  <c r="D615" i="34"/>
  <c r="C615" i="34" s="1"/>
  <c r="C607" i="34"/>
  <c r="C611" i="34"/>
  <c r="D614" i="34"/>
  <c r="C614" i="34" s="1"/>
  <c r="C608" i="34"/>
  <c r="C651" i="34"/>
  <c r="B188" i="34"/>
  <c r="D188" i="34" s="1"/>
  <c r="C188" i="34" s="1"/>
  <c r="B186" i="34"/>
  <c r="D186" i="34" s="1"/>
  <c r="C639" i="34"/>
  <c r="B168" i="34"/>
  <c r="D168" i="34" s="1"/>
  <c r="B184" i="34"/>
  <c r="D184" i="34" s="1"/>
  <c r="C184" i="34" s="1"/>
  <c r="B174" i="34"/>
  <c r="D174" i="34" s="1"/>
  <c r="C174" i="34" s="1"/>
  <c r="B199" i="34"/>
  <c r="D199" i="34" s="1"/>
  <c r="C199" i="34" s="1"/>
  <c r="B189" i="34"/>
  <c r="D189" i="34" s="1"/>
  <c r="C189" i="34" s="1"/>
  <c r="B187" i="34"/>
  <c r="D187" i="34" s="1"/>
  <c r="C187" i="34" s="1"/>
  <c r="C541" i="34"/>
  <c r="B170" i="34"/>
  <c r="D170" i="34" s="1"/>
  <c r="C170" i="34" s="1"/>
  <c r="C591" i="34"/>
  <c r="B182" i="34"/>
  <c r="D182" i="34" s="1"/>
  <c r="C595" i="34"/>
  <c r="B180" i="34"/>
  <c r="D180" i="34" s="1"/>
  <c r="C180" i="34" s="1"/>
  <c r="C580" i="34"/>
  <c r="B207" i="34"/>
  <c r="D207" i="34" s="1"/>
  <c r="B205" i="34"/>
  <c r="D205" i="34" s="1"/>
  <c r="C205" i="34" s="1"/>
  <c r="C551" i="34"/>
  <c r="B197" i="34"/>
  <c r="D197" i="34" s="1"/>
  <c r="B167" i="34"/>
  <c r="D167" i="34" s="1"/>
  <c r="C167" i="34" s="1"/>
  <c r="B185" i="34"/>
  <c r="D185" i="34" s="1"/>
  <c r="C185" i="34" s="1"/>
  <c r="B169" i="34"/>
  <c r="D169" i="34" s="1"/>
  <c r="B171" i="34"/>
  <c r="D171" i="34" s="1"/>
  <c r="C539" i="34"/>
  <c r="B209" i="34"/>
  <c r="D209" i="34" s="1"/>
  <c r="C209" i="34" s="1"/>
  <c r="B191" i="34"/>
  <c r="B173" i="34"/>
  <c r="D173" i="34" s="1"/>
  <c r="C173" i="34" s="1"/>
  <c r="B183" i="34"/>
  <c r="D183" i="34" s="1"/>
  <c r="C535" i="34"/>
  <c r="B176" i="34"/>
  <c r="D176" i="34" s="1"/>
  <c r="C176" i="34" s="1"/>
  <c r="B201" i="34"/>
  <c r="D201" i="34" s="1"/>
  <c r="B195" i="34"/>
  <c r="D195" i="34" s="1"/>
  <c r="B193" i="34"/>
  <c r="D193" i="34" s="1"/>
  <c r="C193" i="34" s="1"/>
  <c r="B177" i="34"/>
  <c r="D177" i="34" s="1"/>
  <c r="C177" i="34" s="1"/>
  <c r="B181" i="34"/>
  <c r="D181" i="34" s="1"/>
  <c r="B210" i="34"/>
  <c r="D210" i="34" s="1"/>
  <c r="C210" i="34" s="1"/>
  <c r="B212" i="34"/>
  <c r="D212" i="34" s="1"/>
  <c r="C603" i="34"/>
  <c r="B178" i="34"/>
  <c r="D178" i="34" s="1"/>
  <c r="B211" i="34"/>
  <c r="D211" i="34" s="1"/>
  <c r="C211" i="34" s="1"/>
  <c r="B175" i="34"/>
  <c r="D175" i="34" s="1"/>
  <c r="B179" i="34"/>
  <c r="D179" i="34" s="1"/>
  <c r="C179" i="34" s="1"/>
  <c r="B208" i="34"/>
  <c r="D208" i="34" s="1"/>
  <c r="B200" i="34"/>
  <c r="D200" i="34" s="1"/>
  <c r="C200" i="34" s="1"/>
  <c r="B202" i="34"/>
  <c r="D202" i="34" s="1"/>
  <c r="C202" i="34" s="1"/>
  <c r="B206" i="34"/>
  <c r="D206" i="34" s="1"/>
  <c r="C206" i="34" s="1"/>
  <c r="C632" i="34"/>
  <c r="D527" i="34"/>
  <c r="C527" i="34" s="1"/>
  <c r="B172" i="34"/>
  <c r="D172" i="34" s="1"/>
  <c r="B203" i="34"/>
  <c r="D203" i="34" s="1"/>
  <c r="C203" i="34" s="1"/>
  <c r="B190" i="34"/>
  <c r="D190" i="34" s="1"/>
  <c r="C190" i="34" s="1"/>
  <c r="B192" i="34"/>
  <c r="D192" i="34" s="1"/>
  <c r="B198" i="34"/>
  <c r="D198" i="34" s="1"/>
  <c r="D638" i="34"/>
  <c r="C638" i="34" s="1"/>
  <c r="D538" i="34"/>
  <c r="C538" i="34" s="1"/>
  <c r="D600" i="34"/>
  <c r="C600" i="34" s="1"/>
  <c r="D557" i="34"/>
  <c r="C557" i="34" s="1"/>
  <c r="D601" i="34"/>
  <c r="C601" i="34" s="1"/>
  <c r="D583" i="34"/>
  <c r="C583" i="34" s="1"/>
  <c r="D588" i="34"/>
  <c r="C588" i="34" s="1"/>
  <c r="D526" i="34"/>
  <c r="C526" i="34" s="1"/>
  <c r="C256" i="34"/>
  <c r="C725" i="34"/>
  <c r="C43" i="34"/>
  <c r="C704" i="34"/>
  <c r="D136" i="34"/>
  <c r="C136" i="34" s="1"/>
  <c r="C491" i="34"/>
  <c r="C323" i="34"/>
  <c r="C732" i="34"/>
  <c r="C313" i="34"/>
  <c r="D161" i="34"/>
  <c r="C161" i="34" s="1"/>
  <c r="C248" i="34"/>
  <c r="C377" i="34"/>
  <c r="D388" i="34"/>
  <c r="C388" i="34" s="1"/>
  <c r="C289" i="34"/>
  <c r="C268" i="34"/>
  <c r="C304" i="34"/>
  <c r="C658" i="34"/>
  <c r="C122" i="34"/>
  <c r="C240" i="34"/>
  <c r="C93" i="34"/>
  <c r="C152" i="34"/>
  <c r="C350" i="34"/>
  <c r="D271" i="34"/>
  <c r="C271" i="34" s="1"/>
  <c r="D442" i="34"/>
  <c r="C442" i="34" s="1"/>
  <c r="D54" i="34"/>
  <c r="C54" i="34" s="1"/>
  <c r="C343" i="34"/>
  <c r="D357" i="34"/>
  <c r="C357" i="34" s="1"/>
  <c r="C782" i="34"/>
  <c r="C787" i="34"/>
  <c r="D137" i="34"/>
  <c r="C137" i="34" s="1"/>
  <c r="D664" i="34"/>
  <c r="C664" i="34" s="1"/>
  <c r="D36" i="34"/>
  <c r="C36" i="34" s="1"/>
  <c r="D332" i="34"/>
  <c r="C332" i="34" s="1"/>
  <c r="D217" i="34"/>
  <c r="C217" i="34" s="1"/>
  <c r="D443" i="34"/>
  <c r="C443" i="34" s="1"/>
  <c r="D730" i="34"/>
  <c r="C730" i="34" s="1"/>
  <c r="C746" i="34"/>
  <c r="D95" i="34"/>
  <c r="C95" i="34" s="1"/>
  <c r="C204" i="34"/>
  <c r="D273" i="34"/>
  <c r="C273" i="34" s="1"/>
  <c r="C288" i="34"/>
  <c r="C382" i="34"/>
  <c r="C691" i="34"/>
  <c r="D290" i="34"/>
  <c r="C290" i="34" s="1"/>
  <c r="C301" i="34"/>
  <c r="D375" i="34"/>
  <c r="C375" i="34" s="1"/>
  <c r="C712" i="34"/>
  <c r="D246" i="34"/>
  <c r="C246" i="34" s="1"/>
  <c r="C277" i="34"/>
  <c r="C451" i="34"/>
  <c r="D766" i="34"/>
  <c r="C766" i="34" s="1"/>
  <c r="C141" i="34"/>
  <c r="C454" i="34"/>
  <c r="C774" i="34"/>
  <c r="D415" i="34"/>
  <c r="C415" i="34" s="1"/>
  <c r="D438" i="34"/>
  <c r="C438" i="34" s="1"/>
  <c r="C26" i="34"/>
  <c r="C312" i="34"/>
  <c r="D498" i="34"/>
  <c r="C498" i="34" s="1"/>
  <c r="C748" i="34"/>
  <c r="D718" i="34"/>
  <c r="C718" i="34" s="1"/>
  <c r="D260" i="34"/>
  <c r="C260" i="34" s="1"/>
  <c r="D303" i="34"/>
  <c r="C303" i="34" s="1"/>
  <c r="D475" i="34"/>
  <c r="C475" i="34" s="1"/>
  <c r="C483" i="34"/>
  <c r="C720" i="34"/>
  <c r="D292" i="34"/>
  <c r="C292" i="34" s="1"/>
  <c r="C692" i="34"/>
  <c r="D155" i="34"/>
  <c r="C155" i="34" s="1"/>
  <c r="D253" i="34"/>
  <c r="C253" i="34" s="1"/>
  <c r="D515" i="34"/>
  <c r="C515" i="34" s="1"/>
  <c r="D8" i="34"/>
  <c r="C8" i="34" s="1"/>
  <c r="D99" i="34"/>
  <c r="C99" i="34" s="1"/>
  <c r="D686" i="34"/>
  <c r="C686" i="34" s="1"/>
  <c r="C668" i="34"/>
  <c r="C157" i="34"/>
  <c r="C370" i="34"/>
  <c r="C703" i="34"/>
  <c r="C771" i="34"/>
  <c r="C46" i="34"/>
  <c r="D147" i="34"/>
  <c r="C147" i="34" s="1"/>
  <c r="D326" i="34"/>
  <c r="C326" i="34" s="1"/>
  <c r="C352" i="34"/>
  <c r="C66" i="34"/>
  <c r="D300" i="34"/>
  <c r="C300" i="34" s="1"/>
  <c r="C508" i="34"/>
  <c r="D512" i="34"/>
  <c r="C512" i="34" s="1"/>
  <c r="D663" i="34"/>
  <c r="C663" i="34" s="1"/>
  <c r="C713" i="34"/>
  <c r="D494" i="34"/>
  <c r="C494" i="34" s="1"/>
  <c r="C659" i="34"/>
  <c r="C243" i="34"/>
  <c r="C305" i="34"/>
  <c r="C368" i="34"/>
  <c r="D520" i="34"/>
  <c r="C520" i="34" s="1"/>
  <c r="C757" i="34"/>
  <c r="C759" i="34"/>
  <c r="C150" i="34"/>
  <c r="D679" i="34"/>
  <c r="C679" i="34" s="1"/>
  <c r="C134" i="34"/>
  <c r="C221" i="34"/>
  <c r="D324" i="34"/>
  <c r="C324" i="34" s="1"/>
  <c r="D733" i="34"/>
  <c r="C733" i="34" s="1"/>
  <c r="C127" i="34"/>
  <c r="C142" i="34"/>
  <c r="C385" i="34"/>
  <c r="D517" i="34"/>
  <c r="C517" i="34" s="1"/>
  <c r="D764" i="34"/>
  <c r="C764" i="34" s="1"/>
  <c r="C159" i="34"/>
  <c r="D345" i="34"/>
  <c r="C345" i="34" s="1"/>
  <c r="D510" i="34"/>
  <c r="C510" i="34" s="1"/>
  <c r="C103" i="34"/>
  <c r="C319" i="34"/>
  <c r="D688" i="34"/>
  <c r="C688" i="34" s="1"/>
  <c r="C743" i="34"/>
  <c r="D779" i="34"/>
  <c r="C779" i="34" s="1"/>
  <c r="C344" i="34"/>
  <c r="C683" i="34"/>
  <c r="D390" i="34"/>
  <c r="C390" i="34" s="1"/>
  <c r="C452" i="34"/>
  <c r="D482" i="34"/>
  <c r="C482" i="34" s="1"/>
  <c r="D666" i="34"/>
  <c r="C666" i="34" s="1"/>
  <c r="C80" i="34"/>
  <c r="C91" i="34"/>
  <c r="C97" i="34"/>
  <c r="C133" i="34"/>
  <c r="C153" i="34"/>
  <c r="D156" i="34"/>
  <c r="C156" i="34" s="1"/>
  <c r="D214" i="34"/>
  <c r="C214" i="34" s="1"/>
  <c r="C265" i="34"/>
  <c r="D293" i="34"/>
  <c r="C293" i="34" s="1"/>
  <c r="D318" i="34"/>
  <c r="C318" i="34" s="1"/>
  <c r="C440" i="34"/>
  <c r="D219" i="34"/>
  <c r="C219" i="34" s="1"/>
  <c r="D272" i="34"/>
  <c r="C272" i="34" s="1"/>
  <c r="D295" i="34"/>
  <c r="C295" i="34" s="1"/>
  <c r="C431" i="34"/>
  <c r="C461" i="34"/>
  <c r="D661" i="34"/>
  <c r="C661" i="34" s="1"/>
  <c r="C130" i="34"/>
  <c r="C254" i="34"/>
  <c r="C287" i="34"/>
  <c r="D471" i="34"/>
  <c r="C471" i="34" s="1"/>
  <c r="D654" i="34"/>
  <c r="C654" i="34" s="1"/>
  <c r="D29" i="34"/>
  <c r="C29" i="34" s="1"/>
  <c r="C338" i="34"/>
  <c r="C63" i="34"/>
  <c r="C85" i="34"/>
  <c r="C144" i="34"/>
  <c r="D4" i="34"/>
  <c r="C4" i="34" s="1"/>
  <c r="D7" i="34"/>
  <c r="C7" i="34" s="1"/>
  <c r="D68" i="34"/>
  <c r="C68" i="34" s="1"/>
  <c r="C166" i="34"/>
  <c r="D224" i="34"/>
  <c r="C224" i="34" s="1"/>
  <c r="C262" i="34"/>
  <c r="D325" i="34"/>
  <c r="C325" i="34" s="1"/>
  <c r="D285" i="34"/>
  <c r="C285" i="34" s="1"/>
  <c r="C380" i="34"/>
  <c r="C13" i="34"/>
  <c r="C16" i="34"/>
  <c r="D19" i="34"/>
  <c r="C19" i="34" s="1"/>
  <c r="D22" i="34"/>
  <c r="C22" i="34" s="1"/>
  <c r="C32" i="34"/>
  <c r="D269" i="34"/>
  <c r="C269" i="34" s="1"/>
  <c r="C317" i="34"/>
  <c r="D389" i="34"/>
  <c r="C389" i="34" s="1"/>
  <c r="D447" i="34"/>
  <c r="C447" i="34" s="1"/>
  <c r="C489" i="34"/>
  <c r="D125" i="34"/>
  <c r="C125" i="34" s="1"/>
  <c r="C124" i="34"/>
  <c r="C15" i="34"/>
  <c r="C39" i="34"/>
  <c r="C284" i="34"/>
  <c r="C302" i="34"/>
  <c r="D322" i="34"/>
  <c r="C322" i="34" s="1"/>
  <c r="C342" i="34"/>
  <c r="C374" i="34"/>
  <c r="D379" i="34"/>
  <c r="C379" i="34" s="1"/>
  <c r="D693" i="34"/>
  <c r="C693" i="34" s="1"/>
  <c r="C6" i="34"/>
  <c r="D12" i="34"/>
  <c r="C12" i="34" s="1"/>
  <c r="D118" i="34"/>
  <c r="C118" i="34" s="1"/>
  <c r="D138" i="34"/>
  <c r="C138" i="34" s="1"/>
  <c r="C721" i="34"/>
  <c r="D735" i="34"/>
  <c r="C735" i="34" s="1"/>
  <c r="D736" i="34"/>
  <c r="C736" i="34" s="1"/>
  <c r="C45" i="34"/>
  <c r="D48" i="34"/>
  <c r="C48" i="34" s="1"/>
  <c r="C129" i="34"/>
  <c r="D132" i="34"/>
  <c r="C132" i="34" s="1"/>
  <c r="D160" i="34"/>
  <c r="C160" i="34" s="1"/>
  <c r="D264" i="34"/>
  <c r="C264" i="34" s="1"/>
  <c r="D33" i="34"/>
  <c r="C33" i="34" s="1"/>
  <c r="C366" i="34"/>
  <c r="D486" i="34"/>
  <c r="C486" i="34" s="1"/>
  <c r="D77" i="34"/>
  <c r="C77" i="34" s="1"/>
  <c r="C163" i="34"/>
  <c r="D135" i="34"/>
  <c r="C135" i="34" s="1"/>
  <c r="C276" i="34"/>
  <c r="C3" i="34"/>
  <c r="D9" i="34"/>
  <c r="C9" i="34" s="1"/>
  <c r="D143" i="34"/>
  <c r="C143" i="34" s="1"/>
  <c r="C299" i="34"/>
  <c r="C309" i="34"/>
  <c r="D28" i="34"/>
  <c r="C28" i="34" s="1"/>
  <c r="C53" i="34"/>
  <c r="C59" i="34"/>
  <c r="C67" i="34"/>
  <c r="C101" i="34"/>
  <c r="C126" i="34"/>
  <c r="C194" i="34"/>
  <c r="C215" i="34"/>
  <c r="D266" i="34"/>
  <c r="C266" i="34" s="1"/>
  <c r="C349" i="34"/>
  <c r="C371" i="34"/>
  <c r="D381" i="34"/>
  <c r="C381" i="34" s="1"/>
  <c r="D439" i="34"/>
  <c r="C439" i="34" s="1"/>
  <c r="D468" i="34"/>
  <c r="C468" i="34" s="1"/>
  <c r="C497" i="34"/>
  <c r="C10" i="34"/>
  <c r="C30" i="34"/>
  <c r="C21" i="34"/>
  <c r="C24" i="34"/>
  <c r="C286" i="34"/>
  <c r="D109" i="34"/>
  <c r="C109" i="34" s="1"/>
  <c r="C140" i="34"/>
  <c r="C151" i="34"/>
  <c r="D261" i="34"/>
  <c r="C261" i="34" s="1"/>
  <c r="C395" i="34"/>
  <c r="C411" i="34"/>
  <c r="C669" i="34"/>
  <c r="D674" i="34"/>
  <c r="C674" i="34" s="1"/>
  <c r="D777" i="34"/>
  <c r="C777" i="34" s="1"/>
  <c r="D162" i="34"/>
  <c r="C162" i="34" s="1"/>
  <c r="D291" i="34"/>
  <c r="C291" i="34" s="1"/>
  <c r="D306" i="34"/>
  <c r="C306" i="34" s="1"/>
  <c r="D316" i="34"/>
  <c r="C316" i="34" s="1"/>
  <c r="D499" i="34"/>
  <c r="C499" i="34" s="1"/>
  <c r="D330" i="34"/>
  <c r="C330" i="34" s="1"/>
  <c r="C11" i="34"/>
  <c r="D89" i="34"/>
  <c r="C89" i="34" s="1"/>
  <c r="D106" i="34"/>
  <c r="C106" i="34" s="1"/>
  <c r="C120" i="34"/>
  <c r="C255" i="34"/>
  <c r="C258" i="34"/>
  <c r="C283" i="34"/>
  <c r="C353" i="34"/>
  <c r="C308" i="34"/>
  <c r="C148" i="34"/>
  <c r="C434" i="34"/>
  <c r="D444" i="34"/>
  <c r="C444" i="34" s="1"/>
  <c r="C446" i="34"/>
  <c r="C478" i="34"/>
  <c r="D492" i="34"/>
  <c r="C492" i="34" s="1"/>
  <c r="D507" i="34"/>
  <c r="C507" i="34" s="1"/>
  <c r="D744" i="34"/>
  <c r="C744" i="34" s="1"/>
  <c r="D511" i="34"/>
  <c r="C511" i="34" s="1"/>
  <c r="C667" i="34"/>
  <c r="C351" i="34"/>
  <c r="C359" i="34"/>
  <c r="D521" i="34"/>
  <c r="C521" i="34" s="1"/>
  <c r="D769" i="34"/>
  <c r="C769" i="34" s="1"/>
  <c r="C311" i="34"/>
  <c r="C327" i="34"/>
  <c r="C378" i="34"/>
  <c r="C383" i="34"/>
  <c r="C401" i="34"/>
  <c r="D662" i="34"/>
  <c r="C662" i="34" s="1"/>
  <c r="D441" i="34"/>
  <c r="C441" i="34" s="1"/>
  <c r="D518" i="34"/>
  <c r="C518" i="34" s="1"/>
  <c r="C656" i="34"/>
  <c r="D708" i="34"/>
  <c r="C708" i="34" s="1"/>
  <c r="D741" i="34"/>
  <c r="C741" i="34" s="1"/>
  <c r="C775" i="34"/>
  <c r="D695" i="34"/>
  <c r="C695" i="34" s="1"/>
  <c r="C307" i="34"/>
  <c r="D328" i="34"/>
  <c r="C328" i="34" s="1"/>
  <c r="D392" i="34"/>
  <c r="C392" i="34" s="1"/>
  <c r="C428" i="34"/>
  <c r="C481" i="34"/>
  <c r="C714" i="34"/>
  <c r="C146" i="34"/>
  <c r="C675" i="34"/>
  <c r="C682" i="34"/>
  <c r="C705" i="34"/>
  <c r="D749" i="34"/>
  <c r="C749" i="34" s="1"/>
  <c r="D761" i="34"/>
  <c r="C761" i="34" s="1"/>
  <c r="D723" i="34"/>
  <c r="C723" i="34" s="1"/>
  <c r="D672" i="34"/>
  <c r="C672" i="34" s="1"/>
  <c r="C784" i="34"/>
  <c r="C358" i="34"/>
  <c r="D477" i="34"/>
  <c r="C477" i="34" s="1"/>
  <c r="D752" i="34"/>
  <c r="C752" i="34" s="1"/>
  <c r="D522" i="34"/>
  <c r="C522" i="34" s="1"/>
  <c r="C758" i="34"/>
  <c r="C685" i="34"/>
  <c r="D715" i="34"/>
  <c r="C715" i="34" s="1"/>
  <c r="D760" i="34"/>
  <c r="C760" i="34" s="1"/>
  <c r="C762" i="34"/>
  <c r="D781" i="34"/>
  <c r="C781" i="34" s="1"/>
  <c r="D655" i="34"/>
  <c r="C655" i="34" s="1"/>
  <c r="D697" i="34"/>
  <c r="C697" i="34" s="1"/>
  <c r="C711" i="34"/>
  <c r="C780" i="34"/>
  <c r="D676" i="34"/>
  <c r="C676" i="34" s="1"/>
  <c r="D681" i="34"/>
  <c r="C681" i="34" s="1"/>
  <c r="D731" i="34"/>
  <c r="C731" i="34" s="1"/>
  <c r="D726" i="34"/>
  <c r="C726" i="34" s="1"/>
  <c r="C785" i="34"/>
  <c r="D707" i="34"/>
  <c r="C707" i="34" s="1"/>
  <c r="C753" i="34"/>
  <c r="D776" i="34"/>
  <c r="C776" i="34" s="1"/>
  <c r="D717" i="34"/>
  <c r="C717" i="34" s="1"/>
  <c r="C740" i="34"/>
  <c r="C755" i="34"/>
  <c r="D701" i="34"/>
  <c r="C701" i="34" s="1"/>
  <c r="C786" i="34"/>
  <c r="C18" i="34" l="1"/>
  <c r="C51" i="34"/>
  <c r="C70" i="34"/>
  <c r="C227" i="34"/>
  <c r="C186" i="34"/>
  <c r="C72" i="34"/>
  <c r="C722" i="34"/>
  <c r="C56" i="34"/>
  <c r="C354" i="34"/>
  <c r="C384" i="34"/>
  <c r="C463" i="34"/>
  <c r="C493" i="34"/>
  <c r="C458" i="34"/>
  <c r="C687" i="34"/>
  <c r="C414" i="34"/>
  <c r="C751" i="34"/>
  <c r="C770" i="34"/>
  <c r="C506" i="34"/>
  <c r="C417" i="34"/>
  <c r="C413" i="34"/>
  <c r="C641" i="34"/>
  <c r="C102" i="34"/>
  <c r="C397" i="34"/>
  <c r="C213" i="34"/>
  <c r="C525" i="34"/>
  <c r="C625" i="34"/>
  <c r="C570" i="34"/>
  <c r="C618" i="34"/>
  <c r="C42" i="34"/>
  <c r="C218" i="34"/>
  <c r="C90" i="34"/>
  <c r="C689" i="34"/>
  <c r="C406" i="34"/>
  <c r="C92" i="34"/>
  <c r="C81" i="34"/>
  <c r="C226" i="34"/>
  <c r="C400" i="34"/>
  <c r="C94" i="34"/>
  <c r="C402" i="34"/>
  <c r="C767" i="34"/>
  <c r="D554" i="34"/>
  <c r="C554" i="34" s="1"/>
  <c r="C747" i="34"/>
  <c r="C82" i="34"/>
  <c r="C424" i="34"/>
  <c r="C25" i="34"/>
  <c r="C62" i="34"/>
  <c r="C57" i="34"/>
  <c r="C116" i="34"/>
  <c r="C429" i="34"/>
  <c r="C427" i="34"/>
  <c r="C237" i="34"/>
  <c r="C469" i="34"/>
  <c r="C335" i="34"/>
  <c r="C467" i="34"/>
  <c r="C244" i="34"/>
  <c r="C111" i="34"/>
  <c r="C347" i="34"/>
  <c r="C270" i="34"/>
  <c r="C113" i="34"/>
  <c r="C114" i="34"/>
  <c r="C104" i="34"/>
  <c r="C348" i="34"/>
  <c r="C418" i="34"/>
  <c r="C355" i="34"/>
  <c r="C216" i="34"/>
  <c r="C236" i="34"/>
  <c r="C61" i="34"/>
  <c r="C105" i="34"/>
  <c r="C37" i="34"/>
  <c r="C242" i="34"/>
  <c r="C75" i="34"/>
  <c r="C76" i="34"/>
  <c r="C504" i="34"/>
  <c r="C52" i="34"/>
  <c r="C423" i="34"/>
  <c r="C421" i="34"/>
  <c r="C573" i="34"/>
  <c r="C773" i="34"/>
  <c r="C453" i="34"/>
  <c r="C480" i="34"/>
  <c r="C513" i="34"/>
  <c r="C472" i="34"/>
  <c r="C416" i="34"/>
  <c r="C694" i="34"/>
  <c r="C86" i="34"/>
  <c r="C610" i="34"/>
  <c r="C339" i="34"/>
  <c r="C110" i="34"/>
  <c r="C356" i="34"/>
  <c r="C420" i="34"/>
  <c r="C403" i="34"/>
  <c r="C232" i="34"/>
  <c r="C38" i="34"/>
  <c r="C362" i="34"/>
  <c r="C635" i="34"/>
  <c r="C699" i="34"/>
  <c r="C419" i="34"/>
  <c r="C234" i="34"/>
  <c r="C398" i="34"/>
  <c r="C108" i="34"/>
  <c r="C241" i="34"/>
  <c r="C64" i="34"/>
  <c r="C387" i="34"/>
  <c r="C750" i="34"/>
  <c r="C201" i="34"/>
  <c r="C168" i="34"/>
  <c r="C197" i="34"/>
  <c r="C195" i="34"/>
  <c r="C207" i="34"/>
  <c r="C181" i="34"/>
  <c r="C169" i="34"/>
  <c r="C208" i="34"/>
  <c r="C198" i="34"/>
  <c r="C182" i="34"/>
  <c r="C212" i="34"/>
  <c r="C183" i="34"/>
  <c r="C172" i="34"/>
  <c r="D191" i="34"/>
  <c r="C191" i="34" s="1"/>
  <c r="C178" i="34"/>
  <c r="C171" i="34"/>
  <c r="C175" i="34"/>
  <c r="C192" i="34"/>
  <c r="Q813" i="33"/>
  <c r="P813" i="33"/>
  <c r="M813" i="33"/>
  <c r="L813" i="33"/>
  <c r="J813" i="33"/>
  <c r="I813" i="33"/>
  <c r="G813" i="33"/>
  <c r="F813" i="33" s="1"/>
  <c r="Q812" i="33"/>
  <c r="P812" i="33" s="1"/>
  <c r="M812" i="33"/>
  <c r="L812" i="33"/>
  <c r="J812" i="33"/>
  <c r="I812" i="33" s="1"/>
  <c r="G812" i="33"/>
  <c r="F812" i="33" s="1"/>
  <c r="Q811" i="33"/>
  <c r="P811" i="33" s="1"/>
  <c r="M811" i="33"/>
  <c r="L811" i="33"/>
  <c r="J811" i="33"/>
  <c r="I811" i="33" s="1"/>
  <c r="G811" i="33"/>
  <c r="F811" i="33" s="1"/>
  <c r="Q810" i="33"/>
  <c r="P810" i="33" s="1"/>
  <c r="M810" i="33"/>
  <c r="L810" i="33"/>
  <c r="J810" i="33"/>
  <c r="I810" i="33" s="1"/>
  <c r="G810" i="33"/>
  <c r="F810" i="33" s="1"/>
  <c r="Q809" i="33"/>
  <c r="P809" i="33"/>
  <c r="M809" i="33"/>
  <c r="L809" i="33"/>
  <c r="J809" i="33"/>
  <c r="I809" i="33" s="1"/>
  <c r="G809" i="33"/>
  <c r="F809" i="33" s="1"/>
  <c r="Q808" i="33"/>
  <c r="P808" i="33" s="1"/>
  <c r="M808" i="33"/>
  <c r="L808" i="33"/>
  <c r="J808" i="33"/>
  <c r="I808" i="33" s="1"/>
  <c r="G808" i="33"/>
  <c r="F808" i="33" s="1"/>
  <c r="Q807" i="33"/>
  <c r="P807" i="33" s="1"/>
  <c r="M807" i="33"/>
  <c r="L807" i="33"/>
  <c r="J807" i="33"/>
  <c r="I807" i="33" s="1"/>
  <c r="G807" i="33"/>
  <c r="F807" i="33" s="1"/>
  <c r="Q806" i="33"/>
  <c r="P806" i="33"/>
  <c r="M806" i="33"/>
  <c r="L806" i="33"/>
  <c r="J806" i="33"/>
  <c r="I806" i="33"/>
  <c r="G806" i="33"/>
  <c r="F806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 s="1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 s="1"/>
  <c r="M779" i="33"/>
  <c r="L779" i="33" s="1"/>
  <c r="J779" i="33"/>
  <c r="I779" i="33"/>
  <c r="G779" i="33"/>
  <c r="F779" i="33" s="1"/>
  <c r="Q778" i="33"/>
  <c r="P778" i="33"/>
  <c r="M778" i="33"/>
  <c r="L778" i="33" s="1"/>
  <c r="J778" i="33"/>
  <c r="I778" i="33"/>
  <c r="G778" i="33"/>
  <c r="F778" i="33" s="1"/>
  <c r="Q777" i="33"/>
  <c r="P777" i="33" s="1"/>
  <c r="M777" i="33"/>
  <c r="L777" i="33" s="1"/>
  <c r="J777" i="33"/>
  <c r="I777" i="33"/>
  <c r="G777" i="33"/>
  <c r="F777" i="33" s="1"/>
  <c r="Q776" i="33"/>
  <c r="P776" i="33"/>
  <c r="M776" i="33"/>
  <c r="L776" i="33" s="1"/>
  <c r="J776" i="33"/>
  <c r="I776" i="33"/>
  <c r="G776" i="33"/>
  <c r="F776" i="33" s="1"/>
  <c r="Q775" i="33"/>
  <c r="P775" i="33" s="1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 s="1"/>
  <c r="M771" i="33"/>
  <c r="L771" i="33" s="1"/>
  <c r="J771" i="33"/>
  <c r="I771" i="33"/>
  <c r="G771" i="33"/>
  <c r="F771" i="33" s="1"/>
  <c r="Q770" i="33"/>
  <c r="P770" i="33"/>
  <c r="M770" i="33"/>
  <c r="L770" i="33" s="1"/>
  <c r="J770" i="33"/>
  <c r="I770" i="33"/>
  <c r="G770" i="33"/>
  <c r="F770" i="33" s="1"/>
  <c r="Q769" i="33"/>
  <c r="P769" i="33" s="1"/>
  <c r="M769" i="33"/>
  <c r="L769" i="33" s="1"/>
  <c r="J769" i="33"/>
  <c r="I769" i="33"/>
  <c r="G769" i="33"/>
  <c r="F769" i="33" s="1"/>
  <c r="Q768" i="33"/>
  <c r="P768" i="33" s="1"/>
  <c r="M768" i="33"/>
  <c r="L768" i="33" s="1"/>
  <c r="J768" i="33"/>
  <c r="I768" i="33"/>
  <c r="G768" i="33"/>
  <c r="F768" i="33" s="1"/>
  <c r="Q767" i="33"/>
  <c r="P767" i="33" s="1"/>
  <c r="M767" i="33"/>
  <c r="L767" i="33" s="1"/>
  <c r="J767" i="33"/>
  <c r="I767" i="33"/>
  <c r="G767" i="33"/>
  <c r="F767" i="33" s="1"/>
  <c r="Q766" i="33"/>
  <c r="P766" i="33" s="1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60" i="33"/>
  <c r="P760" i="33" s="1"/>
  <c r="M760" i="33"/>
  <c r="L760" i="33" s="1"/>
  <c r="J760" i="33"/>
  <c r="I760" i="33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/>
  <c r="G754" i="33"/>
  <c r="F754" i="33" s="1"/>
  <c r="Q753" i="33"/>
  <c r="P753" i="33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47" i="33"/>
  <c r="P747" i="33" s="1"/>
  <c r="M747" i="33"/>
  <c r="L747" i="33" s="1"/>
  <c r="J747" i="33"/>
  <c r="I747" i="33"/>
  <c r="G747" i="33"/>
  <c r="F747" i="33" s="1"/>
  <c r="Q746" i="33"/>
  <c r="P746" i="33" s="1"/>
  <c r="M746" i="33"/>
  <c r="L746" i="33" s="1"/>
  <c r="J746" i="33"/>
  <c r="I746" i="33"/>
  <c r="G746" i="33"/>
  <c r="F746" i="33" s="1"/>
  <c r="Q745" i="33"/>
  <c r="P745" i="33" s="1"/>
  <c r="M745" i="33"/>
  <c r="L745" i="33" s="1"/>
  <c r="J745" i="33"/>
  <c r="I745" i="33"/>
  <c r="G745" i="33"/>
  <c r="F745" i="33" s="1"/>
  <c r="Q744" i="33"/>
  <c r="P744" i="33" s="1"/>
  <c r="M744" i="33"/>
  <c r="L744" i="33" s="1"/>
  <c r="J744" i="33"/>
  <c r="I744" i="33"/>
  <c r="G744" i="33"/>
  <c r="F744" i="33" s="1"/>
  <c r="Q743" i="33"/>
  <c r="P743" i="33" s="1"/>
  <c r="M743" i="33"/>
  <c r="L743" i="33" s="1"/>
  <c r="J743" i="33"/>
  <c r="I743" i="33"/>
  <c r="G743" i="33"/>
  <c r="F743" i="33" s="1"/>
  <c r="Q742" i="33"/>
  <c r="P742" i="33"/>
  <c r="M742" i="33"/>
  <c r="L742" i="33" s="1"/>
  <c r="J742" i="33"/>
  <c r="I742" i="33"/>
  <c r="G742" i="33"/>
  <c r="F742" i="33" s="1"/>
  <c r="Q741" i="33"/>
  <c r="P741" i="33" s="1"/>
  <c r="M741" i="33"/>
  <c r="L741" i="33" s="1"/>
  <c r="J741" i="33"/>
  <c r="I741" i="33"/>
  <c r="G741" i="33"/>
  <c r="F741" i="33" s="1"/>
  <c r="Q740" i="33"/>
  <c r="P740" i="33" s="1"/>
  <c r="M740" i="33"/>
  <c r="L740" i="33" s="1"/>
  <c r="J740" i="33"/>
  <c r="I740" i="33"/>
  <c r="G740" i="33"/>
  <c r="F740" i="33" s="1"/>
  <c r="Q739" i="33"/>
  <c r="P739" i="33" s="1"/>
  <c r="M739" i="33"/>
  <c r="L739" i="33" s="1"/>
  <c r="J739" i="33"/>
  <c r="I739" i="33"/>
  <c r="G739" i="33"/>
  <c r="F739" i="33" s="1"/>
  <c r="Q738" i="33"/>
  <c r="P738" i="33" s="1"/>
  <c r="M738" i="33"/>
  <c r="L738" i="33" s="1"/>
  <c r="J738" i="33"/>
  <c r="I738" i="33"/>
  <c r="G738" i="33"/>
  <c r="F738" i="33" s="1"/>
  <c r="Q737" i="33"/>
  <c r="P737" i="33" s="1"/>
  <c r="M737" i="33"/>
  <c r="L737" i="33" s="1"/>
  <c r="J737" i="33"/>
  <c r="I737" i="33"/>
  <c r="G737" i="33"/>
  <c r="F737" i="33" s="1"/>
  <c r="Q736" i="33"/>
  <c r="M736" i="33"/>
  <c r="L736" i="33"/>
  <c r="J736" i="33"/>
  <c r="I736" i="33"/>
  <c r="G736" i="33"/>
  <c r="F736" i="33" s="1"/>
  <c r="Q727" i="33"/>
  <c r="P727" i="33" s="1"/>
  <c r="M727" i="33"/>
  <c r="L727" i="33"/>
  <c r="J727" i="33"/>
  <c r="I727" i="33" s="1"/>
  <c r="G727" i="33"/>
  <c r="F727" i="33" s="1"/>
  <c r="Q726" i="33"/>
  <c r="P726" i="33" s="1"/>
  <c r="M726" i="33"/>
  <c r="L726" i="33"/>
  <c r="J726" i="33"/>
  <c r="I726" i="33" s="1"/>
  <c r="G726" i="33"/>
  <c r="F726" i="33" s="1"/>
  <c r="Q725" i="33"/>
  <c r="P725" i="33" s="1"/>
  <c r="M725" i="33"/>
  <c r="L725" i="33"/>
  <c r="J725" i="33"/>
  <c r="I725" i="33" s="1"/>
  <c r="G725" i="33"/>
  <c r="F725" i="33" s="1"/>
  <c r="Q724" i="33"/>
  <c r="P724" i="33" s="1"/>
  <c r="M724" i="33"/>
  <c r="L724" i="33"/>
  <c r="J724" i="33"/>
  <c r="I724" i="33" s="1"/>
  <c r="G724" i="33"/>
  <c r="F724" i="33" s="1"/>
  <c r="Q723" i="33"/>
  <c r="P723" i="33" s="1"/>
  <c r="M723" i="33"/>
  <c r="L723" i="33"/>
  <c r="J723" i="33"/>
  <c r="I723" i="33" s="1"/>
  <c r="G723" i="33"/>
  <c r="F723" i="33" s="1"/>
  <c r="Q722" i="33"/>
  <c r="P722" i="33" s="1"/>
  <c r="M722" i="33"/>
  <c r="L722" i="33"/>
  <c r="J722" i="33"/>
  <c r="I722" i="33" s="1"/>
  <c r="G722" i="33"/>
  <c r="F722" i="33" s="1"/>
  <c r="Q721" i="33"/>
  <c r="P721" i="33" s="1"/>
  <c r="M721" i="33"/>
  <c r="L721" i="33"/>
  <c r="J721" i="33"/>
  <c r="I721" i="33" s="1"/>
  <c r="G721" i="33"/>
  <c r="F721" i="33" s="1"/>
  <c r="Q720" i="33"/>
  <c r="P720" i="33" s="1"/>
  <c r="M720" i="33"/>
  <c r="L720" i="33"/>
  <c r="J720" i="33"/>
  <c r="I720" i="33" s="1"/>
  <c r="G720" i="33"/>
  <c r="F720" i="33" s="1"/>
  <c r="Q719" i="33"/>
  <c r="P719" i="33"/>
  <c r="M719" i="33"/>
  <c r="L719" i="33"/>
  <c r="J719" i="33"/>
  <c r="I719" i="33"/>
  <c r="G719" i="33"/>
  <c r="F719" i="33" s="1"/>
  <c r="Q718" i="33"/>
  <c r="P718" i="33" s="1"/>
  <c r="M718" i="33"/>
  <c r="L718" i="33"/>
  <c r="J718" i="33"/>
  <c r="I718" i="33"/>
  <c r="G718" i="33"/>
  <c r="F718" i="33" s="1"/>
  <c r="Q717" i="33"/>
  <c r="P717" i="33" s="1"/>
  <c r="M717" i="33"/>
  <c r="L717" i="33"/>
  <c r="J717" i="33"/>
  <c r="I717" i="33"/>
  <c r="G717" i="33"/>
  <c r="F717" i="33" s="1"/>
  <c r="Q716" i="33"/>
  <c r="P716" i="33" s="1"/>
  <c r="M716" i="33"/>
  <c r="L716" i="33"/>
  <c r="J716" i="33"/>
  <c r="I716" i="33"/>
  <c r="G716" i="33"/>
  <c r="F716" i="33" s="1"/>
  <c r="Q715" i="33"/>
  <c r="P715" i="33" s="1"/>
  <c r="M715" i="33"/>
  <c r="L715" i="33"/>
  <c r="J715" i="33"/>
  <c r="I715" i="33"/>
  <c r="G715" i="33"/>
  <c r="F715" i="33" s="1"/>
  <c r="Q714" i="33"/>
  <c r="P714" i="33" s="1"/>
  <c r="M714" i="33"/>
  <c r="L714" i="33"/>
  <c r="J714" i="33"/>
  <c r="I714" i="33"/>
  <c r="G714" i="33"/>
  <c r="F714" i="33" s="1"/>
  <c r="Q713" i="33"/>
  <c r="P713" i="33" s="1"/>
  <c r="M713" i="33"/>
  <c r="L713" i="33"/>
  <c r="J713" i="33"/>
  <c r="I713" i="33"/>
  <c r="G713" i="33"/>
  <c r="F713" i="33" s="1"/>
  <c r="Q712" i="33"/>
  <c r="P712" i="33"/>
  <c r="M712" i="33"/>
  <c r="L712" i="33"/>
  <c r="J712" i="33"/>
  <c r="I712" i="33"/>
  <c r="Q711" i="33"/>
  <c r="P711" i="33" s="1"/>
  <c r="M711" i="33"/>
  <c r="L711" i="33"/>
  <c r="J711" i="33"/>
  <c r="I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P708" i="33" s="1"/>
  <c r="M708" i="33"/>
  <c r="L708" i="33"/>
  <c r="J708" i="33"/>
  <c r="I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Q705" i="33"/>
  <c r="P705" i="33" s="1"/>
  <c r="M705" i="33"/>
  <c r="L705" i="33"/>
  <c r="J705" i="33"/>
  <c r="I705" i="33"/>
  <c r="Q704" i="33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 s="1"/>
  <c r="M701" i="33"/>
  <c r="L701" i="33"/>
  <c r="J701" i="33"/>
  <c r="I701" i="33"/>
  <c r="G701" i="33"/>
  <c r="F701" i="33"/>
  <c r="Q700" i="33"/>
  <c r="P700" i="33"/>
  <c r="M700" i="33"/>
  <c r="L700" i="33"/>
  <c r="J700" i="33"/>
  <c r="I700" i="33"/>
  <c r="Q699" i="33"/>
  <c r="P699" i="33" s="1"/>
  <c r="M699" i="33"/>
  <c r="L699" i="33"/>
  <c r="J699" i="33"/>
  <c r="I699" i="33"/>
  <c r="Q698" i="33"/>
  <c r="P698" i="33" s="1"/>
  <c r="M698" i="33"/>
  <c r="L698" i="33"/>
  <c r="J698" i="33"/>
  <c r="I698" i="33"/>
  <c r="Q697" i="33"/>
  <c r="P697" i="33" s="1"/>
  <c r="M697" i="33"/>
  <c r="L697" i="33"/>
  <c r="J697" i="33"/>
  <c r="I697" i="33"/>
  <c r="G697" i="33"/>
  <c r="F697" i="33"/>
  <c r="Q696" i="33"/>
  <c r="P696" i="33" s="1"/>
  <c r="M696" i="33"/>
  <c r="L696" i="33"/>
  <c r="J696" i="33"/>
  <c r="I696" i="33"/>
  <c r="Q695" i="33"/>
  <c r="P695" i="33" s="1"/>
  <c r="M695" i="33"/>
  <c r="L695" i="33"/>
  <c r="J695" i="33"/>
  <c r="I695" i="33"/>
  <c r="Q694" i="33"/>
  <c r="P694" i="33" s="1"/>
  <c r="M694" i="33"/>
  <c r="L694" i="33"/>
  <c r="J694" i="33"/>
  <c r="I694" i="33"/>
  <c r="G694" i="33"/>
  <c r="F694" i="33"/>
  <c r="Q693" i="33"/>
  <c r="P693" i="33" s="1"/>
  <c r="M693" i="33"/>
  <c r="L693" i="33"/>
  <c r="J693" i="33"/>
  <c r="I693" i="33"/>
  <c r="G693" i="33"/>
  <c r="F693" i="33"/>
  <c r="Q692" i="33"/>
  <c r="P692" i="33"/>
  <c r="M692" i="33"/>
  <c r="L692" i="33"/>
  <c r="J692" i="33"/>
  <c r="I692" i="33"/>
  <c r="G692" i="33"/>
  <c r="F692" i="33"/>
  <c r="Q691" i="33"/>
  <c r="P691" i="33" s="1"/>
  <c r="M691" i="33"/>
  <c r="L691" i="33"/>
  <c r="J691" i="33"/>
  <c r="I691" i="33"/>
  <c r="G691" i="33"/>
  <c r="F691" i="33"/>
  <c r="Q690" i="33"/>
  <c r="P690" i="33" s="1"/>
  <c r="M690" i="33"/>
  <c r="L690" i="33"/>
  <c r="J690" i="33"/>
  <c r="I690" i="33"/>
  <c r="G690" i="33"/>
  <c r="F690" i="33"/>
  <c r="Q689" i="33"/>
  <c r="P689" i="33" s="1"/>
  <c r="M689" i="33"/>
  <c r="L689" i="33"/>
  <c r="J689" i="33"/>
  <c r="I689" i="33"/>
  <c r="G689" i="33"/>
  <c r="F689" i="33"/>
  <c r="Q688" i="33"/>
  <c r="P688" i="33" s="1"/>
  <c r="M688" i="33"/>
  <c r="L688" i="33"/>
  <c r="J688" i="33"/>
  <c r="I688" i="33"/>
  <c r="G688" i="33"/>
  <c r="F688" i="33"/>
  <c r="Q687" i="33"/>
  <c r="P687" i="33" s="1"/>
  <c r="M687" i="33"/>
  <c r="L687" i="33"/>
  <c r="J687" i="33"/>
  <c r="I687" i="33"/>
  <c r="G687" i="33"/>
  <c r="F687" i="33"/>
  <c r="Q686" i="33"/>
  <c r="P686" i="33" s="1"/>
  <c r="M686" i="33"/>
  <c r="L686" i="33"/>
  <c r="J686" i="33"/>
  <c r="I686" i="33"/>
  <c r="G686" i="33"/>
  <c r="F686" i="33"/>
  <c r="Q685" i="33"/>
  <c r="P685" i="33" s="1"/>
  <c r="M685" i="33"/>
  <c r="L685" i="33"/>
  <c r="J685" i="33"/>
  <c r="I685" i="33"/>
  <c r="G685" i="33"/>
  <c r="F685" i="33"/>
  <c r="Q684" i="33"/>
  <c r="P684" i="33" s="1"/>
  <c r="M684" i="33"/>
  <c r="L684" i="33"/>
  <c r="J684" i="33"/>
  <c r="I684" i="33"/>
  <c r="G684" i="33"/>
  <c r="F684" i="33"/>
  <c r="Q683" i="33"/>
  <c r="P683" i="33" s="1"/>
  <c r="M683" i="33"/>
  <c r="L683" i="33"/>
  <c r="J683" i="33"/>
  <c r="I683" i="33"/>
  <c r="G683" i="33"/>
  <c r="F683" i="33"/>
  <c r="Q682" i="33"/>
  <c r="P682" i="33" s="1"/>
  <c r="M682" i="33"/>
  <c r="L682" i="33"/>
  <c r="J682" i="33"/>
  <c r="I682" i="33"/>
  <c r="G682" i="33"/>
  <c r="F682" i="33"/>
  <c r="Q681" i="33"/>
  <c r="P681" i="33" s="1"/>
  <c r="M681" i="33"/>
  <c r="L681" i="33"/>
  <c r="J681" i="33"/>
  <c r="I681" i="33"/>
  <c r="G681" i="33"/>
  <c r="F681" i="33"/>
  <c r="Q680" i="33"/>
  <c r="P680" i="33" s="1"/>
  <c r="M680" i="33"/>
  <c r="L680" i="33"/>
  <c r="J680" i="33"/>
  <c r="I680" i="33"/>
  <c r="G680" i="33"/>
  <c r="F680" i="33"/>
  <c r="Q679" i="33"/>
  <c r="P679" i="33" s="1"/>
  <c r="M679" i="33"/>
  <c r="L679" i="33"/>
  <c r="J679" i="33"/>
  <c r="I679" i="33"/>
  <c r="G679" i="33"/>
  <c r="F679" i="33"/>
  <c r="Q678" i="33"/>
  <c r="M678" i="33"/>
  <c r="L678" i="33"/>
  <c r="J678" i="33"/>
  <c r="I678" i="33"/>
  <c r="G678" i="33"/>
  <c r="F678" i="33"/>
  <c r="Q677" i="33"/>
  <c r="P677" i="33" s="1"/>
  <c r="M677" i="33"/>
  <c r="L677" i="33"/>
  <c r="J677" i="33"/>
  <c r="I677" i="33"/>
  <c r="G677" i="33"/>
  <c r="F677" i="33"/>
  <c r="Q676" i="33"/>
  <c r="P676" i="33" s="1"/>
  <c r="M676" i="33"/>
  <c r="L676" i="33"/>
  <c r="J676" i="33"/>
  <c r="I676" i="33"/>
  <c r="G676" i="33"/>
  <c r="F676" i="33"/>
  <c r="Q675" i="33"/>
  <c r="P675" i="33" s="1"/>
  <c r="M675" i="33"/>
  <c r="L675" i="33"/>
  <c r="J675" i="33"/>
  <c r="I675" i="33"/>
  <c r="G675" i="33"/>
  <c r="F675" i="33"/>
  <c r="Q674" i="33"/>
  <c r="P674" i="33" s="1"/>
  <c r="M674" i="33"/>
  <c r="L674" i="33"/>
  <c r="J674" i="33"/>
  <c r="I674" i="33"/>
  <c r="G674" i="33"/>
  <c r="F674" i="33"/>
  <c r="Q673" i="33"/>
  <c r="P673" i="33" s="1"/>
  <c r="M673" i="33"/>
  <c r="L673" i="33"/>
  <c r="J673" i="33"/>
  <c r="I673" i="33"/>
  <c r="G673" i="33"/>
  <c r="F673" i="33"/>
  <c r="Q672" i="33"/>
  <c r="P672" i="33"/>
  <c r="M672" i="33"/>
  <c r="L672" i="33"/>
  <c r="J672" i="33"/>
  <c r="I672" i="33"/>
  <c r="G672" i="33"/>
  <c r="F672" i="33"/>
  <c r="Q671" i="33"/>
  <c r="P671" i="33" s="1"/>
  <c r="M671" i="33"/>
  <c r="L671" i="33"/>
  <c r="J671" i="33"/>
  <c r="I671" i="33"/>
  <c r="G671" i="33"/>
  <c r="F671" i="33"/>
  <c r="Q670" i="33"/>
  <c r="P670" i="33" s="1"/>
  <c r="M670" i="33"/>
  <c r="L670" i="33"/>
  <c r="J670" i="33"/>
  <c r="I670" i="33"/>
  <c r="G670" i="33"/>
  <c r="F670" i="33"/>
  <c r="Q669" i="33"/>
  <c r="P669" i="33" s="1"/>
  <c r="M669" i="33"/>
  <c r="L669" i="33"/>
  <c r="J669" i="33"/>
  <c r="I669" i="33"/>
  <c r="G669" i="33"/>
  <c r="F669" i="33"/>
  <c r="Q668" i="33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Q664" i="33"/>
  <c r="P664" i="33" s="1"/>
  <c r="M664" i="33"/>
  <c r="L664" i="33"/>
  <c r="J664" i="33"/>
  <c r="I664" i="33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653" i="33"/>
  <c r="P653" i="33" s="1"/>
  <c r="M653" i="33"/>
  <c r="L653" i="33"/>
  <c r="J653" i="33"/>
  <c r="I653" i="33" s="1"/>
  <c r="G653" i="33"/>
  <c r="F653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643" i="33"/>
  <c r="P643" i="33" s="1"/>
  <c r="M643" i="33"/>
  <c r="L643" i="33"/>
  <c r="J643" i="33"/>
  <c r="I643" i="33" s="1"/>
  <c r="G643" i="33"/>
  <c r="F643" i="33" s="1"/>
  <c r="Q642" i="33"/>
  <c r="P642" i="33" s="1"/>
  <c r="M642" i="33"/>
  <c r="L642" i="33"/>
  <c r="J642" i="33"/>
  <c r="I642" i="33" s="1"/>
  <c r="G642" i="33"/>
  <c r="F642" i="33" s="1"/>
  <c r="Q641" i="33"/>
  <c r="P641" i="33" s="1"/>
  <c r="M641" i="33"/>
  <c r="L641" i="33"/>
  <c r="J641" i="33"/>
  <c r="I641" i="33" s="1"/>
  <c r="G641" i="33"/>
  <c r="F641" i="33" s="1"/>
  <c r="Q640" i="33"/>
  <c r="P640" i="33" s="1"/>
  <c r="M640" i="33"/>
  <c r="L640" i="33"/>
  <c r="J640" i="33"/>
  <c r="I640" i="33" s="1"/>
  <c r="G640" i="33"/>
  <c r="F640" i="33" s="1"/>
  <c r="Q639" i="33"/>
  <c r="P639" i="33" s="1"/>
  <c r="M639" i="33"/>
  <c r="L639" i="33"/>
  <c r="J639" i="33"/>
  <c r="I639" i="33" s="1"/>
  <c r="G639" i="33"/>
  <c r="F639" i="33" s="1"/>
  <c r="Q638" i="33"/>
  <c r="P638" i="33" s="1"/>
  <c r="M638" i="33"/>
  <c r="L638" i="33"/>
  <c r="J638" i="33"/>
  <c r="I638" i="33" s="1"/>
  <c r="G638" i="33"/>
  <c r="F638" i="33" s="1"/>
  <c r="Q637" i="33"/>
  <c r="P637" i="33" s="1"/>
  <c r="M637" i="33"/>
  <c r="L637" i="33"/>
  <c r="J637" i="33"/>
  <c r="I637" i="33" s="1"/>
  <c r="G637" i="33"/>
  <c r="F637" i="33" s="1"/>
  <c r="Q636" i="33"/>
  <c r="P636" i="33" s="1"/>
  <c r="M636" i="33"/>
  <c r="L636" i="33"/>
  <c r="J636" i="33"/>
  <c r="I636" i="33" s="1"/>
  <c r="G636" i="33"/>
  <c r="F636" i="33" s="1"/>
  <c r="Q635" i="33"/>
  <c r="P635" i="33" s="1"/>
  <c r="M635" i="33"/>
  <c r="L635" i="33"/>
  <c r="J635" i="33"/>
  <c r="I635" i="33" s="1"/>
  <c r="G635" i="33"/>
  <c r="F635" i="33" s="1"/>
  <c r="Q634" i="33"/>
  <c r="P634" i="33" s="1"/>
  <c r="M634" i="33"/>
  <c r="L634" i="33"/>
  <c r="J634" i="33"/>
  <c r="I634" i="33" s="1"/>
  <c r="G634" i="33"/>
  <c r="F634" i="33" s="1"/>
  <c r="Q633" i="33"/>
  <c r="P633" i="33" s="1"/>
  <c r="M633" i="33"/>
  <c r="L633" i="33"/>
  <c r="J633" i="33"/>
  <c r="I633" i="33" s="1"/>
  <c r="G633" i="33"/>
  <c r="F633" i="33" s="1"/>
  <c r="Q632" i="33"/>
  <c r="P632" i="33" s="1"/>
  <c r="M632" i="33"/>
  <c r="L632" i="33"/>
  <c r="J632" i="33"/>
  <c r="I632" i="33" s="1"/>
  <c r="G632" i="33"/>
  <c r="F632" i="33" s="1"/>
  <c r="Q631" i="33"/>
  <c r="P631" i="33" s="1"/>
  <c r="M631" i="33"/>
  <c r="L631" i="33"/>
  <c r="J631" i="33"/>
  <c r="I631" i="33" s="1"/>
  <c r="G631" i="33"/>
  <c r="F631" i="33" s="1"/>
  <c r="Q630" i="33"/>
  <c r="P630" i="33"/>
  <c r="M630" i="33"/>
  <c r="L630" i="33"/>
  <c r="J630" i="33"/>
  <c r="I630" i="33"/>
  <c r="G630" i="33"/>
  <c r="F630" i="33" s="1"/>
  <c r="Q629" i="33"/>
  <c r="P629" i="33" s="1"/>
  <c r="M629" i="33"/>
  <c r="L629" i="33"/>
  <c r="J629" i="33"/>
  <c r="I629" i="33" s="1"/>
  <c r="G629" i="33"/>
  <c r="F629" i="33" s="1"/>
  <c r="Q628" i="33"/>
  <c r="P628" i="33" s="1"/>
  <c r="M628" i="33"/>
  <c r="L628" i="33"/>
  <c r="J628" i="33"/>
  <c r="I628" i="33" s="1"/>
  <c r="G628" i="33"/>
  <c r="F628" i="33" s="1"/>
  <c r="Q627" i="33"/>
  <c r="P627" i="33" s="1"/>
  <c r="M627" i="33"/>
  <c r="L627" i="33"/>
  <c r="J627" i="33"/>
  <c r="I627" i="33" s="1"/>
  <c r="G627" i="33"/>
  <c r="F627" i="33" s="1"/>
  <c r="Q626" i="33"/>
  <c r="P626" i="33"/>
  <c r="M626" i="33"/>
  <c r="L626" i="33"/>
  <c r="J626" i="33"/>
  <c r="I626" i="33" s="1"/>
  <c r="G626" i="33"/>
  <c r="F626" i="33" s="1"/>
  <c r="Q625" i="33"/>
  <c r="P625" i="33" s="1"/>
  <c r="M625" i="33"/>
  <c r="L625" i="33"/>
  <c r="J625" i="33"/>
  <c r="I625" i="33" s="1"/>
  <c r="G625" i="33"/>
  <c r="F625" i="33" s="1"/>
  <c r="Q624" i="33"/>
  <c r="P624" i="33" s="1"/>
  <c r="M624" i="33"/>
  <c r="L624" i="33"/>
  <c r="J624" i="33"/>
  <c r="I624" i="33" s="1"/>
  <c r="G624" i="33"/>
  <c r="F624" i="33" s="1"/>
  <c r="Q623" i="33"/>
  <c r="P623" i="33"/>
  <c r="M623" i="33"/>
  <c r="L623" i="33"/>
  <c r="J623" i="33"/>
  <c r="I623" i="33"/>
  <c r="G623" i="33"/>
  <c r="F623" i="33" s="1"/>
  <c r="Q611" i="33"/>
  <c r="P611" i="33" s="1"/>
  <c r="M611" i="33"/>
  <c r="L611" i="33" s="1"/>
  <c r="J611" i="33"/>
  <c r="I611" i="33"/>
  <c r="G611" i="33"/>
  <c r="F611" i="33" s="1"/>
  <c r="Q610" i="33"/>
  <c r="P610" i="33" s="1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 s="1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P604" i="33" s="1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/>
  <c r="G600" i="33"/>
  <c r="F600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 s="1"/>
  <c r="M593" i="33"/>
  <c r="L593" i="33" s="1"/>
  <c r="J593" i="33"/>
  <c r="I593" i="33"/>
  <c r="G593" i="33"/>
  <c r="F593" i="33" s="1"/>
  <c r="Q592" i="33"/>
  <c r="P592" i="33"/>
  <c r="M592" i="33"/>
  <c r="L592" i="33" s="1"/>
  <c r="J592" i="33"/>
  <c r="I592" i="33"/>
  <c r="G592" i="33"/>
  <c r="F592" i="33" s="1"/>
  <c r="Q591" i="33"/>
  <c r="P591" i="33" s="1"/>
  <c r="M591" i="33"/>
  <c r="L591" i="33" s="1"/>
  <c r="J591" i="33"/>
  <c r="I591" i="33"/>
  <c r="G591" i="33"/>
  <c r="F591" i="33" s="1"/>
  <c r="Q590" i="33"/>
  <c r="P590" i="33"/>
  <c r="M590" i="33"/>
  <c r="L590" i="33" s="1"/>
  <c r="J590" i="33"/>
  <c r="I590" i="33"/>
  <c r="G590" i="33"/>
  <c r="F590" i="33" s="1"/>
  <c r="Q589" i="33"/>
  <c r="P589" i="33" s="1"/>
  <c r="M589" i="33"/>
  <c r="L589" i="33" s="1"/>
  <c r="J589" i="33"/>
  <c r="I589" i="33"/>
  <c r="G589" i="33"/>
  <c r="F589" i="33" s="1"/>
  <c r="Q588" i="33"/>
  <c r="P588" i="33" s="1"/>
  <c r="M588" i="33"/>
  <c r="L588" i="33" s="1"/>
  <c r="J588" i="33"/>
  <c r="I588" i="33"/>
  <c r="G588" i="33"/>
  <c r="F588" i="33" s="1"/>
  <c r="Q587" i="33"/>
  <c r="P587" i="33" s="1"/>
  <c r="M587" i="33"/>
  <c r="L587" i="33" s="1"/>
  <c r="J587" i="33"/>
  <c r="I587" i="33"/>
  <c r="G587" i="33"/>
  <c r="F587" i="33" s="1"/>
  <c r="Q586" i="33"/>
  <c r="P586" i="33" s="1"/>
  <c r="M586" i="33"/>
  <c r="L586" i="33" s="1"/>
  <c r="J586" i="33"/>
  <c r="I586" i="33"/>
  <c r="G586" i="33"/>
  <c r="F586" i="33" s="1"/>
  <c r="Q585" i="33"/>
  <c r="P585" i="33" s="1"/>
  <c r="M585" i="33"/>
  <c r="L585" i="33" s="1"/>
  <c r="J585" i="33"/>
  <c r="I585" i="33"/>
  <c r="G585" i="33"/>
  <c r="F585" i="33" s="1"/>
  <c r="Q584" i="33"/>
  <c r="P584" i="33"/>
  <c r="M584" i="33"/>
  <c r="L584" i="33" s="1"/>
  <c r="J584" i="33"/>
  <c r="I584" i="33"/>
  <c r="G584" i="33"/>
  <c r="F584" i="33" s="1"/>
  <c r="Q583" i="33"/>
  <c r="P583" i="33" s="1"/>
  <c r="M583" i="33"/>
  <c r="L583" i="33" s="1"/>
  <c r="J583" i="33"/>
  <c r="I583" i="33"/>
  <c r="G583" i="33"/>
  <c r="F583" i="33" s="1"/>
  <c r="Q582" i="33"/>
  <c r="P582" i="33" s="1"/>
  <c r="M582" i="33"/>
  <c r="L582" i="33" s="1"/>
  <c r="J582" i="33"/>
  <c r="I582" i="33"/>
  <c r="G582" i="33"/>
  <c r="F582" i="33" s="1"/>
  <c r="Q581" i="33"/>
  <c r="P581" i="33" s="1"/>
  <c r="M581" i="33"/>
  <c r="L581" i="33" s="1"/>
  <c r="J581" i="33"/>
  <c r="I581" i="33"/>
  <c r="G581" i="33"/>
  <c r="F581" i="33" s="1"/>
  <c r="Q580" i="33"/>
  <c r="P580" i="33" s="1"/>
  <c r="M580" i="33"/>
  <c r="L580" i="33" s="1"/>
  <c r="J580" i="33"/>
  <c r="I580" i="33"/>
  <c r="G580" i="33"/>
  <c r="F580" i="33" s="1"/>
  <c r="Q579" i="33"/>
  <c r="P579" i="33" s="1"/>
  <c r="M579" i="33"/>
  <c r="L579" i="33" s="1"/>
  <c r="J579" i="33"/>
  <c r="I579" i="33"/>
  <c r="G579" i="33"/>
  <c r="F579" i="33" s="1"/>
  <c r="Q578" i="33"/>
  <c r="P578" i="33" s="1"/>
  <c r="M578" i="33"/>
  <c r="L578" i="33" s="1"/>
  <c r="J578" i="33"/>
  <c r="I578" i="33"/>
  <c r="G578" i="33"/>
  <c r="F578" i="33" s="1"/>
  <c r="Q577" i="33"/>
  <c r="P577" i="33" s="1"/>
  <c r="M577" i="33"/>
  <c r="L577" i="33" s="1"/>
  <c r="J577" i="33"/>
  <c r="I577" i="33"/>
  <c r="G577" i="33"/>
  <c r="F577" i="33" s="1"/>
  <c r="Q576" i="33"/>
  <c r="P576" i="33" s="1"/>
  <c r="M576" i="33"/>
  <c r="L576" i="33" s="1"/>
  <c r="J576" i="33"/>
  <c r="I576" i="33"/>
  <c r="G576" i="33"/>
  <c r="F576" i="33" s="1"/>
  <c r="Q575" i="33"/>
  <c r="P575" i="33" s="1"/>
  <c r="M575" i="33"/>
  <c r="L575" i="33" s="1"/>
  <c r="J575" i="33"/>
  <c r="I575" i="33"/>
  <c r="G575" i="33"/>
  <c r="F575" i="33" s="1"/>
  <c r="Q574" i="33"/>
  <c r="P574" i="33" s="1"/>
  <c r="M574" i="33"/>
  <c r="L574" i="33" s="1"/>
  <c r="J574" i="33"/>
  <c r="I574" i="33"/>
  <c r="G574" i="33"/>
  <c r="F574" i="33" s="1"/>
  <c r="Q573" i="33"/>
  <c r="P573" i="33" s="1"/>
  <c r="M573" i="33"/>
  <c r="L573" i="33" s="1"/>
  <c r="J573" i="33"/>
  <c r="I573" i="33"/>
  <c r="G573" i="33"/>
  <c r="F573" i="33" s="1"/>
  <c r="Q572" i="33"/>
  <c r="P572" i="33" s="1"/>
  <c r="M572" i="33"/>
  <c r="L572" i="33" s="1"/>
  <c r="J572" i="33"/>
  <c r="I572" i="33"/>
  <c r="G572" i="33"/>
  <c r="F572" i="33" s="1"/>
  <c r="Q571" i="33"/>
  <c r="P571" i="33" s="1"/>
  <c r="M571" i="33"/>
  <c r="L571" i="33" s="1"/>
  <c r="J571" i="33"/>
  <c r="I571" i="33"/>
  <c r="G571" i="33"/>
  <c r="F571" i="33" s="1"/>
  <c r="Q570" i="33"/>
  <c r="P570" i="33" s="1"/>
  <c r="M570" i="33"/>
  <c r="L570" i="33" s="1"/>
  <c r="J570" i="33"/>
  <c r="I570" i="33"/>
  <c r="G570" i="33"/>
  <c r="F570" i="33" s="1"/>
  <c r="Q569" i="33"/>
  <c r="P569" i="33" s="1"/>
  <c r="M569" i="33"/>
  <c r="L569" i="33" s="1"/>
  <c r="J569" i="33"/>
  <c r="I569" i="33"/>
  <c r="G569" i="33"/>
  <c r="F569" i="33" s="1"/>
  <c r="Q568" i="33"/>
  <c r="P568" i="33" s="1"/>
  <c r="M568" i="33"/>
  <c r="L568" i="33" s="1"/>
  <c r="J568" i="33"/>
  <c r="I568" i="33"/>
  <c r="G568" i="33"/>
  <c r="F568" i="33" s="1"/>
  <c r="Q567" i="33"/>
  <c r="P567" i="33"/>
  <c r="M567" i="33"/>
  <c r="L567" i="33" s="1"/>
  <c r="J567" i="33"/>
  <c r="I567" i="33"/>
  <c r="G567" i="33"/>
  <c r="F567" i="33" s="1"/>
  <c r="Q566" i="33"/>
  <c r="P566" i="33" s="1"/>
  <c r="M566" i="33"/>
  <c r="L566" i="33" s="1"/>
  <c r="J566" i="33"/>
  <c r="I566" i="33"/>
  <c r="G566" i="33"/>
  <c r="F566" i="33" s="1"/>
  <c r="Q565" i="33"/>
  <c r="P565" i="33"/>
  <c r="M565" i="33"/>
  <c r="L565" i="33" s="1"/>
  <c r="J565" i="33"/>
  <c r="I565" i="33"/>
  <c r="G565" i="33"/>
  <c r="F565" i="33" s="1"/>
  <c r="Q564" i="33"/>
  <c r="P564" i="33" s="1"/>
  <c r="M564" i="33"/>
  <c r="L564" i="33" s="1"/>
  <c r="J564" i="33"/>
  <c r="I564" i="33"/>
  <c r="G564" i="33"/>
  <c r="F564" i="33" s="1"/>
  <c r="Q563" i="33"/>
  <c r="P563" i="33" s="1"/>
  <c r="M563" i="33"/>
  <c r="L563" i="33" s="1"/>
  <c r="J563" i="33"/>
  <c r="I563" i="33"/>
  <c r="G563" i="33"/>
  <c r="F563" i="33" s="1"/>
  <c r="Q562" i="33"/>
  <c r="P562" i="33" s="1"/>
  <c r="M562" i="33"/>
  <c r="L562" i="33" s="1"/>
  <c r="J562" i="33"/>
  <c r="I562" i="33"/>
  <c r="G562" i="33"/>
  <c r="F562" i="33" s="1"/>
  <c r="Q561" i="33"/>
  <c r="M561" i="33"/>
  <c r="L561" i="33" s="1"/>
  <c r="J561" i="33"/>
  <c r="I561" i="33"/>
  <c r="G561" i="33"/>
  <c r="F561" i="33" s="1"/>
  <c r="Q560" i="33"/>
  <c r="P560" i="33" s="1"/>
  <c r="M560" i="33"/>
  <c r="L560" i="33" s="1"/>
  <c r="J560" i="33"/>
  <c r="I560" i="33"/>
  <c r="G560" i="33"/>
  <c r="F560" i="33" s="1"/>
  <c r="Q559" i="33"/>
  <c r="P559" i="33" s="1"/>
  <c r="M559" i="33"/>
  <c r="L559" i="33" s="1"/>
  <c r="J559" i="33"/>
  <c r="I559" i="33"/>
  <c r="G559" i="33"/>
  <c r="F559" i="33" s="1"/>
  <c r="Q556" i="33"/>
  <c r="P556" i="33" s="1"/>
  <c r="M556" i="33"/>
  <c r="L556" i="33" s="1"/>
  <c r="J556" i="33"/>
  <c r="I556" i="33"/>
  <c r="G556" i="33"/>
  <c r="F556" i="33" s="1"/>
  <c r="Q555" i="33"/>
  <c r="P555" i="33" s="1"/>
  <c r="M555" i="33"/>
  <c r="L555" i="33" s="1"/>
  <c r="J555" i="33"/>
  <c r="I555" i="33"/>
  <c r="G555" i="33"/>
  <c r="F555" i="33" s="1"/>
  <c r="Q554" i="33"/>
  <c r="P554" i="33" s="1"/>
  <c r="M554" i="33"/>
  <c r="L554" i="33" s="1"/>
  <c r="J554" i="33"/>
  <c r="I554" i="33"/>
  <c r="G554" i="33"/>
  <c r="F554" i="33" s="1"/>
  <c r="Q553" i="33"/>
  <c r="P553" i="33" s="1"/>
  <c r="M553" i="33"/>
  <c r="L553" i="33" s="1"/>
  <c r="J553" i="33"/>
  <c r="I553" i="33"/>
  <c r="G553" i="33"/>
  <c r="F553" i="33" s="1"/>
  <c r="Q552" i="33"/>
  <c r="P552" i="33" s="1"/>
  <c r="M552" i="33"/>
  <c r="L552" i="33" s="1"/>
  <c r="J552" i="33"/>
  <c r="I552" i="33"/>
  <c r="G552" i="33"/>
  <c r="F552" i="33" s="1"/>
  <c r="Q551" i="33"/>
  <c r="P551" i="33" s="1"/>
  <c r="M551" i="33"/>
  <c r="L551" i="33" s="1"/>
  <c r="J551" i="33"/>
  <c r="I551" i="33"/>
  <c r="G551" i="33"/>
  <c r="F551" i="33" s="1"/>
  <c r="Q550" i="33"/>
  <c r="P550" i="33" s="1"/>
  <c r="M550" i="33"/>
  <c r="L550" i="33" s="1"/>
  <c r="J550" i="33"/>
  <c r="I550" i="33"/>
  <c r="G550" i="33"/>
  <c r="F550" i="33" s="1"/>
  <c r="Q549" i="33"/>
  <c r="P549" i="33" s="1"/>
  <c r="M549" i="33"/>
  <c r="L549" i="33" s="1"/>
  <c r="J549" i="33"/>
  <c r="I549" i="33"/>
  <c r="G549" i="33"/>
  <c r="F549" i="33" s="1"/>
  <c r="Q548" i="33"/>
  <c r="P548" i="33" s="1"/>
  <c r="M548" i="33"/>
  <c r="L548" i="33" s="1"/>
  <c r="J548" i="33"/>
  <c r="I548" i="33"/>
  <c r="G548" i="33"/>
  <c r="F548" i="33" s="1"/>
  <c r="Q547" i="33"/>
  <c r="P547" i="33" s="1"/>
  <c r="M547" i="33"/>
  <c r="L547" i="33" s="1"/>
  <c r="J547" i="33"/>
  <c r="I547" i="33"/>
  <c r="G547" i="33"/>
  <c r="F547" i="33" s="1"/>
  <c r="Q546" i="33"/>
  <c r="M546" i="33"/>
  <c r="L546" i="33"/>
  <c r="J546" i="33"/>
  <c r="I546" i="33"/>
  <c r="G546" i="33"/>
  <c r="F546" i="33" s="1"/>
  <c r="Q536" i="33"/>
  <c r="P536" i="33" s="1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P533" i="33" s="1"/>
  <c r="M533" i="33"/>
  <c r="L533" i="33"/>
  <c r="J533" i="33"/>
  <c r="I533" i="33" s="1"/>
  <c r="G533" i="33"/>
  <c r="F533" i="33" s="1"/>
  <c r="Q532" i="33"/>
  <c r="P532" i="33" s="1"/>
  <c r="M532" i="33"/>
  <c r="L532" i="33"/>
  <c r="J532" i="33"/>
  <c r="I532" i="33" s="1"/>
  <c r="G532" i="33"/>
  <c r="F532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 s="1"/>
  <c r="M529" i="33"/>
  <c r="L529" i="33"/>
  <c r="J529" i="33"/>
  <c r="I529" i="33" s="1"/>
  <c r="G529" i="33"/>
  <c r="F529" i="33" s="1"/>
  <c r="Q528" i="33"/>
  <c r="P528" i="33"/>
  <c r="M528" i="33"/>
  <c r="L528" i="33"/>
  <c r="J528" i="33"/>
  <c r="I528" i="33"/>
  <c r="G528" i="33"/>
  <c r="F528" i="33" s="1"/>
  <c r="Q527" i="33"/>
  <c r="P527" i="33" s="1"/>
  <c r="M527" i="33"/>
  <c r="L527" i="33"/>
  <c r="J527" i="33"/>
  <c r="I527" i="33"/>
  <c r="G527" i="33"/>
  <c r="F527" i="33" s="1"/>
  <c r="Q526" i="33"/>
  <c r="P526" i="33" s="1"/>
  <c r="M526" i="33"/>
  <c r="L526" i="33"/>
  <c r="J526" i="33"/>
  <c r="I526" i="33"/>
  <c r="G526" i="33"/>
  <c r="F526" i="33" s="1"/>
  <c r="Q525" i="33"/>
  <c r="P525" i="33" s="1"/>
  <c r="M525" i="33"/>
  <c r="L525" i="33"/>
  <c r="J525" i="33"/>
  <c r="I525" i="33"/>
  <c r="G525" i="33"/>
  <c r="F525" i="33" s="1"/>
  <c r="Q524" i="33"/>
  <c r="P524" i="33" s="1"/>
  <c r="M524" i="33"/>
  <c r="L524" i="33"/>
  <c r="J524" i="33"/>
  <c r="I524" i="33"/>
  <c r="G524" i="33"/>
  <c r="F524" i="33" s="1"/>
  <c r="Q523" i="33"/>
  <c r="P523" i="33" s="1"/>
  <c r="M523" i="33"/>
  <c r="L523" i="33"/>
  <c r="J523" i="33"/>
  <c r="I523" i="33"/>
  <c r="G523" i="33"/>
  <c r="F523" i="33" s="1"/>
  <c r="Q522" i="33"/>
  <c r="P522" i="33" s="1"/>
  <c r="M522" i="33"/>
  <c r="L522" i="33"/>
  <c r="J522" i="33"/>
  <c r="I522" i="33"/>
  <c r="G522" i="33"/>
  <c r="F522" i="33" s="1"/>
  <c r="Q521" i="33"/>
  <c r="P521" i="33"/>
  <c r="M521" i="33"/>
  <c r="L521" i="33"/>
  <c r="J521" i="33"/>
  <c r="I521" i="33"/>
  <c r="Q520" i="33"/>
  <c r="P520" i="33" s="1"/>
  <c r="M520" i="33"/>
  <c r="L520" i="33"/>
  <c r="J520" i="33"/>
  <c r="I520" i="33"/>
  <c r="Q519" i="33"/>
  <c r="P519" i="33" s="1"/>
  <c r="M519" i="33"/>
  <c r="L519" i="33"/>
  <c r="J519" i="33"/>
  <c r="I519" i="33"/>
  <c r="Q518" i="33"/>
  <c r="P518" i="33" s="1"/>
  <c r="M518" i="33"/>
  <c r="L518" i="33"/>
  <c r="J518" i="33"/>
  <c r="I518" i="33"/>
  <c r="Q517" i="33"/>
  <c r="P517" i="33" s="1"/>
  <c r="M517" i="33"/>
  <c r="L517" i="33"/>
  <c r="J517" i="33"/>
  <c r="I517" i="33"/>
  <c r="Q516" i="33"/>
  <c r="P516" i="33" s="1"/>
  <c r="M516" i="33"/>
  <c r="L516" i="33"/>
  <c r="J516" i="33"/>
  <c r="I516" i="33"/>
  <c r="G516" i="33"/>
  <c r="F516" i="33"/>
  <c r="Q515" i="33"/>
  <c r="P515" i="33" s="1"/>
  <c r="M515" i="33"/>
  <c r="L515" i="33"/>
  <c r="J515" i="33"/>
  <c r="I515" i="33"/>
  <c r="G515" i="33"/>
  <c r="F515" i="33"/>
  <c r="Q514" i="33"/>
  <c r="P514" i="33" s="1"/>
  <c r="M514" i="33"/>
  <c r="L514" i="33"/>
  <c r="J514" i="33"/>
  <c r="I514" i="33"/>
  <c r="Q513" i="33"/>
  <c r="P513" i="33" s="1"/>
  <c r="M513" i="33"/>
  <c r="L513" i="33"/>
  <c r="J513" i="33"/>
  <c r="I513" i="33"/>
  <c r="Q512" i="33"/>
  <c r="M512" i="33"/>
  <c r="L512" i="33"/>
  <c r="J512" i="33"/>
  <c r="I512" i="33"/>
  <c r="G512" i="33"/>
  <c r="F512" i="33"/>
  <c r="Q511" i="33"/>
  <c r="P511" i="33" s="1"/>
  <c r="M511" i="33"/>
  <c r="L511" i="33"/>
  <c r="J511" i="33"/>
  <c r="I511" i="33"/>
  <c r="G511" i="33"/>
  <c r="F511" i="33"/>
  <c r="Q510" i="33"/>
  <c r="P510" i="33" s="1"/>
  <c r="M510" i="33"/>
  <c r="L510" i="33"/>
  <c r="J510" i="33"/>
  <c r="I510" i="33"/>
  <c r="G510" i="33"/>
  <c r="F510" i="33"/>
  <c r="Q509" i="33"/>
  <c r="P509" i="33" s="1"/>
  <c r="M509" i="33"/>
  <c r="L509" i="33"/>
  <c r="J509" i="33"/>
  <c r="I509" i="33"/>
  <c r="G509" i="33"/>
  <c r="F509" i="33"/>
  <c r="Q508" i="33"/>
  <c r="P508" i="33"/>
  <c r="M508" i="33"/>
  <c r="L508" i="33"/>
  <c r="J508" i="33"/>
  <c r="I508" i="33"/>
  <c r="Q507" i="33"/>
  <c r="P507" i="33" s="1"/>
  <c r="M507" i="33"/>
  <c r="L507" i="33"/>
  <c r="J507" i="33"/>
  <c r="I507" i="33"/>
  <c r="Q506" i="33"/>
  <c r="P506" i="33" s="1"/>
  <c r="M506" i="33"/>
  <c r="L506" i="33"/>
  <c r="J506" i="33"/>
  <c r="I506" i="33"/>
  <c r="Q505" i="33"/>
  <c r="P505" i="33" s="1"/>
  <c r="M505" i="33"/>
  <c r="L505" i="33"/>
  <c r="J505" i="33"/>
  <c r="I505" i="33"/>
  <c r="G505" i="33"/>
  <c r="F505" i="33"/>
  <c r="Q504" i="33"/>
  <c r="P504" i="33" s="1"/>
  <c r="M504" i="33"/>
  <c r="L504" i="33"/>
  <c r="J504" i="33"/>
  <c r="I504" i="33"/>
  <c r="Q503" i="33"/>
  <c r="P503" i="33" s="1"/>
  <c r="M503" i="33"/>
  <c r="L503" i="33"/>
  <c r="J503" i="33"/>
  <c r="I503" i="33"/>
  <c r="Q502" i="33"/>
  <c r="P502" i="33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692" i="33" l="1"/>
  <c r="D692" i="33" s="1"/>
  <c r="C692" i="33" s="1"/>
  <c r="B667" i="33"/>
  <c r="D667" i="33" s="1"/>
  <c r="C667" i="33" s="1"/>
  <c r="B664" i="33"/>
  <c r="D664" i="33" s="1"/>
  <c r="C664" i="33" s="1"/>
  <c r="B682" i="33"/>
  <c r="D682" i="33" s="1"/>
  <c r="C682" i="33" s="1"/>
  <c r="B666" i="33"/>
  <c r="D666" i="33" s="1"/>
  <c r="C666" i="33" s="1"/>
  <c r="B688" i="33"/>
  <c r="D688" i="33" s="1"/>
  <c r="C688" i="33" s="1"/>
  <c r="B669" i="33"/>
  <c r="D669" i="33" s="1"/>
  <c r="C669" i="33" s="1"/>
  <c r="B671" i="33"/>
  <c r="D671" i="33" s="1"/>
  <c r="C671" i="33" s="1"/>
  <c r="B694" i="33"/>
  <c r="D694" i="33" s="1"/>
  <c r="C694" i="33" s="1"/>
  <c r="B683" i="33"/>
  <c r="D683" i="33" s="1"/>
  <c r="C683" i="33" s="1"/>
  <c r="B689" i="33"/>
  <c r="D689" i="33" s="1"/>
  <c r="C689" i="33" s="1"/>
  <c r="B693" i="33"/>
  <c r="D693" i="33" s="1"/>
  <c r="C693" i="33" s="1"/>
  <c r="B670" i="33"/>
  <c r="D670" i="33" s="1"/>
  <c r="C670" i="33" s="1"/>
  <c r="B684" i="33"/>
  <c r="D684" i="33" s="1"/>
  <c r="C684" i="33" s="1"/>
  <c r="B673" i="33"/>
  <c r="D673" i="33" s="1"/>
  <c r="C673" i="33" s="1"/>
  <c r="B676" i="33"/>
  <c r="D676" i="33" s="1"/>
  <c r="C676" i="33" s="1"/>
  <c r="B665" i="33"/>
  <c r="D665" i="33" s="1"/>
  <c r="C665" i="33" s="1"/>
  <c r="B668" i="33"/>
  <c r="D668" i="33" s="1"/>
  <c r="C668" i="33" s="1"/>
  <c r="B690" i="33"/>
  <c r="D690" i="33" s="1"/>
  <c r="C690" i="33" s="1"/>
  <c r="B686" i="33"/>
  <c r="D686" i="33" s="1"/>
  <c r="C686" i="33" s="1"/>
  <c r="B691" i="33"/>
  <c r="D691" i="33" s="1"/>
  <c r="C691" i="33" s="1"/>
  <c r="B680" i="33"/>
  <c r="D680" i="33" s="1"/>
  <c r="C680" i="33" s="1"/>
  <c r="B675" i="33"/>
  <c r="D675" i="33" s="1"/>
  <c r="C675" i="33" s="1"/>
  <c r="B672" i="33"/>
  <c r="D672" i="33" s="1"/>
  <c r="C672" i="33" s="1"/>
  <c r="B677" i="33"/>
  <c r="D677" i="33" s="1"/>
  <c r="C677" i="33" s="1"/>
  <c r="B679" i="33"/>
  <c r="D679" i="33" s="1"/>
  <c r="C679" i="33" s="1"/>
  <c r="B681" i="33"/>
  <c r="D681" i="33" s="1"/>
  <c r="C681" i="33" s="1"/>
  <c r="B685" i="33"/>
  <c r="D685" i="33" s="1"/>
  <c r="C685" i="33" s="1"/>
  <c r="B687" i="33"/>
  <c r="D687" i="33" s="1"/>
  <c r="C687" i="33" s="1"/>
  <c r="B678" i="33"/>
  <c r="D678" i="33" s="1"/>
  <c r="C678" i="33" s="1"/>
  <c r="B674" i="33"/>
  <c r="D674" i="33" s="1"/>
  <c r="C674" i="33" s="1"/>
  <c r="B637" i="33"/>
  <c r="D637" i="33" s="1"/>
  <c r="C637" i="33" s="1"/>
  <c r="B647" i="33"/>
  <c r="D647" i="33" s="1"/>
  <c r="C647" i="33" s="1"/>
  <c r="B641" i="33"/>
  <c r="D641" i="33" s="1"/>
  <c r="C641" i="33" s="1"/>
  <c r="B652" i="33"/>
  <c r="D652" i="33" s="1"/>
  <c r="C652" i="33" s="1"/>
  <c r="B650" i="33"/>
  <c r="D650" i="33" s="1"/>
  <c r="C650" i="33" s="1"/>
  <c r="B651" i="33"/>
  <c r="D651" i="33" s="1"/>
  <c r="C651" i="33" s="1"/>
  <c r="B631" i="33"/>
  <c r="D631" i="33" s="1"/>
  <c r="C631" i="33" s="1"/>
  <c r="B660" i="33"/>
  <c r="D660" i="33" s="1"/>
  <c r="C660" i="33" s="1"/>
  <c r="B632" i="33"/>
  <c r="D632" i="33" s="1"/>
  <c r="C632" i="33" s="1"/>
  <c r="B661" i="33"/>
  <c r="D661" i="33" s="1"/>
  <c r="C661" i="33" s="1"/>
  <c r="B638" i="33"/>
  <c r="D638" i="33" s="1"/>
  <c r="C638" i="33" s="1"/>
  <c r="B642" i="33"/>
  <c r="D642" i="33" s="1"/>
  <c r="C642" i="33" s="1"/>
  <c r="B654" i="33"/>
  <c r="D654" i="33" s="1"/>
  <c r="C654" i="33" s="1"/>
  <c r="B646" i="33"/>
  <c r="D646" i="33" s="1"/>
  <c r="C646" i="33" s="1"/>
  <c r="B643" i="33"/>
  <c r="D643" i="33" s="1"/>
  <c r="C643" i="33" s="1"/>
  <c r="B634" i="33"/>
  <c r="D634" i="33" s="1"/>
  <c r="C634" i="33" s="1"/>
  <c r="B656" i="33"/>
  <c r="D656" i="33" s="1"/>
  <c r="C656" i="33" s="1"/>
  <c r="B648" i="33"/>
  <c r="D648" i="33" s="1"/>
  <c r="C648" i="33" s="1"/>
  <c r="B663" i="33"/>
  <c r="D663" i="33" s="1"/>
  <c r="C663" i="33" s="1"/>
  <c r="B657" i="33"/>
  <c r="D657" i="33" s="1"/>
  <c r="C657" i="33" s="1"/>
  <c r="B644" i="33"/>
  <c r="D644" i="33" s="1"/>
  <c r="C644" i="33" s="1"/>
  <c r="B645" i="33"/>
  <c r="D645" i="33" s="1"/>
  <c r="C645" i="33" s="1"/>
  <c r="B635" i="33"/>
  <c r="D635" i="33" s="1"/>
  <c r="C635" i="33" s="1"/>
  <c r="B655" i="33"/>
  <c r="D655" i="33" s="1"/>
  <c r="C655" i="33" s="1"/>
  <c r="B662" i="33"/>
  <c r="D662" i="33" s="1"/>
  <c r="C662" i="33" s="1"/>
  <c r="B659" i="33"/>
  <c r="D659" i="33" s="1"/>
  <c r="C659" i="33" s="1"/>
  <c r="B653" i="33"/>
  <c r="D653" i="33" s="1"/>
  <c r="C653" i="33" s="1"/>
  <c r="B639" i="33"/>
  <c r="D639" i="33" s="1"/>
  <c r="C639" i="33" s="1"/>
  <c r="B640" i="33"/>
  <c r="D640" i="33" s="1"/>
  <c r="C640" i="33" s="1"/>
  <c r="B658" i="33"/>
  <c r="D658" i="33" s="1"/>
  <c r="C658" i="33" s="1"/>
  <c r="B649" i="33"/>
  <c r="D649" i="33" s="1"/>
  <c r="C649" i="33" s="1"/>
  <c r="B636" i="33"/>
  <c r="D636" i="33" s="1"/>
  <c r="C636" i="33" s="1"/>
  <c r="B633" i="33"/>
  <c r="D633" i="33" s="1"/>
  <c r="C633" i="33" s="1"/>
  <c r="B14" i="33" l="1"/>
  <c r="D14" i="33" s="1"/>
  <c r="C14" i="33" s="1"/>
  <c r="B13" i="33"/>
  <c r="D13" i="33" s="1"/>
  <c r="C13" i="33" s="1"/>
  <c r="B3" i="33"/>
  <c r="D3" i="33" s="1"/>
  <c r="C3" i="33" s="1"/>
  <c r="B16" i="33"/>
  <c r="D16" i="33" s="1"/>
  <c r="C16" i="33" s="1"/>
  <c r="B6" i="33"/>
  <c r="D6" i="33" s="1"/>
  <c r="C6" i="33" s="1"/>
  <c r="B21" i="33"/>
  <c r="D21" i="33" s="1"/>
  <c r="C21" i="33" s="1"/>
  <c r="B18" i="33"/>
  <c r="D18" i="33" s="1"/>
  <c r="C18" i="33" s="1"/>
  <c r="B34" i="33"/>
  <c r="D34" i="33" s="1"/>
  <c r="C34" i="33" s="1"/>
  <c r="B7" i="33"/>
  <c r="D7" i="33" s="1"/>
  <c r="C7" i="33" s="1"/>
  <c r="B12" i="33"/>
  <c r="D12" i="33" s="1"/>
  <c r="C12" i="33" s="1"/>
  <c r="B24" i="33"/>
  <c r="D24" i="33" s="1"/>
  <c r="C24" i="33" s="1"/>
  <c r="B25" i="33"/>
  <c r="D25" i="33" s="1"/>
  <c r="C25" i="33" s="1"/>
  <c r="B32" i="33"/>
  <c r="D32" i="33" s="1"/>
  <c r="C32" i="33" s="1"/>
  <c r="B9" i="33"/>
  <c r="D9" i="33" s="1"/>
  <c r="C9" i="33" s="1"/>
  <c r="B27" i="33"/>
  <c r="D27" i="33" s="1"/>
  <c r="C27" i="33" s="1"/>
  <c r="B11" i="33"/>
  <c r="D11" i="33" s="1"/>
  <c r="C11" i="33" s="1"/>
  <c r="B5" i="33"/>
  <c r="D5" i="33" s="1"/>
  <c r="C5" i="33" s="1"/>
  <c r="B10" i="33"/>
  <c r="D10" i="33" s="1"/>
  <c r="C10" i="33" s="1"/>
  <c r="B15" i="33"/>
  <c r="D15" i="33" s="1"/>
  <c r="C15" i="33" s="1"/>
  <c r="B26" i="33"/>
  <c r="D26" i="33" s="1"/>
  <c r="C26" i="33" s="1"/>
  <c r="B8" i="33"/>
  <c r="D8" i="33" s="1"/>
  <c r="C8" i="33" s="1"/>
  <c r="B28" i="33"/>
  <c r="D28" i="33" s="1"/>
  <c r="C28" i="33" s="1"/>
  <c r="B4" i="33"/>
  <c r="D4" i="33" s="1"/>
  <c r="C4" i="33" s="1"/>
  <c r="B29" i="33"/>
  <c r="D29" i="33" s="1"/>
  <c r="C29" i="33" s="1"/>
  <c r="B33" i="33"/>
  <c r="D33" i="33" s="1"/>
  <c r="C33" i="33" s="1"/>
  <c r="B17" i="33"/>
  <c r="D17" i="33" s="1"/>
  <c r="C17" i="33" s="1"/>
  <c r="B35" i="33"/>
  <c r="D35" i="33" s="1"/>
  <c r="C35" i="33" s="1"/>
  <c r="B31" i="33"/>
  <c r="D31" i="33" s="1"/>
  <c r="C31" i="33" s="1"/>
  <c r="B22" i="33"/>
  <c r="D22" i="33" s="1"/>
  <c r="C22" i="33" s="1"/>
  <c r="B19" i="33"/>
  <c r="D19" i="33" s="1"/>
  <c r="C19" i="33" s="1"/>
  <c r="B30" i="33"/>
  <c r="D30" i="33" s="1"/>
  <c r="C30" i="33" s="1"/>
  <c r="B36" i="33"/>
  <c r="D36" i="33" s="1"/>
  <c r="C36" i="33" s="1"/>
  <c r="B20" i="33"/>
  <c r="D20" i="33" s="1"/>
  <c r="C20" i="33" s="1"/>
  <c r="B2" i="33"/>
  <c r="D2" i="33" s="1"/>
  <c r="C2" i="33" s="1"/>
  <c r="B23" i="33"/>
  <c r="D23" i="33" s="1"/>
  <c r="C23" i="33" s="1"/>
  <c r="B177" i="33"/>
  <c r="D177" i="33" s="1"/>
  <c r="C177" i="33" s="1"/>
  <c r="B172" i="33"/>
  <c r="D172" i="33" s="1"/>
  <c r="C172" i="33" s="1"/>
  <c r="B184" i="33"/>
  <c r="D184" i="33" s="1"/>
  <c r="C184" i="33" s="1"/>
  <c r="B175" i="33"/>
  <c r="D175" i="33" s="1"/>
  <c r="C175" i="33" s="1"/>
  <c r="B185" i="33"/>
  <c r="D185" i="33" s="1"/>
  <c r="C185" i="33" s="1"/>
  <c r="B201" i="33"/>
  <c r="D201" i="33" s="1"/>
  <c r="C201" i="33" s="1"/>
  <c r="B192" i="33"/>
  <c r="D192" i="33" s="1"/>
  <c r="C192" i="33" s="1"/>
  <c r="B170" i="33"/>
  <c r="D170" i="33" s="1"/>
  <c r="C170" i="33" s="1"/>
  <c r="B208" i="33"/>
  <c r="D208" i="33" s="1"/>
  <c r="C208" i="33" s="1"/>
  <c r="B178" i="33"/>
  <c r="D178" i="33" s="1"/>
  <c r="C178" i="33" s="1"/>
  <c r="B173" i="33"/>
  <c r="D173" i="33" s="1"/>
  <c r="C173" i="33" s="1"/>
  <c r="B174" i="33"/>
  <c r="D174" i="33" s="1"/>
  <c r="C174" i="33" s="1"/>
  <c r="B196" i="33"/>
  <c r="D196" i="33" s="1"/>
  <c r="C196" i="33" s="1"/>
  <c r="B198" i="33"/>
  <c r="D198" i="33" s="1"/>
  <c r="C198" i="33" s="1"/>
  <c r="B212" i="33"/>
  <c r="D212" i="33" s="1"/>
  <c r="C212" i="33" s="1"/>
  <c r="B182" i="33"/>
  <c r="D182" i="33" s="1"/>
  <c r="C182" i="33" s="1"/>
  <c r="B171" i="33"/>
  <c r="D171" i="33" s="1"/>
  <c r="C171" i="33" s="1"/>
  <c r="B176" i="33"/>
  <c r="D176" i="33" s="1"/>
  <c r="C176" i="33" s="1"/>
  <c r="B191" i="33"/>
  <c r="D191" i="33" s="1"/>
  <c r="C191" i="33" s="1"/>
  <c r="B169" i="33"/>
  <c r="D169" i="33" s="1"/>
  <c r="C169" i="33" s="1"/>
  <c r="B167" i="33"/>
  <c r="D167" i="33" s="1"/>
  <c r="C167" i="33" s="1"/>
  <c r="B211" i="33"/>
  <c r="D211" i="33" s="1"/>
  <c r="C211" i="33" s="1"/>
  <c r="B199" i="33"/>
  <c r="D199" i="33" s="1"/>
  <c r="C199" i="33" s="1"/>
  <c r="B186" i="33"/>
  <c r="D186" i="33" s="1"/>
  <c r="C186" i="33" s="1"/>
  <c r="B210" i="33"/>
  <c r="D210" i="33" s="1"/>
  <c r="C210" i="33" s="1"/>
  <c r="B206" i="33"/>
  <c r="D206" i="33" s="1"/>
  <c r="C206" i="33" s="1"/>
  <c r="B188" i="33"/>
  <c r="D188" i="33" s="1"/>
  <c r="C188" i="33" s="1"/>
  <c r="B166" i="33"/>
  <c r="D166" i="33" s="1"/>
  <c r="C166" i="33" s="1"/>
  <c r="B205" i="33"/>
  <c r="D205" i="33" s="1"/>
  <c r="C205" i="33" s="1"/>
  <c r="B190" i="33"/>
  <c r="D190" i="33" s="1"/>
  <c r="C190" i="33" s="1"/>
  <c r="B207" i="33"/>
  <c r="D207" i="33" s="1"/>
  <c r="C207" i="33" s="1"/>
  <c r="B179" i="33"/>
  <c r="D179" i="33" s="1"/>
  <c r="C179" i="33" s="1"/>
  <c r="B193" i="33"/>
  <c r="D193" i="33" s="1"/>
  <c r="C193" i="33" s="1"/>
  <c r="B197" i="33"/>
  <c r="D197" i="33" s="1"/>
  <c r="C197" i="33" s="1"/>
  <c r="B194" i="33"/>
  <c r="D194" i="33" s="1"/>
  <c r="C194" i="33" s="1"/>
  <c r="B189" i="33"/>
  <c r="D189" i="33" s="1"/>
  <c r="C189" i="33" s="1"/>
  <c r="B200" i="33"/>
  <c r="D200" i="33" s="1"/>
  <c r="C200" i="33" s="1"/>
  <c r="B168" i="33"/>
  <c r="D168" i="33" s="1"/>
  <c r="C168" i="33" s="1"/>
  <c r="B195" i="33"/>
  <c r="D195" i="33" s="1"/>
  <c r="C195" i="33" s="1"/>
  <c r="B180" i="33"/>
  <c r="D180" i="33" s="1"/>
  <c r="C180" i="33" s="1"/>
  <c r="B187" i="33"/>
  <c r="D187" i="33" s="1"/>
  <c r="C187" i="33" s="1"/>
  <c r="B181" i="33"/>
  <c r="D181" i="33" s="1"/>
  <c r="C181" i="33" s="1"/>
  <c r="B202" i="33"/>
  <c r="D202" i="33" s="1"/>
  <c r="C202" i="33" s="1"/>
  <c r="B183" i="33"/>
  <c r="D183" i="33" s="1"/>
  <c r="C183" i="33" s="1"/>
  <c r="B209" i="33"/>
  <c r="D209" i="33" s="1"/>
  <c r="C209" i="33" s="1"/>
  <c r="B204" i="33"/>
  <c r="D204" i="33" s="1"/>
  <c r="C204" i="33" s="1"/>
  <c r="B203" i="33"/>
  <c r="D203" i="33" s="1"/>
  <c r="C203" i="33" s="1"/>
  <c r="B357" i="33"/>
  <c r="D357" i="33" s="1"/>
  <c r="C357" i="33" s="1"/>
  <c r="B343" i="33"/>
  <c r="D343" i="33" s="1"/>
  <c r="C343" i="33" s="1"/>
  <c r="B359" i="33"/>
  <c r="D359" i="33" s="1"/>
  <c r="C359" i="33" s="1"/>
  <c r="B350" i="33"/>
  <c r="D350" i="33" s="1"/>
  <c r="C350" i="33" s="1"/>
  <c r="B377" i="33"/>
  <c r="D377" i="33" s="1"/>
  <c r="C377" i="33" s="1"/>
  <c r="B349" i="33"/>
  <c r="D349" i="33" s="1"/>
  <c r="C349" i="33" s="1"/>
  <c r="B367" i="33"/>
  <c r="D367" i="33" s="1"/>
  <c r="C367" i="33" s="1"/>
  <c r="B339" i="33"/>
  <c r="D339" i="33" s="1"/>
  <c r="C339" i="33" s="1"/>
  <c r="B358" i="33"/>
  <c r="D358" i="33" s="1"/>
  <c r="C358" i="33" s="1"/>
  <c r="B329" i="33"/>
  <c r="D329" i="33" s="1"/>
  <c r="C329" i="33" s="1"/>
  <c r="B370" i="33"/>
  <c r="B351" i="33"/>
  <c r="D351" i="33" s="1"/>
  <c r="C351" i="33" s="1"/>
  <c r="B361" i="33"/>
  <c r="D361" i="33" s="1"/>
  <c r="C361" i="33" s="1"/>
  <c r="B363" i="33"/>
  <c r="D363" i="33" s="1"/>
  <c r="C363" i="33" s="1"/>
  <c r="B368" i="33"/>
  <c r="D368" i="33" s="1"/>
  <c r="C368" i="33" s="1"/>
  <c r="B335" i="33"/>
  <c r="D335" i="33" s="1"/>
  <c r="C335" i="33" s="1"/>
  <c r="B371" i="33"/>
  <c r="D371" i="33" s="1"/>
  <c r="C371" i="33" s="1"/>
  <c r="B328" i="33"/>
  <c r="D328" i="33" s="1"/>
  <c r="C328" i="33" s="1"/>
  <c r="B344" i="33"/>
  <c r="D344" i="33" s="1"/>
  <c r="C344" i="33" s="1"/>
  <c r="B379" i="33"/>
  <c r="D379" i="33" s="1"/>
  <c r="C379" i="33" s="1"/>
  <c r="B376" i="33"/>
  <c r="D376" i="33" s="1"/>
  <c r="C376" i="33" s="1"/>
  <c r="B381" i="33"/>
  <c r="D381" i="33" s="1"/>
  <c r="C381" i="33" s="1"/>
  <c r="B365" i="33"/>
  <c r="D365" i="33" s="1"/>
  <c r="C365" i="33" s="1"/>
  <c r="B378" i="33"/>
  <c r="D378" i="33" s="1"/>
  <c r="C378" i="33" s="1"/>
  <c r="B372" i="33"/>
  <c r="D372" i="33" s="1"/>
  <c r="C372" i="33" s="1"/>
  <c r="B360" i="33"/>
  <c r="D360" i="33" s="1"/>
  <c r="C360" i="33" s="1"/>
  <c r="B352" i="33"/>
  <c r="D352" i="33" s="1"/>
  <c r="C352" i="33" s="1"/>
  <c r="B374" i="33"/>
  <c r="B340" i="33"/>
  <c r="D340" i="33" s="1"/>
  <c r="C340" i="33" s="1"/>
  <c r="B369" i="33"/>
  <c r="D369" i="33" s="1"/>
  <c r="C369" i="33" s="1"/>
  <c r="B362" i="33"/>
  <c r="D362" i="33" s="1"/>
  <c r="C362" i="33" s="1"/>
  <c r="B330" i="33"/>
  <c r="D330" i="33" s="1"/>
  <c r="C330" i="33" s="1"/>
  <c r="B366" i="33"/>
  <c r="D366" i="33" s="1"/>
  <c r="C366" i="33" s="1"/>
  <c r="B364" i="33"/>
  <c r="D364" i="33" s="1"/>
  <c r="C364" i="33" s="1"/>
  <c r="B341" i="33"/>
  <c r="D341" i="33" s="1"/>
  <c r="C341" i="33" s="1"/>
  <c r="B354" i="33"/>
  <c r="D354" i="33" s="1"/>
  <c r="C354" i="33" s="1"/>
  <c r="B333" i="33"/>
  <c r="D333" i="33" s="1"/>
  <c r="C333" i="33" s="1"/>
  <c r="B380" i="33"/>
  <c r="D380" i="33" s="1"/>
  <c r="C380" i="33" s="1"/>
  <c r="B337" i="33"/>
  <c r="D337" i="33" s="1"/>
  <c r="C337" i="33" s="1"/>
  <c r="B356" i="33"/>
  <c r="D356" i="33" s="1"/>
  <c r="C356" i="33" s="1"/>
  <c r="B331" i="33"/>
  <c r="D331" i="33" s="1"/>
  <c r="C331" i="33" s="1"/>
  <c r="B346" i="33"/>
  <c r="D346" i="33" s="1"/>
  <c r="C346" i="33" s="1"/>
  <c r="B345" i="33"/>
  <c r="D345" i="33" s="1"/>
  <c r="C345" i="33" s="1"/>
  <c r="B334" i="33"/>
  <c r="D334" i="33" s="1"/>
  <c r="C334" i="33" s="1"/>
  <c r="B355" i="33"/>
  <c r="D355" i="33" s="1"/>
  <c r="C355" i="33" s="1"/>
  <c r="B332" i="33"/>
  <c r="D332" i="33" s="1"/>
  <c r="C332" i="33" s="1"/>
  <c r="B373" i="33"/>
  <c r="D373" i="33" s="1"/>
  <c r="C373" i="33" s="1"/>
  <c r="B375" i="33"/>
  <c r="D375" i="33" s="1"/>
  <c r="C375" i="33" s="1"/>
  <c r="B336" i="33"/>
  <c r="D336" i="33" s="1"/>
  <c r="C336" i="33" s="1"/>
  <c r="B347" i="33"/>
  <c r="D347" i="33" s="1"/>
  <c r="C347" i="33" s="1"/>
  <c r="B342" i="33"/>
  <c r="D342" i="33" s="1"/>
  <c r="C342" i="33" s="1"/>
  <c r="B348" i="33"/>
  <c r="D348" i="33" s="1"/>
  <c r="C348" i="33" s="1"/>
  <c r="B353" i="33"/>
  <c r="D353" i="33" s="1"/>
  <c r="C353" i="33" s="1"/>
  <c r="B338" i="33"/>
  <c r="D338" i="33" s="1"/>
  <c r="C338" i="33" s="1"/>
  <c r="B804" i="33"/>
  <c r="B802" i="33"/>
  <c r="B798" i="33"/>
  <c r="B796" i="33"/>
  <c r="D796" i="33" s="1"/>
  <c r="C796" i="33" s="1"/>
  <c r="B735" i="33"/>
  <c r="B800" i="33"/>
  <c r="D800" i="33" s="1"/>
  <c r="C800" i="33" s="1"/>
  <c r="B794" i="33"/>
  <c r="B732" i="33"/>
  <c r="D732" i="33" s="1"/>
  <c r="C732" i="33" s="1"/>
  <c r="B730" i="33"/>
  <c r="B761" i="33"/>
  <c r="D761" i="33" s="1"/>
  <c r="C761" i="33" s="1"/>
  <c r="B803" i="33"/>
  <c r="B734" i="33"/>
  <c r="D734" i="33" s="1"/>
  <c r="C734" i="33" s="1"/>
  <c r="B731" i="33"/>
  <c r="D731" i="33" s="1"/>
  <c r="C731" i="33" s="1"/>
  <c r="B795" i="33"/>
  <c r="B797" i="33"/>
  <c r="B799" i="33"/>
  <c r="B805" i="33"/>
  <c r="B801" i="33"/>
  <c r="B729" i="33"/>
  <c r="B762" i="33"/>
  <c r="D762" i="33" s="1"/>
  <c r="C762" i="33" s="1"/>
  <c r="B728" i="33"/>
  <c r="B733" i="33"/>
  <c r="B771" i="33"/>
  <c r="D771" i="33" s="1"/>
  <c r="C771" i="33" s="1"/>
  <c r="B768" i="33"/>
  <c r="D768" i="33" s="1"/>
  <c r="C768" i="33" s="1"/>
  <c r="B724" i="33"/>
  <c r="D724" i="33" s="1"/>
  <c r="C724" i="33" s="1"/>
  <c r="B782" i="33"/>
  <c r="D782" i="33" s="1"/>
  <c r="C782" i="33" s="1"/>
  <c r="B767" i="33"/>
  <c r="D767" i="33" s="1"/>
  <c r="C767" i="33" s="1"/>
  <c r="B706" i="33"/>
  <c r="D706" i="33" s="1"/>
  <c r="C706" i="33" s="1"/>
  <c r="B703" i="33"/>
  <c r="D703" i="33" s="1"/>
  <c r="C703" i="33" s="1"/>
  <c r="B721" i="33"/>
  <c r="D721" i="33" s="1"/>
  <c r="C721" i="33" s="1"/>
  <c r="B738" i="33"/>
  <c r="D738" i="33" s="1"/>
  <c r="C738" i="33" s="1"/>
  <c r="B758" i="33"/>
  <c r="D758" i="33" s="1"/>
  <c r="C758" i="33" s="1"/>
  <c r="B780" i="33"/>
  <c r="D780" i="33" s="1"/>
  <c r="C780" i="33" s="1"/>
  <c r="B704" i="33"/>
  <c r="D704" i="33" s="1"/>
  <c r="C704" i="33" s="1"/>
  <c r="B764" i="33"/>
  <c r="D764" i="33" s="1"/>
  <c r="C764" i="33" s="1"/>
  <c r="B752" i="33"/>
  <c r="D752" i="33" s="1"/>
  <c r="C752" i="33" s="1"/>
  <c r="B748" i="33"/>
  <c r="D748" i="33" s="1"/>
  <c r="C748" i="33" s="1"/>
  <c r="B755" i="33"/>
  <c r="D755" i="33" s="1"/>
  <c r="C755" i="33" s="1"/>
  <c r="B812" i="33"/>
  <c r="D812" i="33" s="1"/>
  <c r="C812" i="33" s="1"/>
  <c r="B727" i="33"/>
  <c r="D727" i="33" s="1"/>
  <c r="C727" i="33" s="1"/>
  <c r="B746" i="33"/>
  <c r="D746" i="33" s="1"/>
  <c r="C746" i="33" s="1"/>
  <c r="B757" i="33"/>
  <c r="D757" i="33" s="1"/>
  <c r="C757" i="33" s="1"/>
  <c r="B806" i="33"/>
  <c r="D806" i="33" s="1"/>
  <c r="C806" i="33" s="1"/>
  <c r="B720" i="33"/>
  <c r="D720" i="33" s="1"/>
  <c r="C720" i="33" s="1"/>
  <c r="B766" i="33"/>
  <c r="D766" i="33" s="1"/>
  <c r="C766" i="33" s="1"/>
  <c r="B711" i="33"/>
  <c r="D711" i="33" s="1"/>
  <c r="C711" i="33" s="1"/>
  <c r="B713" i="33"/>
  <c r="D713" i="33" s="1"/>
  <c r="C713" i="33" s="1"/>
  <c r="B753" i="33"/>
  <c r="D753" i="33" s="1"/>
  <c r="C753" i="33" s="1"/>
  <c r="B747" i="33"/>
  <c r="D747" i="33" s="1"/>
  <c r="C747" i="33" s="1"/>
  <c r="B697" i="33"/>
  <c r="D697" i="33" s="1"/>
  <c r="C697" i="33" s="1"/>
  <c r="B751" i="33"/>
  <c r="D751" i="33" s="1"/>
  <c r="C751" i="33" s="1"/>
  <c r="B760" i="33"/>
  <c r="D760" i="33" s="1"/>
  <c r="C760" i="33" s="1"/>
  <c r="B695" i="33"/>
  <c r="D695" i="33" s="1"/>
  <c r="C695" i="33" s="1"/>
  <c r="B756" i="33"/>
  <c r="D756" i="33" s="1"/>
  <c r="C756" i="33" s="1"/>
  <c r="B701" i="33"/>
  <c r="D701" i="33" s="1"/>
  <c r="C701" i="33" s="1"/>
  <c r="B726" i="33"/>
  <c r="D726" i="33" s="1"/>
  <c r="C726" i="33" s="1"/>
  <c r="B777" i="33"/>
  <c r="D777" i="33" s="1"/>
  <c r="C777" i="33" s="1"/>
  <c r="B749" i="33"/>
  <c r="D749" i="33" s="1"/>
  <c r="C749" i="33" s="1"/>
  <c r="B786" i="33"/>
  <c r="D786" i="33" s="1"/>
  <c r="C786" i="33" s="1"/>
  <c r="B790" i="33"/>
  <c r="D790" i="33" s="1"/>
  <c r="C790" i="33" s="1"/>
  <c r="B699" i="33"/>
  <c r="D699" i="33" s="1"/>
  <c r="C699" i="33" s="1"/>
  <c r="B710" i="33"/>
  <c r="D710" i="33" s="1"/>
  <c r="C710" i="33" s="1"/>
  <c r="B736" i="33"/>
  <c r="D736" i="33" s="1"/>
  <c r="C736" i="33" s="1"/>
  <c r="B779" i="33"/>
  <c r="D779" i="33" s="1"/>
  <c r="C779" i="33" s="1"/>
  <c r="B718" i="33"/>
  <c r="D718" i="33" s="1"/>
  <c r="C718" i="33" s="1"/>
  <c r="B698" i="33"/>
  <c r="D698" i="33" s="1"/>
  <c r="C698" i="33" s="1"/>
  <c r="B705" i="33"/>
  <c r="D705" i="33" s="1"/>
  <c r="C705" i="33" s="1"/>
  <c r="B791" i="33"/>
  <c r="D791" i="33" s="1"/>
  <c r="C791" i="33" s="1"/>
  <c r="B793" i="33"/>
  <c r="D793" i="33" s="1"/>
  <c r="C793" i="33" s="1"/>
  <c r="B719" i="33"/>
  <c r="D719" i="33" s="1"/>
  <c r="C719" i="33" s="1"/>
  <c r="B740" i="33"/>
  <c r="D740" i="33" s="1"/>
  <c r="C740" i="33" s="1"/>
  <c r="B744" i="33"/>
  <c r="D744" i="33" s="1"/>
  <c r="C744" i="33" s="1"/>
  <c r="B716" i="33"/>
  <c r="D716" i="33" s="1"/>
  <c r="C716" i="33" s="1"/>
  <c r="B717" i="33"/>
  <c r="D717" i="33" s="1"/>
  <c r="C717" i="33" s="1"/>
  <c r="B759" i="33"/>
  <c r="D759" i="33" s="1"/>
  <c r="C759" i="33" s="1"/>
  <c r="B792" i="33"/>
  <c r="D792" i="33" s="1"/>
  <c r="C792" i="33" s="1"/>
  <c r="B770" i="33"/>
  <c r="D770" i="33" s="1"/>
  <c r="C770" i="33" s="1"/>
  <c r="B700" i="33"/>
  <c r="D700" i="33" s="1"/>
  <c r="C700" i="33" s="1"/>
  <c r="B788" i="33"/>
  <c r="D788" i="33" s="1"/>
  <c r="C788" i="33" s="1"/>
  <c r="B741" i="33"/>
  <c r="D741" i="33" s="1"/>
  <c r="C741" i="33" s="1"/>
  <c r="B712" i="33"/>
  <c r="D712" i="33" s="1"/>
  <c r="C712" i="33" s="1"/>
  <c r="B725" i="33"/>
  <c r="D725" i="33" s="1"/>
  <c r="C725" i="33" s="1"/>
  <c r="B696" i="33"/>
  <c r="D696" i="33" s="1"/>
  <c r="C696" i="33" s="1"/>
  <c r="B707" i="33"/>
  <c r="D707" i="33" s="1"/>
  <c r="C707" i="33" s="1"/>
  <c r="B737" i="33"/>
  <c r="D737" i="33" s="1"/>
  <c r="C737" i="33" s="1"/>
  <c r="B765" i="33"/>
  <c r="D765" i="33" s="1"/>
  <c r="C765" i="33" s="1"/>
  <c r="B714" i="33"/>
  <c r="D714" i="33" s="1"/>
  <c r="C714" i="33" s="1"/>
  <c r="B750" i="33"/>
  <c r="D750" i="33" s="1"/>
  <c r="C750" i="33" s="1"/>
  <c r="B813" i="33"/>
  <c r="D813" i="33" s="1"/>
  <c r="C813" i="33" s="1"/>
  <c r="B745" i="33"/>
  <c r="D745" i="33" s="1"/>
  <c r="C745" i="33" s="1"/>
  <c r="B787" i="33"/>
  <c r="D787" i="33" s="1"/>
  <c r="C787" i="33" s="1"/>
  <c r="B743" i="33"/>
  <c r="D743" i="33" s="1"/>
  <c r="C743" i="33" s="1"/>
  <c r="B775" i="33"/>
  <c r="D775" i="33" s="1"/>
  <c r="C775" i="33" s="1"/>
  <c r="B722" i="33"/>
  <c r="D722" i="33" s="1"/>
  <c r="C722" i="33" s="1"/>
  <c r="B772" i="33"/>
  <c r="D772" i="33" s="1"/>
  <c r="C772" i="33" s="1"/>
  <c r="B789" i="33"/>
  <c r="D789" i="33" s="1"/>
  <c r="C789" i="33" s="1"/>
  <c r="B742" i="33"/>
  <c r="D742" i="33" s="1"/>
  <c r="C742" i="33" s="1"/>
  <c r="B778" i="33"/>
  <c r="D778" i="33" s="1"/>
  <c r="C778" i="33" s="1"/>
  <c r="B702" i="33"/>
  <c r="D702" i="33" s="1"/>
  <c r="C702" i="33" s="1"/>
  <c r="B723" i="33"/>
  <c r="D723" i="33" s="1"/>
  <c r="C723" i="33" s="1"/>
  <c r="B809" i="33"/>
  <c r="D809" i="33" s="1"/>
  <c r="C809" i="33" s="1"/>
  <c r="B708" i="33"/>
  <c r="D708" i="33" s="1"/>
  <c r="C708" i="33" s="1"/>
  <c r="B784" i="33"/>
  <c r="D784" i="33" s="1"/>
  <c r="C784" i="33" s="1"/>
  <c r="B763" i="33"/>
  <c r="D763" i="33" s="1"/>
  <c r="C763" i="33" s="1"/>
  <c r="B811" i="33"/>
  <c r="D811" i="33" s="1"/>
  <c r="C811" i="33" s="1"/>
  <c r="B773" i="33"/>
  <c r="D773" i="33" s="1"/>
  <c r="C773" i="33" s="1"/>
  <c r="B807" i="33"/>
  <c r="D807" i="33" s="1"/>
  <c r="C807" i="33" s="1"/>
  <c r="B783" i="33"/>
  <c r="D783" i="33" s="1"/>
  <c r="C783" i="33" s="1"/>
  <c r="B754" i="33"/>
  <c r="D754" i="33" s="1"/>
  <c r="C754" i="33" s="1"/>
  <c r="B781" i="33"/>
  <c r="D781" i="33" s="1"/>
  <c r="C781" i="33" s="1"/>
  <c r="B776" i="33"/>
  <c r="D776" i="33" s="1"/>
  <c r="C776" i="33" s="1"/>
  <c r="B715" i="33"/>
  <c r="D715" i="33" s="1"/>
  <c r="C715" i="33" s="1"/>
  <c r="B808" i="33"/>
  <c r="D808" i="33" s="1"/>
  <c r="C808" i="33" s="1"/>
  <c r="B785" i="33"/>
  <c r="D785" i="33" s="1"/>
  <c r="C785" i="33" s="1"/>
  <c r="B709" i="33"/>
  <c r="D709" i="33" s="1"/>
  <c r="C709" i="33" s="1"/>
  <c r="B739" i="33"/>
  <c r="D739" i="33" s="1"/>
  <c r="C739" i="33" s="1"/>
  <c r="B774" i="33"/>
  <c r="D774" i="33" s="1"/>
  <c r="C774" i="33" s="1"/>
  <c r="B769" i="33"/>
  <c r="D769" i="33" s="1"/>
  <c r="C769" i="33" s="1"/>
  <c r="B810" i="33"/>
  <c r="D810" i="33" s="1"/>
  <c r="C810" i="33" s="1"/>
  <c r="B458" i="33"/>
  <c r="D458" i="33" s="1"/>
  <c r="C458" i="33" s="1"/>
  <c r="B474" i="33"/>
  <c r="D474" i="33" s="1"/>
  <c r="C474" i="33" s="1"/>
  <c r="B469" i="33"/>
  <c r="D469" i="33" s="1"/>
  <c r="C469" i="33" s="1"/>
  <c r="B455" i="33"/>
  <c r="D455" i="33" s="1"/>
  <c r="C455" i="33" s="1"/>
  <c r="B488" i="33"/>
  <c r="D488" i="33" s="1"/>
  <c r="C488" i="33" s="1"/>
  <c r="B464" i="33"/>
  <c r="D464" i="33" s="1"/>
  <c r="C464" i="33" s="1"/>
  <c r="B496" i="33"/>
  <c r="D496" i="33" s="1"/>
  <c r="C496" i="33" s="1"/>
  <c r="B495" i="33"/>
  <c r="D495" i="33" s="1"/>
  <c r="C495" i="33" s="1"/>
  <c r="B477" i="33"/>
  <c r="D477" i="33" s="1"/>
  <c r="C477" i="33" s="1"/>
  <c r="B490" i="33"/>
  <c r="D490" i="33" s="1"/>
  <c r="C490" i="33" s="1"/>
  <c r="B498" i="33"/>
  <c r="D498" i="33" s="1"/>
  <c r="C498" i="33" s="1"/>
  <c r="B457" i="33"/>
  <c r="D457" i="33" s="1"/>
  <c r="C457" i="33" s="1"/>
  <c r="B473" i="33"/>
  <c r="D473" i="33" s="1"/>
  <c r="C473" i="33" s="1"/>
  <c r="B475" i="33"/>
  <c r="D475" i="33" s="1"/>
  <c r="C475" i="33" s="1"/>
  <c r="B485" i="33"/>
  <c r="D485" i="33" s="1"/>
  <c r="C485" i="33" s="1"/>
  <c r="B489" i="33"/>
  <c r="B466" i="33"/>
  <c r="D466" i="33" s="1"/>
  <c r="C466" i="33" s="1"/>
  <c r="B472" i="33"/>
  <c r="D472" i="33" s="1"/>
  <c r="C472" i="33" s="1"/>
  <c r="B476" i="33"/>
  <c r="D476" i="33" s="1"/>
  <c r="C476" i="33" s="1"/>
  <c r="B486" i="33"/>
  <c r="D486" i="33" s="1"/>
  <c r="C486" i="33" s="1"/>
  <c r="B478" i="33"/>
  <c r="D478" i="33" s="1"/>
  <c r="C478" i="33" s="1"/>
  <c r="B493" i="33"/>
  <c r="B501" i="33"/>
  <c r="D501" i="33" s="1"/>
  <c r="C501" i="33" s="1"/>
  <c r="B491" i="33"/>
  <c r="D491" i="33" s="1"/>
  <c r="C491" i="33" s="1"/>
  <c r="B487" i="33"/>
  <c r="D487" i="33" s="1"/>
  <c r="C487" i="33" s="1"/>
  <c r="B450" i="33"/>
  <c r="D450" i="33" s="1"/>
  <c r="C450" i="33" s="1"/>
  <c r="B471" i="33"/>
  <c r="D471" i="33" s="1"/>
  <c r="C471" i="33" s="1"/>
  <c r="B448" i="33"/>
  <c r="D448" i="33" s="1"/>
  <c r="C448" i="33" s="1"/>
  <c r="B499" i="33"/>
  <c r="D499" i="33" s="1"/>
  <c r="C499" i="33" s="1"/>
  <c r="B502" i="33"/>
  <c r="D502" i="33" s="1"/>
  <c r="C502" i="33" s="1"/>
  <c r="B463" i="33"/>
  <c r="D463" i="33" s="1"/>
  <c r="C463" i="33" s="1"/>
  <c r="B461" i="33"/>
  <c r="D461" i="33" s="1"/>
  <c r="C461" i="33" s="1"/>
  <c r="B484" i="33"/>
  <c r="D484" i="33" s="1"/>
  <c r="C484" i="33" s="1"/>
  <c r="B462" i="33"/>
  <c r="D462" i="33" s="1"/>
  <c r="C462" i="33" s="1"/>
  <c r="B494" i="33"/>
  <c r="D494" i="33" s="1"/>
  <c r="C494" i="33" s="1"/>
  <c r="B482" i="33"/>
  <c r="D482" i="33" s="1"/>
  <c r="C482" i="33" s="1"/>
  <c r="B500" i="33"/>
  <c r="D500" i="33" s="1"/>
  <c r="C500" i="33" s="1"/>
  <c r="B468" i="33"/>
  <c r="D468" i="33" s="1"/>
  <c r="C468" i="33" s="1"/>
  <c r="B454" i="33"/>
  <c r="D454" i="33" s="1"/>
  <c r="C454" i="33" s="1"/>
  <c r="B470" i="33"/>
  <c r="D470" i="33" s="1"/>
  <c r="C470" i="33" s="1"/>
  <c r="B449" i="33"/>
  <c r="D449" i="33" s="1"/>
  <c r="C449" i="33" s="1"/>
  <c r="B452" i="33"/>
  <c r="D452" i="33" s="1"/>
  <c r="C452" i="33" s="1"/>
  <c r="B479" i="33"/>
  <c r="D479" i="33" s="1"/>
  <c r="C479" i="33" s="1"/>
  <c r="B456" i="33"/>
  <c r="D456" i="33" s="1"/>
  <c r="C456" i="33" s="1"/>
  <c r="B465" i="33"/>
  <c r="D465" i="33" s="1"/>
  <c r="C465" i="33" s="1"/>
  <c r="B497" i="33"/>
  <c r="D497" i="33" s="1"/>
  <c r="C497" i="33" s="1"/>
  <c r="B453" i="33"/>
  <c r="D453" i="33" s="1"/>
  <c r="C453" i="33" s="1"/>
  <c r="B459" i="33"/>
  <c r="D459" i="33" s="1"/>
  <c r="C459" i="33" s="1"/>
  <c r="B481" i="33"/>
  <c r="D481" i="33" s="1"/>
  <c r="C481" i="33" s="1"/>
  <c r="B483" i="33"/>
  <c r="D483" i="33" s="1"/>
  <c r="C483" i="33" s="1"/>
  <c r="B451" i="33"/>
  <c r="D451" i="33" s="1"/>
  <c r="C451" i="33" s="1"/>
  <c r="B467" i="33"/>
  <c r="D467" i="33" s="1"/>
  <c r="C467" i="33" s="1"/>
  <c r="B460" i="33"/>
  <c r="D460" i="33" s="1"/>
  <c r="C460" i="33" s="1"/>
  <c r="B480" i="33"/>
  <c r="D480" i="33" s="1"/>
  <c r="C480" i="33" s="1"/>
  <c r="B492" i="33"/>
  <c r="D492" i="33" s="1"/>
  <c r="C492" i="33" s="1"/>
  <c r="B82" i="33"/>
  <c r="D82" i="33" s="1"/>
  <c r="C82" i="33" s="1"/>
  <c r="B59" i="33"/>
  <c r="D59" i="33" s="1"/>
  <c r="C59" i="33" s="1"/>
  <c r="B51" i="33"/>
  <c r="D51" i="33" s="1"/>
  <c r="C51" i="33" s="1"/>
  <c r="B62" i="33"/>
  <c r="D62" i="33" s="1"/>
  <c r="C62" i="33" s="1"/>
  <c r="B66" i="33"/>
  <c r="D66" i="33" s="1"/>
  <c r="C66" i="33" s="1"/>
  <c r="B61" i="33"/>
  <c r="D61" i="33" s="1"/>
  <c r="C61" i="33" s="1"/>
  <c r="B63" i="33"/>
  <c r="D63" i="33" s="1"/>
  <c r="C63" i="33" s="1"/>
  <c r="B58" i="33"/>
  <c r="D58" i="33" s="1"/>
  <c r="C58" i="33" s="1"/>
  <c r="B80" i="33"/>
  <c r="D80" i="33" s="1"/>
  <c r="C80" i="33" s="1"/>
  <c r="B70" i="33"/>
  <c r="D70" i="33" s="1"/>
  <c r="C70" i="33" s="1"/>
  <c r="B71" i="33"/>
  <c r="D71" i="33" s="1"/>
  <c r="C71" i="33" s="1"/>
  <c r="B54" i="33"/>
  <c r="D54" i="33" s="1"/>
  <c r="C54" i="33" s="1"/>
  <c r="B56" i="33"/>
  <c r="D56" i="33" s="1"/>
  <c r="C56" i="33" s="1"/>
  <c r="B48" i="33"/>
  <c r="D48" i="33" s="1"/>
  <c r="C48" i="33" s="1"/>
  <c r="B42" i="33"/>
  <c r="D42" i="33" s="1"/>
  <c r="C42" i="33" s="1"/>
  <c r="B75" i="33"/>
  <c r="D75" i="33" s="1"/>
  <c r="C75" i="33" s="1"/>
  <c r="B52" i="33"/>
  <c r="D52" i="33" s="1"/>
  <c r="C52" i="33" s="1"/>
  <c r="B73" i="33"/>
  <c r="D73" i="33" s="1"/>
  <c r="C73" i="33" s="1"/>
  <c r="B57" i="33"/>
  <c r="D57" i="33" s="1"/>
  <c r="C57" i="33" s="1"/>
  <c r="B68" i="33"/>
  <c r="D68" i="33" s="1"/>
  <c r="C68" i="33" s="1"/>
  <c r="B69" i="33"/>
  <c r="D69" i="33" s="1"/>
  <c r="C69" i="33" s="1"/>
  <c r="B53" i="33"/>
  <c r="D53" i="33" s="1"/>
  <c r="C53" i="33" s="1"/>
  <c r="B38" i="33"/>
  <c r="D38" i="33" s="1"/>
  <c r="C38" i="33" s="1"/>
  <c r="B55" i="33"/>
  <c r="D55" i="33" s="1"/>
  <c r="C55" i="33" s="1"/>
  <c r="B67" i="33"/>
  <c r="D67" i="33" s="1"/>
  <c r="C67" i="33" s="1"/>
  <c r="B39" i="33"/>
  <c r="D39" i="33" s="1"/>
  <c r="C39" i="33" s="1"/>
  <c r="B78" i="33"/>
  <c r="D78" i="33" s="1"/>
  <c r="C78" i="33" s="1"/>
  <c r="B49" i="33"/>
  <c r="D49" i="33" s="1"/>
  <c r="C49" i="33" s="1"/>
  <c r="B64" i="33"/>
  <c r="D64" i="33" s="1"/>
  <c r="C64" i="33" s="1"/>
  <c r="B65" i="33"/>
  <c r="D65" i="33" s="1"/>
  <c r="C65" i="33" s="1"/>
  <c r="B37" i="33"/>
  <c r="D37" i="33" s="1"/>
  <c r="C37" i="33" s="1"/>
  <c r="B72" i="33"/>
  <c r="D72" i="33" s="1"/>
  <c r="C72" i="33" s="1"/>
  <c r="B41" i="33"/>
  <c r="D41" i="33" s="1"/>
  <c r="C41" i="33" s="1"/>
  <c r="B45" i="33"/>
  <c r="D45" i="33" s="1"/>
  <c r="C45" i="33" s="1"/>
  <c r="B60" i="33"/>
  <c r="D60" i="33" s="1"/>
  <c r="C60" i="33" s="1"/>
  <c r="B77" i="33"/>
  <c r="D77" i="33" s="1"/>
  <c r="C77" i="33" s="1"/>
  <c r="B81" i="33"/>
  <c r="D81" i="33" s="1"/>
  <c r="C81" i="33" s="1"/>
  <c r="B47" i="33"/>
  <c r="D47" i="33" s="1"/>
  <c r="C47" i="33" s="1"/>
  <c r="B83" i="33"/>
  <c r="D83" i="33" s="1"/>
  <c r="C83" i="33" s="1"/>
  <c r="B74" i="33"/>
  <c r="D74" i="33" s="1"/>
  <c r="C74" i="33" s="1"/>
  <c r="B76" i="33"/>
  <c r="D76" i="33" s="1"/>
  <c r="C76" i="33" s="1"/>
  <c r="B79" i="33"/>
  <c r="D79" i="33" s="1"/>
  <c r="C79" i="33" s="1"/>
  <c r="B43" i="33"/>
  <c r="D43" i="33" s="1"/>
  <c r="C43" i="33" s="1"/>
  <c r="B46" i="33"/>
  <c r="D46" i="33" s="1"/>
  <c r="C46" i="33" s="1"/>
  <c r="B50" i="33"/>
  <c r="D50" i="33" s="1"/>
  <c r="C50" i="33" s="1"/>
  <c r="B44" i="33"/>
  <c r="D44" i="33" s="1"/>
  <c r="C44" i="33" s="1"/>
  <c r="B40" i="33"/>
  <c r="D40" i="33" s="1"/>
  <c r="C40" i="33" s="1"/>
  <c r="B240" i="33"/>
  <c r="D240" i="33" s="1"/>
  <c r="C240" i="33" s="1"/>
  <c r="B215" i="33"/>
  <c r="D215" i="33" s="1"/>
  <c r="C215" i="33" s="1"/>
  <c r="B218" i="33"/>
  <c r="D218" i="33" s="1"/>
  <c r="C218" i="33" s="1"/>
  <c r="B231" i="33"/>
  <c r="D231" i="33" s="1"/>
  <c r="C231" i="33" s="1"/>
  <c r="B234" i="33"/>
  <c r="D234" i="33" s="1"/>
  <c r="C234" i="33" s="1"/>
  <c r="B224" i="33"/>
  <c r="D224" i="33" s="1"/>
  <c r="C224" i="33" s="1"/>
  <c r="B239" i="33"/>
  <c r="D239" i="33" s="1"/>
  <c r="C239" i="33" s="1"/>
  <c r="B225" i="33"/>
  <c r="D225" i="33" s="1"/>
  <c r="C225" i="33" s="1"/>
  <c r="B221" i="33"/>
  <c r="D221" i="33" s="1"/>
  <c r="C221" i="33" s="1"/>
  <c r="B217" i="33"/>
  <c r="D217" i="33" s="1"/>
  <c r="C217" i="33" s="1"/>
  <c r="B242" i="33"/>
  <c r="D242" i="33" s="1"/>
  <c r="C242" i="33" s="1"/>
  <c r="B236" i="33"/>
  <c r="D236" i="33" s="1"/>
  <c r="C236" i="33" s="1"/>
  <c r="B226" i="33"/>
  <c r="D226" i="33" s="1"/>
  <c r="C226" i="33" s="1"/>
  <c r="B245" i="33"/>
  <c r="D245" i="33" s="1"/>
  <c r="C245" i="33" s="1"/>
  <c r="B241" i="33"/>
  <c r="D241" i="33" s="1"/>
  <c r="C241" i="33" s="1"/>
  <c r="B214" i="33"/>
  <c r="D214" i="33" s="1"/>
  <c r="C214" i="33" s="1"/>
  <c r="B216" i="33"/>
  <c r="D216" i="33" s="1"/>
  <c r="C216" i="33" s="1"/>
  <c r="B233" i="33"/>
  <c r="D233" i="33" s="1"/>
  <c r="C233" i="33" s="1"/>
  <c r="B247" i="33"/>
  <c r="D247" i="33" s="1"/>
  <c r="C247" i="33" s="1"/>
  <c r="B235" i="33"/>
  <c r="D235" i="33" s="1"/>
  <c r="C235" i="33" s="1"/>
  <c r="B237" i="33"/>
  <c r="D237" i="33" s="1"/>
  <c r="C237" i="33" s="1"/>
  <c r="B213" i="33"/>
  <c r="D213" i="33" s="1"/>
  <c r="C213" i="33" s="1"/>
  <c r="B219" i="33"/>
  <c r="D219" i="33" s="1"/>
  <c r="C219" i="33" s="1"/>
  <c r="B246" i="33"/>
  <c r="D246" i="33" s="1"/>
  <c r="C246" i="33" s="1"/>
  <c r="B229" i="33"/>
  <c r="D229" i="33" s="1"/>
  <c r="C229" i="33" s="1"/>
  <c r="B243" i="33"/>
  <c r="D243" i="33" s="1"/>
  <c r="C243" i="33" s="1"/>
  <c r="B223" i="33"/>
  <c r="D223" i="33" s="1"/>
  <c r="C223" i="33" s="1"/>
  <c r="B244" i="33"/>
  <c r="D244" i="33" s="1"/>
  <c r="C244" i="33" s="1"/>
  <c r="B222" i="33"/>
  <c r="D222" i="33" s="1"/>
  <c r="C222" i="33" s="1"/>
  <c r="B238" i="33"/>
  <c r="D238" i="33" s="1"/>
  <c r="C238" i="33" s="1"/>
  <c r="B232" i="33"/>
  <c r="D232" i="33" s="1"/>
  <c r="C232" i="33" s="1"/>
  <c r="B227" i="33"/>
  <c r="D227" i="33" s="1"/>
  <c r="C227" i="33" s="1"/>
  <c r="B220" i="33"/>
  <c r="D220" i="33" s="1"/>
  <c r="C220" i="33" s="1"/>
  <c r="B228" i="33"/>
  <c r="D228" i="33" s="1"/>
  <c r="C228" i="33" s="1"/>
  <c r="B230" i="33"/>
  <c r="D230" i="33" s="1"/>
  <c r="C230" i="33" s="1"/>
  <c r="B427" i="33"/>
  <c r="D427" i="33" s="1"/>
  <c r="C427" i="33" s="1"/>
  <c r="B425" i="33"/>
  <c r="D425" i="33" s="1"/>
  <c r="C425" i="33" s="1"/>
  <c r="B428" i="33"/>
  <c r="D428" i="33" s="1"/>
  <c r="C428" i="33" s="1"/>
  <c r="B418" i="33"/>
  <c r="D418" i="33" s="1"/>
  <c r="C418" i="33" s="1"/>
  <c r="B395" i="33"/>
  <c r="D395" i="33" s="1"/>
  <c r="C395" i="33" s="1"/>
  <c r="B421" i="33"/>
  <c r="D421" i="33" s="1"/>
  <c r="C421" i="33" s="1"/>
  <c r="B394" i="33"/>
  <c r="D394" i="33" s="1"/>
  <c r="C394" i="33" s="1"/>
  <c r="B396" i="33"/>
  <c r="D396" i="33" s="1"/>
  <c r="C396" i="33" s="1"/>
  <c r="B397" i="33"/>
  <c r="D397" i="33" s="1"/>
  <c r="C397" i="33" s="1"/>
  <c r="B410" i="33"/>
  <c r="D410" i="33" s="1"/>
  <c r="C410" i="33" s="1"/>
  <c r="B409" i="33"/>
  <c r="D409" i="33" s="1"/>
  <c r="C409" i="33" s="1"/>
  <c r="B391" i="33"/>
  <c r="D391" i="33" s="1"/>
  <c r="C391" i="33" s="1"/>
  <c r="B390" i="33"/>
  <c r="D390" i="33" s="1"/>
  <c r="C390" i="33" s="1"/>
  <c r="B383" i="33"/>
  <c r="D383" i="33" s="1"/>
  <c r="C383" i="33" s="1"/>
  <c r="B408" i="33"/>
  <c r="D408" i="33" s="1"/>
  <c r="C408" i="33" s="1"/>
  <c r="B403" i="33"/>
  <c r="D403" i="33" s="1"/>
  <c r="C403" i="33" s="1"/>
  <c r="B424" i="33"/>
  <c r="D424" i="33" s="1"/>
  <c r="C424" i="33" s="1"/>
  <c r="B400" i="33"/>
  <c r="D400" i="33" s="1"/>
  <c r="C400" i="33" s="1"/>
  <c r="B387" i="33"/>
  <c r="D387" i="33" s="1"/>
  <c r="C387" i="33" s="1"/>
  <c r="B392" i="33"/>
  <c r="D392" i="33" s="1"/>
  <c r="C392" i="33" s="1"/>
  <c r="B420" i="33"/>
  <c r="D420" i="33" s="1"/>
  <c r="C420" i="33" s="1"/>
  <c r="B402" i="33"/>
  <c r="D402" i="33" s="1"/>
  <c r="C402" i="33" s="1"/>
  <c r="B415" i="33"/>
  <c r="D415" i="33" s="1"/>
  <c r="C415" i="33" s="1"/>
  <c r="B393" i="33"/>
  <c r="D393" i="33" s="1"/>
  <c r="C393" i="33" s="1"/>
  <c r="B385" i="33"/>
  <c r="D385" i="33" s="1"/>
  <c r="C385" i="33" s="1"/>
  <c r="B382" i="33"/>
  <c r="D382" i="33" s="1"/>
  <c r="C382" i="33" s="1"/>
  <c r="B404" i="33"/>
  <c r="D404" i="33" s="1"/>
  <c r="C404" i="33" s="1"/>
  <c r="B384" i="33"/>
  <c r="D384" i="33" s="1"/>
  <c r="C384" i="33" s="1"/>
  <c r="B417" i="33"/>
  <c r="D417" i="33" s="1"/>
  <c r="C417" i="33" s="1"/>
  <c r="B407" i="33"/>
  <c r="D407" i="33" s="1"/>
  <c r="C407" i="33" s="1"/>
  <c r="B401" i="33"/>
  <c r="D401" i="33" s="1"/>
  <c r="C401" i="33" s="1"/>
  <c r="B399" i="33"/>
  <c r="D399" i="33" s="1"/>
  <c r="C399" i="33" s="1"/>
  <c r="B430" i="33"/>
  <c r="D430" i="33" s="1"/>
  <c r="C430" i="33" s="1"/>
  <c r="B406" i="33"/>
  <c r="D406" i="33" s="1"/>
  <c r="C406" i="33" s="1"/>
  <c r="B412" i="33"/>
  <c r="D412" i="33" s="1"/>
  <c r="C412" i="33" s="1"/>
  <c r="B419" i="33"/>
  <c r="D419" i="33" s="1"/>
  <c r="C419" i="33" s="1"/>
  <c r="B413" i="33"/>
  <c r="D413" i="33" s="1"/>
  <c r="C413" i="33" s="1"/>
  <c r="B398" i="33"/>
  <c r="D398" i="33" s="1"/>
  <c r="C398" i="33" s="1"/>
  <c r="B405" i="33"/>
  <c r="D405" i="33" s="1"/>
  <c r="C405" i="33" s="1"/>
  <c r="B423" i="33"/>
  <c r="D423" i="33" s="1"/>
  <c r="C423" i="33" s="1"/>
  <c r="B389" i="33"/>
  <c r="D389" i="33" s="1"/>
  <c r="C389" i="33" s="1"/>
  <c r="B414" i="33"/>
  <c r="D414" i="33" s="1"/>
  <c r="C414" i="33" s="1"/>
  <c r="B386" i="33"/>
  <c r="D386" i="33" s="1"/>
  <c r="C386" i="33" s="1"/>
  <c r="B416" i="33"/>
  <c r="D416" i="33" s="1"/>
  <c r="C416" i="33" s="1"/>
  <c r="B429" i="33"/>
  <c r="D429" i="33" s="1"/>
  <c r="C429" i="33" s="1"/>
  <c r="B426" i="33"/>
  <c r="D426" i="33" s="1"/>
  <c r="C426" i="33" s="1"/>
  <c r="B388" i="33"/>
  <c r="D388" i="33" s="1"/>
  <c r="C388" i="33" s="1"/>
  <c r="B411" i="33"/>
  <c r="D411" i="33" s="1"/>
  <c r="C411" i="33" s="1"/>
  <c r="B422" i="33"/>
  <c r="D422" i="33" s="1"/>
  <c r="C422" i="33" s="1"/>
  <c r="B621" i="33"/>
  <c r="D621" i="33" s="1"/>
  <c r="C621" i="33" s="1"/>
  <c r="B618" i="33"/>
  <c r="B615" i="33"/>
  <c r="B619" i="33"/>
  <c r="B616" i="33"/>
  <c r="D616" i="33" s="1"/>
  <c r="C616" i="33" s="1"/>
  <c r="B613" i="33"/>
  <c r="B612" i="33"/>
  <c r="D612" i="33" s="1"/>
  <c r="C612" i="33" s="1"/>
  <c r="B622" i="33"/>
  <c r="D622" i="33" s="1"/>
  <c r="C622" i="33" s="1"/>
  <c r="B614" i="33"/>
  <c r="B620" i="33"/>
  <c r="B617" i="33"/>
  <c r="B537" i="33"/>
  <c r="D537" i="33" s="1"/>
  <c r="C537" i="33" s="1"/>
  <c r="B530" i="33"/>
  <c r="D530" i="33" s="1"/>
  <c r="C530" i="33" s="1"/>
  <c r="B555" i="33"/>
  <c r="D555" i="33" s="1"/>
  <c r="C555" i="33" s="1"/>
  <c r="B513" i="33"/>
  <c r="D513" i="33" s="1"/>
  <c r="C513" i="33" s="1"/>
  <c r="B576" i="33"/>
  <c r="D576" i="33" s="1"/>
  <c r="C576" i="33" s="1"/>
  <c r="B625" i="33"/>
  <c r="D625" i="33" s="1"/>
  <c r="C625" i="33" s="1"/>
  <c r="B611" i="33"/>
  <c r="D611" i="33" s="1"/>
  <c r="C611" i="33" s="1"/>
  <c r="B597" i="33"/>
  <c r="D597" i="33" s="1"/>
  <c r="C597" i="33" s="1"/>
  <c r="B574" i="33"/>
  <c r="D574" i="33" s="1"/>
  <c r="C574" i="33" s="1"/>
  <c r="B538" i="33"/>
  <c r="D538" i="33" s="1"/>
  <c r="C538" i="33" s="1"/>
  <c r="B557" i="33"/>
  <c r="D557" i="33" s="1"/>
  <c r="C557" i="33" s="1"/>
  <c r="B575" i="33"/>
  <c r="D575" i="33" s="1"/>
  <c r="C575" i="33" s="1"/>
  <c r="B547" i="33"/>
  <c r="D547" i="33" s="1"/>
  <c r="C547" i="33" s="1"/>
  <c r="B509" i="33"/>
  <c r="D509" i="33" s="1"/>
  <c r="C509" i="33" s="1"/>
  <c r="B504" i="33"/>
  <c r="D504" i="33" s="1"/>
  <c r="C504" i="33" s="1"/>
  <c r="B546" i="33"/>
  <c r="D546" i="33" s="1"/>
  <c r="C546" i="33" s="1"/>
  <c r="B608" i="33"/>
  <c r="D608" i="33" s="1"/>
  <c r="C608" i="33" s="1"/>
  <c r="B550" i="33"/>
  <c r="D550" i="33" s="1"/>
  <c r="C550" i="33" s="1"/>
  <c r="B503" i="33"/>
  <c r="D503" i="33" s="1"/>
  <c r="C503" i="33" s="1"/>
  <c r="B596" i="33"/>
  <c r="D596" i="33" s="1"/>
  <c r="C596" i="33" s="1"/>
  <c r="B573" i="33"/>
  <c r="D573" i="33" s="1"/>
  <c r="C573" i="33" s="1"/>
  <c r="B507" i="33"/>
  <c r="D507" i="33" s="1"/>
  <c r="C507" i="33" s="1"/>
  <c r="B602" i="33"/>
  <c r="D602" i="33" s="1"/>
  <c r="C602" i="33" s="1"/>
  <c r="B543" i="33"/>
  <c r="D543" i="33" s="1"/>
  <c r="C543" i="33" s="1"/>
  <c r="B583" i="33"/>
  <c r="D583" i="33" s="1"/>
  <c r="C583" i="33" s="1"/>
  <c r="B526" i="33"/>
  <c r="D526" i="33" s="1"/>
  <c r="C526" i="33" s="1"/>
  <c r="B560" i="33"/>
  <c r="D560" i="33" s="1"/>
  <c r="C560" i="33" s="1"/>
  <c r="B548" i="33"/>
  <c r="D548" i="33" s="1"/>
  <c r="C548" i="33" s="1"/>
  <c r="B542" i="33"/>
  <c r="D542" i="33" s="1"/>
  <c r="C542" i="33" s="1"/>
  <c r="B552" i="33"/>
  <c r="D552" i="33" s="1"/>
  <c r="C552" i="33" s="1"/>
  <c r="B521" i="33"/>
  <c r="D521" i="33" s="1"/>
  <c r="C521" i="33" s="1"/>
  <c r="B626" i="33"/>
  <c r="D626" i="33" s="1"/>
  <c r="C626" i="33" s="1"/>
  <c r="B598" i="33"/>
  <c r="B534" i="33"/>
  <c r="D534" i="33" s="1"/>
  <c r="C534" i="33" s="1"/>
  <c r="B569" i="33"/>
  <c r="D569" i="33" s="1"/>
  <c r="C569" i="33" s="1"/>
  <c r="B581" i="33"/>
  <c r="D581" i="33" s="1"/>
  <c r="C581" i="33" s="1"/>
  <c r="B589" i="33"/>
  <c r="D589" i="33" s="1"/>
  <c r="C589" i="33" s="1"/>
  <c r="B544" i="33"/>
  <c r="D544" i="33" s="1"/>
  <c r="C544" i="33" s="1"/>
  <c r="B577" i="33"/>
  <c r="D577" i="33" s="1"/>
  <c r="C577" i="33" s="1"/>
  <c r="B554" i="33"/>
  <c r="D554" i="33" s="1"/>
  <c r="C554" i="33" s="1"/>
  <c r="B541" i="33"/>
  <c r="D541" i="33" s="1"/>
  <c r="C541" i="33" s="1"/>
  <c r="B510" i="33"/>
  <c r="D510" i="33" s="1"/>
  <c r="C510" i="33" s="1"/>
  <c r="B606" i="33"/>
  <c r="D606" i="33" s="1"/>
  <c r="C606" i="33" s="1"/>
  <c r="B535" i="33"/>
  <c r="D535" i="33" s="1"/>
  <c r="C535" i="33" s="1"/>
  <c r="B600" i="33"/>
  <c r="D600" i="33" s="1"/>
  <c r="C600" i="33" s="1"/>
  <c r="B572" i="33"/>
  <c r="D572" i="33" s="1"/>
  <c r="C572" i="33" s="1"/>
  <c r="B563" i="33"/>
  <c r="D563" i="33" s="1"/>
  <c r="C563" i="33" s="1"/>
  <c r="B558" i="33"/>
  <c r="D558" i="33" s="1"/>
  <c r="C558" i="33" s="1"/>
  <c r="B518" i="33"/>
  <c r="D518" i="33" s="1"/>
  <c r="C518" i="33" s="1"/>
  <c r="B516" i="33"/>
  <c r="D516" i="33" s="1"/>
  <c r="C516" i="33" s="1"/>
  <c r="B605" i="33"/>
  <c r="D605" i="33" s="1"/>
  <c r="C605" i="33" s="1"/>
  <c r="B587" i="33"/>
  <c r="D587" i="33" s="1"/>
  <c r="C587" i="33" s="1"/>
  <c r="B609" i="33"/>
  <c r="D609" i="33" s="1"/>
  <c r="C609" i="33" s="1"/>
  <c r="B566" i="33"/>
  <c r="D566" i="33" s="1"/>
  <c r="C566" i="33" s="1"/>
  <c r="B593" i="33"/>
  <c r="D593" i="33" s="1"/>
  <c r="C593" i="33" s="1"/>
  <c r="B584" i="33"/>
  <c r="D584" i="33" s="1"/>
  <c r="C584" i="33" s="1"/>
  <c r="B585" i="33"/>
  <c r="D585" i="33" s="1"/>
  <c r="C585" i="33" s="1"/>
  <c r="B562" i="33"/>
  <c r="D562" i="33" s="1"/>
  <c r="C562" i="33" s="1"/>
  <c r="B508" i="33"/>
  <c r="D508" i="33" s="1"/>
  <c r="C508" i="33" s="1"/>
  <c r="B525" i="33"/>
  <c r="D525" i="33" s="1"/>
  <c r="C525" i="33" s="1"/>
  <c r="B623" i="33"/>
  <c r="D623" i="33" s="1"/>
  <c r="C623" i="33" s="1"/>
  <c r="B536" i="33"/>
  <c r="D536" i="33" s="1"/>
  <c r="C536" i="33" s="1"/>
  <c r="B568" i="33"/>
  <c r="D568" i="33" s="1"/>
  <c r="C568" i="33" s="1"/>
  <c r="B564" i="33"/>
  <c r="D564" i="33" s="1"/>
  <c r="C564" i="33" s="1"/>
  <c r="B578" i="33"/>
  <c r="D578" i="33" s="1"/>
  <c r="C578" i="33" s="1"/>
  <c r="B630" i="33"/>
  <c r="D630" i="33" s="1"/>
  <c r="C630" i="33" s="1"/>
  <c r="B540" i="33"/>
  <c r="D540" i="33" s="1"/>
  <c r="C540" i="33" s="1"/>
  <c r="B553" i="33"/>
  <c r="D553" i="33" s="1"/>
  <c r="C553" i="33" s="1"/>
  <c r="B565" i="33"/>
  <c r="D565" i="33" s="1"/>
  <c r="C565" i="33" s="1"/>
  <c r="B527" i="33"/>
  <c r="D527" i="33" s="1"/>
  <c r="C527" i="33" s="1"/>
  <c r="B512" i="33"/>
  <c r="D512" i="33" s="1"/>
  <c r="C512" i="33" s="1"/>
  <c r="B571" i="33"/>
  <c r="D571" i="33" s="1"/>
  <c r="C571" i="33" s="1"/>
  <c r="B588" i="33"/>
  <c r="D588" i="33" s="1"/>
  <c r="C588" i="33" s="1"/>
  <c r="B511" i="33"/>
  <c r="D511" i="33" s="1"/>
  <c r="C511" i="33" s="1"/>
  <c r="B545" i="33"/>
  <c r="D545" i="33" s="1"/>
  <c r="C545" i="33" s="1"/>
  <c r="B624" i="33"/>
  <c r="D624" i="33" s="1"/>
  <c r="C624" i="33" s="1"/>
  <c r="B532" i="33"/>
  <c r="D532" i="33" s="1"/>
  <c r="C532" i="33" s="1"/>
  <c r="B627" i="33"/>
  <c r="D627" i="33" s="1"/>
  <c r="C627" i="33" s="1"/>
  <c r="B628" i="33"/>
  <c r="D628" i="33" s="1"/>
  <c r="C628" i="33" s="1"/>
  <c r="B561" i="33"/>
  <c r="D561" i="33" s="1"/>
  <c r="C561" i="33" s="1"/>
  <c r="B582" i="33"/>
  <c r="D582" i="33" s="1"/>
  <c r="C582" i="33" s="1"/>
  <c r="B514" i="33"/>
  <c r="D514" i="33" s="1"/>
  <c r="C514" i="33" s="1"/>
  <c r="B570" i="33"/>
  <c r="D570" i="33" s="1"/>
  <c r="C570" i="33" s="1"/>
  <c r="B539" i="33"/>
  <c r="D539" i="33" s="1"/>
  <c r="C539" i="33" s="1"/>
  <c r="B590" i="33"/>
  <c r="D590" i="33" s="1"/>
  <c r="C590" i="33" s="1"/>
  <c r="B523" i="33"/>
  <c r="D523" i="33" s="1"/>
  <c r="C523" i="33" s="1"/>
  <c r="B595" i="33"/>
  <c r="D595" i="33" s="1"/>
  <c r="C595" i="33" s="1"/>
  <c r="B531" i="33"/>
  <c r="D531" i="33" s="1"/>
  <c r="C531" i="33" s="1"/>
  <c r="B599" i="33"/>
  <c r="D599" i="33" s="1"/>
  <c r="C599" i="33" s="1"/>
  <c r="B515" i="33"/>
  <c r="D515" i="33" s="1"/>
  <c r="C515" i="33" s="1"/>
  <c r="B592" i="33"/>
  <c r="D592" i="33" s="1"/>
  <c r="C592" i="33" s="1"/>
  <c r="B591" i="33"/>
  <c r="D591" i="33" s="1"/>
  <c r="C591" i="33" s="1"/>
  <c r="B556" i="33"/>
  <c r="D556" i="33" s="1"/>
  <c r="C556" i="33" s="1"/>
  <c r="B524" i="33"/>
  <c r="D524" i="33" s="1"/>
  <c r="C524" i="33" s="1"/>
  <c r="B506" i="33"/>
  <c r="D506" i="33" s="1"/>
  <c r="C506" i="33" s="1"/>
  <c r="B607" i="33"/>
  <c r="D607" i="33" s="1"/>
  <c r="C607" i="33" s="1"/>
  <c r="B601" i="33"/>
  <c r="D601" i="33" s="1"/>
  <c r="C601" i="33" s="1"/>
  <c r="B586" i="33"/>
  <c r="D586" i="33" s="1"/>
  <c r="C586" i="33" s="1"/>
  <c r="B567" i="33"/>
  <c r="D567" i="33" s="1"/>
  <c r="C567" i="33" s="1"/>
  <c r="B629" i="33"/>
  <c r="D629" i="33" s="1"/>
  <c r="C629" i="33" s="1"/>
  <c r="B559" i="33"/>
  <c r="D559" i="33" s="1"/>
  <c r="C559" i="33" s="1"/>
  <c r="B522" i="33"/>
  <c r="D522" i="33" s="1"/>
  <c r="C522" i="33" s="1"/>
  <c r="B610" i="33"/>
  <c r="D610" i="33" s="1"/>
  <c r="C610" i="33" s="1"/>
  <c r="B551" i="33"/>
  <c r="D551" i="33" s="1"/>
  <c r="C551" i="33" s="1"/>
  <c r="B603" i="33"/>
  <c r="D603" i="33" s="1"/>
  <c r="C603" i="33" s="1"/>
  <c r="B580" i="33"/>
  <c r="D580" i="33" s="1"/>
  <c r="C580" i="33" s="1"/>
  <c r="B529" i="33"/>
  <c r="D529" i="33" s="1"/>
  <c r="C529" i="33" s="1"/>
  <c r="B519" i="33"/>
  <c r="D519" i="33" s="1"/>
  <c r="C519" i="33" s="1"/>
  <c r="B579" i="33"/>
  <c r="D579" i="33" s="1"/>
  <c r="C579" i="33" s="1"/>
  <c r="B520" i="33"/>
  <c r="D520" i="33" s="1"/>
  <c r="C520" i="33" s="1"/>
  <c r="B533" i="33"/>
  <c r="D533" i="33" s="1"/>
  <c r="C533" i="33" s="1"/>
  <c r="B528" i="33"/>
  <c r="D528" i="33" s="1"/>
  <c r="C528" i="33" s="1"/>
  <c r="B604" i="33"/>
  <c r="D604" i="33" s="1"/>
  <c r="C604" i="33" s="1"/>
  <c r="B549" i="33"/>
  <c r="D549" i="33" s="1"/>
  <c r="C549" i="33" s="1"/>
  <c r="B594" i="33"/>
  <c r="D594" i="33" s="1"/>
  <c r="C594" i="33" s="1"/>
  <c r="B517" i="33"/>
  <c r="D517" i="33" s="1"/>
  <c r="C517" i="33" s="1"/>
  <c r="B505" i="33"/>
  <c r="D505" i="33" s="1"/>
  <c r="C505" i="33" s="1"/>
  <c r="B100" i="33"/>
  <c r="D100" i="33" s="1"/>
  <c r="C100" i="33" s="1"/>
  <c r="B118" i="33"/>
  <c r="D118" i="33" s="1"/>
  <c r="C118" i="33" s="1"/>
  <c r="B91" i="33"/>
  <c r="D91" i="33" s="1"/>
  <c r="C91" i="33" s="1"/>
  <c r="B93" i="33"/>
  <c r="D93" i="33" s="1"/>
  <c r="C93" i="33" s="1"/>
  <c r="B117" i="33"/>
  <c r="D117" i="33" s="1"/>
  <c r="C117" i="33" s="1"/>
  <c r="B101" i="33"/>
  <c r="D101" i="33" s="1"/>
  <c r="C101" i="33" s="1"/>
  <c r="B90" i="33"/>
  <c r="D90" i="33" s="1"/>
  <c r="C90" i="33" s="1"/>
  <c r="B89" i="33"/>
  <c r="D89" i="33" s="1"/>
  <c r="C89" i="33" s="1"/>
  <c r="B103" i="33"/>
  <c r="D103" i="33" s="1"/>
  <c r="C103" i="33" s="1"/>
  <c r="B121" i="33"/>
  <c r="D121" i="33" s="1"/>
  <c r="C121" i="33" s="1"/>
  <c r="B120" i="33"/>
  <c r="D120" i="33" s="1"/>
  <c r="C120" i="33" s="1"/>
  <c r="B85" i="33"/>
  <c r="D85" i="33" s="1"/>
  <c r="C85" i="33" s="1"/>
  <c r="B87" i="33"/>
  <c r="D87" i="33" s="1"/>
  <c r="C87" i="33" s="1"/>
  <c r="B86" i="33"/>
  <c r="D86" i="33" s="1"/>
  <c r="C86" i="33" s="1"/>
  <c r="B113" i="33"/>
  <c r="D113" i="33" s="1"/>
  <c r="C113" i="33" s="1"/>
  <c r="B108" i="33"/>
  <c r="D108" i="33" s="1"/>
  <c r="C108" i="33" s="1"/>
  <c r="B112" i="33"/>
  <c r="D112" i="33" s="1"/>
  <c r="C112" i="33" s="1"/>
  <c r="B119" i="33"/>
  <c r="D119" i="33" s="1"/>
  <c r="C119" i="33" s="1"/>
  <c r="B115" i="33"/>
  <c r="D115" i="33" s="1"/>
  <c r="C115" i="33" s="1"/>
  <c r="B96" i="33"/>
  <c r="D96" i="33" s="1"/>
  <c r="C96" i="33" s="1"/>
  <c r="B110" i="33"/>
  <c r="D110" i="33" s="1"/>
  <c r="C110" i="33" s="1"/>
  <c r="B99" i="33"/>
  <c r="D99" i="33" s="1"/>
  <c r="C99" i="33" s="1"/>
  <c r="B114" i="33"/>
  <c r="D114" i="33" s="1"/>
  <c r="C114" i="33" s="1"/>
  <c r="B105" i="33"/>
  <c r="D105" i="33" s="1"/>
  <c r="C105" i="33" s="1"/>
  <c r="B92" i="33"/>
  <c r="D92" i="33" s="1"/>
  <c r="C92" i="33" s="1"/>
  <c r="B109" i="33"/>
  <c r="D109" i="33" s="1"/>
  <c r="C109" i="33" s="1"/>
  <c r="B97" i="33"/>
  <c r="D97" i="33" s="1"/>
  <c r="C97" i="33" s="1"/>
  <c r="B111" i="33"/>
  <c r="D111" i="33" s="1"/>
  <c r="C111" i="33" s="1"/>
  <c r="B88" i="33"/>
  <c r="D88" i="33" s="1"/>
  <c r="C88" i="33" s="1"/>
  <c r="B84" i="33"/>
  <c r="D84" i="33" s="1"/>
  <c r="C84" i="33" s="1"/>
  <c r="B107" i="33"/>
  <c r="D107" i="33" s="1"/>
  <c r="C107" i="33" s="1"/>
  <c r="B95" i="33"/>
  <c r="D95" i="33" s="1"/>
  <c r="C95" i="33" s="1"/>
  <c r="B104" i="33"/>
  <c r="D104" i="33" s="1"/>
  <c r="C104" i="33" s="1"/>
  <c r="B116" i="33"/>
  <c r="D116" i="33" s="1"/>
  <c r="C116" i="33" s="1"/>
  <c r="B102" i="33"/>
  <c r="D102" i="33" s="1"/>
  <c r="C102" i="33" s="1"/>
  <c r="B106" i="33"/>
  <c r="D106" i="33" s="1"/>
  <c r="C106" i="33" s="1"/>
  <c r="B98" i="33"/>
  <c r="D98" i="33" s="1"/>
  <c r="C98" i="33" s="1"/>
  <c r="B94" i="33"/>
  <c r="D94" i="33" s="1"/>
  <c r="C94" i="33" s="1"/>
  <c r="B280" i="33"/>
  <c r="D280" i="33" s="1"/>
  <c r="C280" i="33" s="1"/>
  <c r="B258" i="33"/>
  <c r="D258" i="33" s="1"/>
  <c r="C258" i="33" s="1"/>
  <c r="B252" i="33"/>
  <c r="D252" i="33" s="1"/>
  <c r="C252" i="33" s="1"/>
  <c r="B275" i="33"/>
  <c r="D275" i="33" s="1"/>
  <c r="C275" i="33" s="1"/>
  <c r="B260" i="33"/>
  <c r="D260" i="33" s="1"/>
  <c r="C260" i="33" s="1"/>
  <c r="B262" i="33"/>
  <c r="D262" i="33" s="1"/>
  <c r="C262" i="33" s="1"/>
  <c r="B265" i="33"/>
  <c r="D265" i="33" s="1"/>
  <c r="C265" i="33" s="1"/>
  <c r="B267" i="33"/>
  <c r="D267" i="33" s="1"/>
  <c r="C267" i="33" s="1"/>
  <c r="B286" i="33"/>
  <c r="D286" i="33" s="1"/>
  <c r="C286" i="33" s="1"/>
  <c r="B281" i="33"/>
  <c r="D281" i="33" s="1"/>
  <c r="C281" i="33" s="1"/>
  <c r="B279" i="33"/>
  <c r="D279" i="33" s="1"/>
  <c r="C279" i="33" s="1"/>
  <c r="B261" i="33"/>
  <c r="D261" i="33" s="1"/>
  <c r="C261" i="33" s="1"/>
  <c r="B282" i="33"/>
  <c r="D282" i="33" s="1"/>
  <c r="C282" i="33" s="1"/>
  <c r="B257" i="33"/>
  <c r="D257" i="33" s="1"/>
  <c r="C257" i="33" s="1"/>
  <c r="B268" i="33"/>
  <c r="D268" i="33" s="1"/>
  <c r="C268" i="33" s="1"/>
  <c r="B259" i="33"/>
  <c r="D259" i="33" s="1"/>
  <c r="C259" i="33" s="1"/>
  <c r="B255" i="33"/>
  <c r="D255" i="33" s="1"/>
  <c r="C255" i="33" s="1"/>
  <c r="B287" i="33"/>
  <c r="D287" i="33" s="1"/>
  <c r="C287" i="33" s="1"/>
  <c r="B274" i="33"/>
  <c r="D274" i="33" s="1"/>
  <c r="C274" i="33" s="1"/>
  <c r="B284" i="33"/>
  <c r="B269" i="33"/>
  <c r="D269" i="33" s="1"/>
  <c r="C269" i="33" s="1"/>
  <c r="B283" i="33"/>
  <c r="D283" i="33" s="1"/>
  <c r="C283" i="33" s="1"/>
  <c r="B272" i="33"/>
  <c r="D272" i="33" s="1"/>
  <c r="C272" i="33" s="1"/>
  <c r="B276" i="33"/>
  <c r="D276" i="33" s="1"/>
  <c r="C276" i="33" s="1"/>
  <c r="B277" i="33"/>
  <c r="D277" i="33" s="1"/>
  <c r="C277" i="33" s="1"/>
  <c r="B266" i="33"/>
  <c r="D266" i="33" s="1"/>
  <c r="C266" i="33" s="1"/>
  <c r="B253" i="33"/>
  <c r="D253" i="33" s="1"/>
  <c r="C253" i="33" s="1"/>
  <c r="B249" i="33"/>
  <c r="D249" i="33" s="1"/>
  <c r="C249" i="33" s="1"/>
  <c r="B263" i="33"/>
  <c r="D263" i="33" s="1"/>
  <c r="C263" i="33" s="1"/>
  <c r="B278" i="33"/>
  <c r="D278" i="33" s="1"/>
  <c r="C278" i="33" s="1"/>
  <c r="B264" i="33"/>
  <c r="D264" i="33" s="1"/>
  <c r="C264" i="33" s="1"/>
  <c r="B273" i="33"/>
  <c r="D273" i="33" s="1"/>
  <c r="C273" i="33" s="1"/>
  <c r="B251" i="33"/>
  <c r="D251" i="33" s="1"/>
  <c r="C251" i="33" s="1"/>
  <c r="B271" i="33"/>
  <c r="D271" i="33" s="1"/>
  <c r="C271" i="33" s="1"/>
  <c r="B250" i="33"/>
  <c r="D250" i="33" s="1"/>
  <c r="C250" i="33" s="1"/>
  <c r="B256" i="33"/>
  <c r="D256" i="33" s="1"/>
  <c r="C256" i="33" s="1"/>
  <c r="B285" i="33"/>
  <c r="D285" i="33" s="1"/>
  <c r="C285" i="33" s="1"/>
  <c r="B254" i="33"/>
  <c r="D254" i="33" s="1"/>
  <c r="C254" i="33" s="1"/>
  <c r="B270" i="33"/>
  <c r="D270" i="33" s="1"/>
  <c r="C270" i="33" s="1"/>
  <c r="B248" i="33"/>
  <c r="D248" i="33" s="1"/>
  <c r="C248" i="33" s="1"/>
  <c r="B441" i="33"/>
  <c r="D441" i="33" s="1"/>
  <c r="C441" i="33" s="1"/>
  <c r="B435" i="33"/>
  <c r="D435" i="33" s="1"/>
  <c r="C435" i="33" s="1"/>
  <c r="B440" i="33"/>
  <c r="D440" i="33" s="1"/>
  <c r="C440" i="33" s="1"/>
  <c r="B432" i="33"/>
  <c r="D432" i="33" s="1"/>
  <c r="C432" i="33" s="1"/>
  <c r="B447" i="33"/>
  <c r="D447" i="33" s="1"/>
  <c r="C447" i="33" s="1"/>
  <c r="B445" i="33"/>
  <c r="D445" i="33" s="1"/>
  <c r="C445" i="33" s="1"/>
  <c r="B442" i="33"/>
  <c r="D442" i="33" s="1"/>
  <c r="C442" i="33" s="1"/>
  <c r="B439" i="33"/>
  <c r="D439" i="33" s="1"/>
  <c r="C439" i="33" s="1"/>
  <c r="B433" i="33"/>
  <c r="D433" i="33" s="1"/>
  <c r="C433" i="33" s="1"/>
  <c r="B437" i="33"/>
  <c r="D437" i="33" s="1"/>
  <c r="C437" i="33" s="1"/>
  <c r="B434" i="33"/>
  <c r="D434" i="33" s="1"/>
  <c r="C434" i="33" s="1"/>
  <c r="B436" i="33"/>
  <c r="D436" i="33" s="1"/>
  <c r="C436" i="33" s="1"/>
  <c r="B443" i="33"/>
  <c r="D443" i="33" s="1"/>
  <c r="C443" i="33" s="1"/>
  <c r="B438" i="33"/>
  <c r="D438" i="33" s="1"/>
  <c r="C438" i="33" s="1"/>
  <c r="B446" i="33"/>
  <c r="D446" i="33" s="1"/>
  <c r="C446" i="33" s="1"/>
  <c r="B444" i="33"/>
  <c r="D444" i="33" s="1"/>
  <c r="C444" i="33" s="1"/>
  <c r="B431" i="33"/>
  <c r="D431" i="33" s="1"/>
  <c r="C431" i="33" s="1"/>
  <c r="B126" i="33"/>
  <c r="D126" i="33" s="1"/>
  <c r="C126" i="33" s="1"/>
  <c r="B133" i="33"/>
  <c r="D133" i="33" s="1"/>
  <c r="C133" i="33" s="1"/>
  <c r="B164" i="33"/>
  <c r="D164" i="33" s="1"/>
  <c r="C164" i="33" s="1"/>
  <c r="B150" i="33"/>
  <c r="D150" i="33" s="1"/>
  <c r="C150" i="33" s="1"/>
  <c r="B149" i="33"/>
  <c r="D149" i="33" s="1"/>
  <c r="C149" i="33" s="1"/>
  <c r="B144" i="33"/>
  <c r="D144" i="33" s="1"/>
  <c r="C144" i="33" s="1"/>
  <c r="B163" i="33"/>
  <c r="D163" i="33" s="1"/>
  <c r="C163" i="33" s="1"/>
  <c r="B145" i="33"/>
  <c r="D145" i="33" s="1"/>
  <c r="C145" i="33" s="1"/>
  <c r="B139" i="33"/>
  <c r="D139" i="33" s="1"/>
  <c r="C139" i="33" s="1"/>
  <c r="B132" i="33"/>
  <c r="D132" i="33" s="1"/>
  <c r="C132" i="33" s="1"/>
  <c r="B161" i="33"/>
  <c r="D161" i="33" s="1"/>
  <c r="C161" i="33" s="1"/>
  <c r="B135" i="33"/>
  <c r="D135" i="33" s="1"/>
  <c r="C135" i="33" s="1"/>
  <c r="B122" i="33"/>
  <c r="D122" i="33" s="1"/>
  <c r="C122" i="33" s="1"/>
  <c r="B129" i="33"/>
  <c r="D129" i="33" s="1"/>
  <c r="C129" i="33" s="1"/>
  <c r="B131" i="33"/>
  <c r="D131" i="33" s="1"/>
  <c r="C131" i="33" s="1"/>
  <c r="B128" i="33"/>
  <c r="D128" i="33" s="1"/>
  <c r="C128" i="33" s="1"/>
  <c r="B152" i="33"/>
  <c r="D152" i="33" s="1"/>
  <c r="C152" i="33" s="1"/>
  <c r="B127" i="33"/>
  <c r="D127" i="33" s="1"/>
  <c r="C127" i="33" s="1"/>
  <c r="B157" i="33"/>
  <c r="D157" i="33" s="1"/>
  <c r="C157" i="33" s="1"/>
  <c r="B137" i="33"/>
  <c r="D137" i="33" s="1"/>
  <c r="C137" i="33" s="1"/>
  <c r="B134" i="33"/>
  <c r="D134" i="33" s="1"/>
  <c r="C134" i="33" s="1"/>
  <c r="B156" i="33"/>
  <c r="D156" i="33" s="1"/>
  <c r="C156" i="33" s="1"/>
  <c r="B158" i="33"/>
  <c r="D158" i="33" s="1"/>
  <c r="C158" i="33" s="1"/>
  <c r="B154" i="33"/>
  <c r="D154" i="33" s="1"/>
  <c r="C154" i="33" s="1"/>
  <c r="B155" i="33"/>
  <c r="B147" i="33"/>
  <c r="D147" i="33" s="1"/>
  <c r="C147" i="33" s="1"/>
  <c r="B146" i="33"/>
  <c r="D146" i="33" s="1"/>
  <c r="C146" i="33" s="1"/>
  <c r="B136" i="33"/>
  <c r="D136" i="33" s="1"/>
  <c r="C136" i="33" s="1"/>
  <c r="B142" i="33"/>
  <c r="D142" i="33" s="1"/>
  <c r="C142" i="33" s="1"/>
  <c r="B130" i="33"/>
  <c r="D130" i="33" s="1"/>
  <c r="C130" i="33" s="1"/>
  <c r="B138" i="33"/>
  <c r="D138" i="33" s="1"/>
  <c r="C138" i="33" s="1"/>
  <c r="B125" i="33"/>
  <c r="D125" i="33" s="1"/>
  <c r="C125" i="33" s="1"/>
  <c r="B124" i="33"/>
  <c r="D124" i="33" s="1"/>
  <c r="C124" i="33" s="1"/>
  <c r="B123" i="33"/>
  <c r="D123" i="33" s="1"/>
  <c r="C123" i="33" s="1"/>
  <c r="B140" i="33"/>
  <c r="D140" i="33" s="1"/>
  <c r="C140" i="33" s="1"/>
  <c r="B151" i="33"/>
  <c r="D151" i="33" s="1"/>
  <c r="C151" i="33" s="1"/>
  <c r="B159" i="33"/>
  <c r="D159" i="33" s="1"/>
  <c r="C159" i="33" s="1"/>
  <c r="B141" i="33"/>
  <c r="D141" i="33" s="1"/>
  <c r="C141" i="33" s="1"/>
  <c r="B143" i="33"/>
  <c r="D143" i="33" s="1"/>
  <c r="C143" i="33" s="1"/>
  <c r="B165" i="33"/>
  <c r="D165" i="33" s="1"/>
  <c r="C165" i="33" s="1"/>
  <c r="B160" i="33"/>
  <c r="D160" i="33" s="1"/>
  <c r="C160" i="33" s="1"/>
  <c r="B148" i="33"/>
  <c r="D148" i="33" s="1"/>
  <c r="C148" i="33" s="1"/>
  <c r="B153" i="33"/>
  <c r="D153" i="33" s="1"/>
  <c r="C153" i="33" s="1"/>
  <c r="B162" i="33"/>
  <c r="D162" i="33" s="1"/>
  <c r="C162" i="33" s="1"/>
  <c r="B305" i="33"/>
  <c r="D305" i="33" s="1"/>
  <c r="C305" i="33" s="1"/>
  <c r="B294" i="33"/>
  <c r="D294" i="33" s="1"/>
  <c r="C294" i="33" s="1"/>
  <c r="B296" i="33"/>
  <c r="D296" i="33" s="1"/>
  <c r="C296" i="33" s="1"/>
  <c r="B313" i="33"/>
  <c r="D313" i="33" s="1"/>
  <c r="C313" i="33" s="1"/>
  <c r="B308" i="33"/>
  <c r="D308" i="33" s="1"/>
  <c r="C308" i="33" s="1"/>
  <c r="B309" i="33"/>
  <c r="D309" i="33" s="1"/>
  <c r="C309" i="33" s="1"/>
  <c r="B321" i="33"/>
  <c r="D321" i="33" s="1"/>
  <c r="C321" i="33" s="1"/>
  <c r="B322" i="33"/>
  <c r="D322" i="33" s="1"/>
  <c r="C322" i="33" s="1"/>
  <c r="B327" i="33"/>
  <c r="D327" i="33" s="1"/>
  <c r="C327" i="33" s="1"/>
  <c r="B323" i="33"/>
  <c r="D323" i="33" s="1"/>
  <c r="C323" i="33" s="1"/>
  <c r="B310" i="33"/>
  <c r="D310" i="33" s="1"/>
  <c r="C310" i="33" s="1"/>
  <c r="B300" i="33"/>
  <c r="D300" i="33" s="1"/>
  <c r="C300" i="33" s="1"/>
  <c r="B320" i="33"/>
  <c r="D320" i="33" s="1"/>
  <c r="C320" i="33" s="1"/>
  <c r="B316" i="33"/>
  <c r="D316" i="33" s="1"/>
  <c r="C316" i="33" s="1"/>
  <c r="B317" i="33"/>
  <c r="D317" i="33" s="1"/>
  <c r="C317" i="33" s="1"/>
  <c r="B319" i="33"/>
  <c r="D319" i="33" s="1"/>
  <c r="C319" i="33" s="1"/>
  <c r="B311" i="33"/>
  <c r="D311" i="33" s="1"/>
  <c r="C311" i="33" s="1"/>
  <c r="B303" i="33"/>
  <c r="D303" i="33" s="1"/>
  <c r="C303" i="33" s="1"/>
  <c r="B314" i="33"/>
  <c r="D314" i="33" s="1"/>
  <c r="C314" i="33" s="1"/>
  <c r="B324" i="33"/>
  <c r="D324" i="33" s="1"/>
  <c r="C324" i="33" s="1"/>
  <c r="B326" i="33"/>
  <c r="D326" i="33" s="1"/>
  <c r="C326" i="33" s="1"/>
  <c r="B307" i="33"/>
  <c r="D307" i="33" s="1"/>
  <c r="C307" i="33" s="1"/>
  <c r="B302" i="33"/>
  <c r="D302" i="33" s="1"/>
  <c r="C302" i="33" s="1"/>
  <c r="B306" i="33"/>
  <c r="D306" i="33" s="1"/>
  <c r="C306" i="33" s="1"/>
  <c r="B315" i="33"/>
  <c r="D315" i="33" s="1"/>
  <c r="C315" i="33" s="1"/>
  <c r="B295" i="33"/>
  <c r="D295" i="33" s="1"/>
  <c r="C295" i="33" s="1"/>
  <c r="B301" i="33"/>
  <c r="D301" i="33" s="1"/>
  <c r="C301" i="33" s="1"/>
  <c r="B325" i="33"/>
  <c r="D325" i="33" s="1"/>
  <c r="C325" i="33" s="1"/>
  <c r="B304" i="33"/>
  <c r="D304" i="33" s="1"/>
  <c r="C304" i="33" s="1"/>
  <c r="B288" i="33"/>
  <c r="D288" i="33" s="1"/>
  <c r="C288" i="33" s="1"/>
  <c r="B299" i="33"/>
  <c r="D299" i="33" s="1"/>
  <c r="C299" i="33" s="1"/>
  <c r="B318" i="33"/>
  <c r="D318" i="33" s="1"/>
  <c r="C318" i="33" s="1"/>
  <c r="B292" i="33"/>
  <c r="D292" i="33" s="1"/>
  <c r="C292" i="33" s="1"/>
  <c r="B290" i="33"/>
  <c r="D290" i="33" s="1"/>
  <c r="C290" i="33" s="1"/>
  <c r="B297" i="33"/>
  <c r="D297" i="33" s="1"/>
  <c r="C297" i="33" s="1"/>
  <c r="B289" i="33"/>
  <c r="D289" i="33" s="1"/>
  <c r="C289" i="33" s="1"/>
  <c r="B312" i="33"/>
  <c r="D312" i="33" s="1"/>
  <c r="C312" i="33" s="1"/>
  <c r="B298" i="33"/>
  <c r="D298" i="33" s="1"/>
  <c r="C298" i="33" s="1"/>
  <c r="B293" i="33"/>
  <c r="D293" i="33" s="1"/>
  <c r="C293" i="33" s="1"/>
  <c r="B291" i="33"/>
  <c r="D291" i="33" s="1"/>
  <c r="C291" i="33" s="1"/>
  <c r="D798" i="33" l="1"/>
  <c r="C798" i="33" s="1"/>
  <c r="D799" i="33"/>
  <c r="C799" i="33" s="1"/>
  <c r="D797" i="33"/>
  <c r="C797" i="33" s="1"/>
  <c r="D598" i="33"/>
  <c r="C598" i="33" s="1"/>
  <c r="D493" i="33"/>
  <c r="C493" i="33" s="1"/>
  <c r="D619" i="33"/>
  <c r="C619" i="33" s="1"/>
  <c r="D618" i="33"/>
  <c r="C618" i="33" s="1"/>
  <c r="D795" i="33"/>
  <c r="C795" i="33" s="1"/>
  <c r="D617" i="33"/>
  <c r="C617" i="33" s="1"/>
  <c r="D613" i="33"/>
  <c r="C613" i="33" s="1"/>
  <c r="D489" i="33"/>
  <c r="C489" i="33" s="1"/>
  <c r="D794" i="33"/>
  <c r="C794" i="33" s="1"/>
  <c r="D374" i="33"/>
  <c r="C374" i="33" s="1"/>
  <c r="D615" i="33"/>
  <c r="C615" i="33" s="1"/>
  <c r="D733" i="33"/>
  <c r="C733" i="33" s="1"/>
  <c r="D728" i="33"/>
  <c r="C728" i="33" s="1"/>
  <c r="D735" i="33"/>
  <c r="C735" i="33" s="1"/>
  <c r="D370" i="33"/>
  <c r="C370" i="33" s="1"/>
  <c r="D614" i="33"/>
  <c r="C614" i="33" s="1"/>
  <c r="D729" i="33"/>
  <c r="C729" i="33" s="1"/>
  <c r="D801" i="33"/>
  <c r="C801" i="33" s="1"/>
  <c r="D802" i="33"/>
  <c r="C802" i="33" s="1"/>
  <c r="D805" i="33"/>
  <c r="C805" i="33" s="1"/>
  <c r="D804" i="33"/>
  <c r="C804" i="33" s="1"/>
  <c r="D284" i="33"/>
  <c r="C284" i="33" s="1"/>
  <c r="D620" i="33"/>
  <c r="C620" i="33" s="1"/>
  <c r="D803" i="33"/>
  <c r="C803" i="33" s="1"/>
  <c r="D155" i="33"/>
  <c r="C155" i="33" s="1"/>
  <c r="D730" i="33"/>
  <c r="C730" i="33" s="1"/>
</calcChain>
</file>

<file path=xl/sharedStrings.xml><?xml version="1.0" encoding="utf-8"?>
<sst xmlns="http://schemas.openxmlformats.org/spreadsheetml/2006/main" count="11055" uniqueCount="554">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</sst>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11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37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36"/>
      <tableStyleElement type="headerRow" dxfId="73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  <cell r="E401">
            <v>1</v>
          </cell>
        </row>
        <row r="402">
          <cell r="A402" t="str">
            <v>샤시 번호</v>
          </cell>
          <cell r="B402" t="str">
            <v xml:space="preserve">Chassis No. </v>
          </cell>
          <cell r="E402">
            <v>1</v>
          </cell>
        </row>
        <row r="403">
          <cell r="A403" t="str">
            <v>제조/제조자</v>
          </cell>
          <cell r="B403" t="str">
            <v xml:space="preserve">Make/Manufacturer </v>
          </cell>
          <cell r="E403">
            <v>1</v>
          </cell>
        </row>
        <row r="404">
          <cell r="A404" t="str">
            <v>모델 번호</v>
          </cell>
          <cell r="B404" t="str">
            <v xml:space="preserve">Model No. </v>
          </cell>
          <cell r="E404">
            <v>2</v>
          </cell>
        </row>
        <row r="405">
          <cell r="A405" t="str">
            <v>차체 유형</v>
          </cell>
          <cell r="B405" t="str">
            <v xml:space="preserve">Body Type </v>
          </cell>
          <cell r="E405">
            <v>2</v>
          </cell>
        </row>
        <row r="406">
          <cell r="A406" t="str">
            <v>범주</v>
          </cell>
          <cell r="B406" t="str">
            <v xml:space="preserve">Category </v>
          </cell>
          <cell r="E406">
            <v>1</v>
          </cell>
        </row>
        <row r="407">
          <cell r="A407" t="str">
            <v>총중량</v>
          </cell>
          <cell r="B407" t="str">
            <v xml:space="preserve">Gross Weight </v>
          </cell>
          <cell r="E407">
            <v>1</v>
          </cell>
        </row>
        <row r="408">
          <cell r="A408" t="str">
            <v>용량 조회</v>
          </cell>
          <cell r="B408" t="str">
            <v xml:space="preserve">Seating Capacity </v>
          </cell>
          <cell r="E408">
            <v>1</v>
          </cell>
        </row>
        <row r="409">
          <cell r="A409" t="str">
            <v>색상</v>
          </cell>
          <cell r="B409" t="str">
            <v>Color</v>
          </cell>
          <cell r="E409">
            <v>3</v>
          </cell>
        </row>
        <row r="410">
          <cell r="A410" t="str">
            <v>엔진 KW 용량</v>
          </cell>
          <cell r="B410" t="str">
            <v>Engine KW Capacity</v>
          </cell>
          <cell r="E410">
            <v>1</v>
          </cell>
        </row>
        <row r="411">
          <cell r="A411" t="str">
            <v>축의 번호</v>
          </cell>
          <cell r="B411" t="str">
            <v>Number of Axle</v>
          </cell>
          <cell r="E411">
            <v>1</v>
          </cell>
        </row>
        <row r="412">
          <cell r="A412" t="str">
            <v>소유주 범주</v>
          </cell>
          <cell r="B412" t="str">
            <v xml:space="preserve">Owner Category </v>
          </cell>
          <cell r="E412">
            <v>1</v>
          </cell>
        </row>
        <row r="413">
          <cell r="A413" t="str">
            <v>연료 유형</v>
          </cell>
          <cell r="B413" t="str">
            <v>Fuel Type</v>
          </cell>
          <cell r="E413">
            <v>1</v>
          </cell>
        </row>
        <row r="414">
          <cell r="A414" t="str">
            <v>국외 등록 번호</v>
          </cell>
          <cell r="B414" t="str">
            <v>Foreign Registration No.</v>
          </cell>
          <cell r="E414">
            <v>1</v>
          </cell>
        </row>
        <row r="415">
          <cell r="A415" t="str">
            <v>보험 유형</v>
          </cell>
          <cell r="B415" t="str">
            <v>Insurance Type</v>
          </cell>
          <cell r="E415">
            <v>1</v>
          </cell>
        </row>
        <row r="416">
          <cell r="A416" t="str">
            <v>보험 시작일자</v>
          </cell>
          <cell r="B416" t="str">
            <v>Insurance Start Day</v>
          </cell>
          <cell r="E416">
            <v>1</v>
          </cell>
        </row>
        <row r="417">
          <cell r="A417" t="str">
            <v>수입원</v>
          </cell>
          <cell r="B417" t="str">
            <v xml:space="preserve">Imported From </v>
          </cell>
          <cell r="E417">
            <v>1</v>
          </cell>
        </row>
        <row r="418">
          <cell r="A418" t="str">
            <v>제조 연도</v>
          </cell>
          <cell r="B418" t="str">
            <v xml:space="preserve">Year of Make </v>
          </cell>
          <cell r="E418">
            <v>3</v>
          </cell>
        </row>
        <row r="419">
          <cell r="A419" t="str">
            <v>모델 유형</v>
          </cell>
          <cell r="B419" t="str">
            <v xml:space="preserve">Model Type </v>
          </cell>
          <cell r="E419">
            <v>1</v>
          </cell>
        </row>
        <row r="420">
          <cell r="A420" t="str">
            <v>추진자</v>
          </cell>
          <cell r="B420" t="str">
            <v xml:space="preserve">Propelled By </v>
          </cell>
          <cell r="E420">
            <v>1</v>
          </cell>
        </row>
        <row r="421">
          <cell r="A421" t="str">
            <v>전송 유형</v>
          </cell>
          <cell r="B421" t="str">
            <v xml:space="preserve">Transmission Type </v>
          </cell>
          <cell r="E421">
            <v>1</v>
          </cell>
        </row>
        <row r="422">
          <cell r="A422" t="str">
            <v>타르 무게</v>
          </cell>
          <cell r="B422" t="str">
            <v xml:space="preserve">Tare Weight </v>
          </cell>
          <cell r="E422">
            <v>1</v>
          </cell>
        </row>
        <row r="423">
          <cell r="A423" t="str">
            <v>엔진 번호</v>
          </cell>
          <cell r="B423" t="str">
            <v xml:space="preserve">Engine No. </v>
          </cell>
          <cell r="E423">
            <v>1</v>
          </cell>
        </row>
        <row r="424">
          <cell r="A424" t="str">
            <v>구입 일자</v>
          </cell>
          <cell r="B424" t="str">
            <v>Purchase Date</v>
          </cell>
          <cell r="E424">
            <v>1</v>
          </cell>
        </row>
        <row r="425">
          <cell r="A425" t="str">
            <v>엔진 용량</v>
          </cell>
          <cell r="B425" t="str">
            <v xml:space="preserve">Engine Capacity </v>
          </cell>
          <cell r="E425">
            <v>1</v>
          </cell>
        </row>
        <row r="426">
          <cell r="A426" t="str">
            <v>엔진 마력</v>
          </cell>
          <cell r="B426" t="str">
            <v>Engine horse power</v>
          </cell>
          <cell r="E426">
            <v>1</v>
          </cell>
        </row>
        <row r="427">
          <cell r="A427" t="str">
            <v>차축 거리</v>
          </cell>
          <cell r="B427" t="str">
            <v>Axle Distance</v>
          </cell>
          <cell r="E427">
            <v>1</v>
          </cell>
        </row>
        <row r="428">
          <cell r="A428" t="str">
            <v>차량 사용</v>
          </cell>
          <cell r="B428" t="str">
            <v xml:space="preserve">Vehicle Usage </v>
          </cell>
          <cell r="E428">
            <v>1</v>
          </cell>
        </row>
        <row r="429">
          <cell r="A429" t="str">
            <v>SARPCO 인증서 번호</v>
          </cell>
          <cell r="B429" t="str">
            <v>SARPCO Certificate No.</v>
          </cell>
          <cell r="E429">
            <v>1</v>
          </cell>
        </row>
        <row r="430">
          <cell r="A430" t="str">
            <v>보험회사 명</v>
          </cell>
          <cell r="B430" t="str">
            <v>Insurance Company Name</v>
          </cell>
          <cell r="E430">
            <v>1</v>
          </cell>
        </row>
        <row r="431">
          <cell r="A431" t="str">
            <v>보험 번호</v>
          </cell>
          <cell r="B431" t="str">
            <v>Insurance No.</v>
          </cell>
          <cell r="E431">
            <v>1</v>
          </cell>
        </row>
        <row r="432">
          <cell r="A432" t="str">
            <v>보험 만료일</v>
          </cell>
          <cell r="B432" t="str">
            <v>Insurance Expiry Day</v>
          </cell>
          <cell r="E432">
            <v>1</v>
          </cell>
        </row>
        <row r="433">
          <cell r="A433" t="str">
            <v>Mapping No</v>
          </cell>
          <cell r="B433" t="str">
            <v>Mapping No</v>
          </cell>
          <cell r="E433">
            <v>1</v>
          </cell>
        </row>
        <row r="434">
          <cell r="A434" t="str">
            <v>Link No</v>
          </cell>
          <cell r="B434" t="str">
            <v>Link No</v>
          </cell>
          <cell r="E434">
            <v>1</v>
          </cell>
        </row>
        <row r="435">
          <cell r="A435" t="str">
            <v>Item No</v>
          </cell>
          <cell r="B435" t="str">
            <v>Item No</v>
          </cell>
          <cell r="E435">
            <v>1</v>
          </cell>
        </row>
        <row r="436">
          <cell r="A436" t="str">
            <v>Link Item No</v>
          </cell>
          <cell r="B436" t="str">
            <v>Link Item No</v>
          </cell>
          <cell r="E436">
            <v>1</v>
          </cell>
        </row>
        <row r="437">
          <cell r="A437" t="str">
            <v>미납 세액</v>
          </cell>
          <cell r="B437" t="str">
            <v>Outstanding Liability</v>
          </cell>
          <cell r="E437">
            <v>1</v>
          </cell>
        </row>
        <row r="438">
          <cell r="A438" t="str">
            <v>상세정보</v>
          </cell>
          <cell r="B438" t="str">
            <v>Details</v>
          </cell>
          <cell r="E438">
            <v>1</v>
          </cell>
        </row>
        <row r="439">
          <cell r="A439" t="str">
            <v>신청 일자</v>
          </cell>
          <cell r="B439" t="str">
            <v>Date of request</v>
          </cell>
          <cell r="E439">
            <v>1</v>
          </cell>
        </row>
        <row r="440">
          <cell r="A440" t="str">
            <v>Taxpayer TIN</v>
          </cell>
          <cell r="B440" t="str">
            <v>Taxpayer TIN</v>
          </cell>
          <cell r="E440">
            <v>1</v>
          </cell>
        </row>
        <row r="441">
          <cell r="A441" t="str">
            <v>제3자 성명</v>
          </cell>
          <cell r="B441" t="str">
            <v>Third Party Name</v>
          </cell>
          <cell r="E441">
            <v>1</v>
          </cell>
        </row>
        <row r="442">
          <cell r="A442" t="str">
            <v>제3자 유형</v>
          </cell>
          <cell r="B442" t="str">
            <v>Third Party Type</v>
          </cell>
          <cell r="E442">
            <v>1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  <cell r="E443">
            <v>1</v>
          </cell>
        </row>
        <row r="444">
          <cell r="A444" t="str">
            <v>보관번호</v>
          </cell>
          <cell r="B444" t="str">
            <v>Storage No</v>
          </cell>
          <cell r="E444">
            <v>1</v>
          </cell>
        </row>
        <row r="445">
          <cell r="A445" t="str">
            <v>평가LOTS번호</v>
          </cell>
          <cell r="B445" t="str">
            <v>Assessment Lots No</v>
          </cell>
          <cell r="E445">
            <v>1</v>
          </cell>
        </row>
        <row r="446">
          <cell r="A446" t="str">
            <v>포토존</v>
          </cell>
          <cell r="B446" t="str">
            <v>Pohto Zone</v>
          </cell>
          <cell r="E446">
            <v>1</v>
          </cell>
        </row>
        <row r="447">
          <cell r="A447" t="str">
            <v>파일 선택</v>
          </cell>
          <cell r="B447" t="str">
            <v>Choose File</v>
          </cell>
          <cell r="E447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2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UI-DMCI-03-R-0008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자산관리</v>
          </cell>
          <cell r="B9" t="str">
            <v>Asset Management</v>
          </cell>
          <cell r="E9">
            <v>2</v>
          </cell>
          <cell r="G9" t="str">
            <v>UI-DMCI-05-O-0001</v>
          </cell>
          <cell r="H9" t="str">
            <v>자산관리</v>
          </cell>
          <cell r="I9" t="str">
            <v>Asset Management</v>
          </cell>
        </row>
        <row r="10">
          <cell r="A10" t="str">
            <v>새로운 평가</v>
          </cell>
          <cell r="B10" t="str">
            <v>New Valuation</v>
          </cell>
          <cell r="C10" t="str">
            <v>Internal</v>
          </cell>
          <cell r="E10">
            <v>2</v>
          </cell>
          <cell r="G10" t="str">
            <v>UI-DMCI-05-O-0201</v>
          </cell>
          <cell r="H10" t="str">
            <v>새로운 평가</v>
          </cell>
          <cell r="I10" t="str">
            <v>New Valuation</v>
          </cell>
        </row>
        <row r="11">
          <cell r="A11" t="str">
            <v>제출된 평가 목록</v>
          </cell>
          <cell r="B11" t="str">
            <v>List of Submitted Valuation</v>
          </cell>
          <cell r="C11" t="str">
            <v>Internal</v>
          </cell>
          <cell r="E11">
            <v>2</v>
          </cell>
          <cell r="G11" t="str">
            <v>UI-DMCI-05-O-0202</v>
          </cell>
          <cell r="H11" t="str">
            <v>제출된 평가 목록</v>
          </cell>
          <cell r="I11" t="str">
            <v>List of Submitted Valuation</v>
          </cell>
        </row>
        <row r="12">
          <cell r="A12" t="str">
            <v>평가 목록</v>
          </cell>
          <cell r="B12" t="str">
            <v>List of Valuation</v>
          </cell>
          <cell r="C12" t="str">
            <v>Internal</v>
          </cell>
          <cell r="E12">
            <v>2</v>
          </cell>
          <cell r="G12" t="str">
            <v>UI-DMCI-05-O-0203</v>
          </cell>
          <cell r="H12" t="str">
            <v>평가 목록</v>
          </cell>
          <cell r="I12" t="str">
            <v>List of Valuation</v>
          </cell>
        </row>
        <row r="13">
          <cell r="A13" t="str">
            <v>I평가 상태 보기</v>
          </cell>
          <cell r="B13" t="str">
            <v>View Status of Valuation</v>
          </cell>
          <cell r="C13" t="str">
            <v>Internal</v>
          </cell>
          <cell r="E13">
            <v>2</v>
          </cell>
          <cell r="G13" t="str">
            <v>UI-DMCI-05-O-0204</v>
          </cell>
          <cell r="H13" t="str">
            <v>I평가 상태 보기</v>
          </cell>
          <cell r="I13" t="str">
            <v>View Status of Valuation</v>
          </cell>
        </row>
        <row r="14">
          <cell r="A14" t="str">
            <v>새로운 평가 요청</v>
          </cell>
          <cell r="B14" t="str">
            <v>New valuation Request</v>
          </cell>
          <cell r="C14" t="str">
            <v>External</v>
          </cell>
          <cell r="E14">
            <v>2</v>
          </cell>
          <cell r="G14" t="str">
            <v>UI-DMCI-05-O-0301</v>
          </cell>
          <cell r="H14" t="str">
            <v>새로운 평가 요청</v>
          </cell>
          <cell r="I14" t="str">
            <v>New valuation Request</v>
          </cell>
        </row>
        <row r="15">
          <cell r="A15" t="str">
            <v>제출된 평가 요청 목록</v>
          </cell>
          <cell r="B15" t="str">
            <v>List of Submitted Valuation Requests</v>
          </cell>
          <cell r="C15" t="str">
            <v>External</v>
          </cell>
          <cell r="E15">
            <v>2</v>
          </cell>
          <cell r="G15" t="str">
            <v>UI-DMCI-05-O-0302</v>
          </cell>
          <cell r="H15" t="str">
            <v>제출된 평가 요청 목록</v>
          </cell>
          <cell r="I15" t="str">
            <v>List of Submitted Valuation Requests</v>
          </cell>
        </row>
        <row r="16">
          <cell r="A16" t="str">
            <v>평가 요청 목록</v>
          </cell>
          <cell r="B16" t="str">
            <v>List of Valuation Requests</v>
          </cell>
          <cell r="C16" t="str">
            <v>External</v>
          </cell>
          <cell r="E16">
            <v>2</v>
          </cell>
          <cell r="G16" t="str">
            <v>UI-DMCI-05-O-0303</v>
          </cell>
          <cell r="H16" t="str">
            <v>평가 요청 목록</v>
          </cell>
          <cell r="I16" t="str">
            <v>List of Valuation Requests</v>
          </cell>
        </row>
        <row r="17">
          <cell r="A17" t="str">
            <v>평가 응답 목록</v>
          </cell>
          <cell r="B17" t="str">
            <v>List of Valuation Response</v>
          </cell>
          <cell r="C17" t="str">
            <v>External</v>
          </cell>
          <cell r="E17">
            <v>2</v>
          </cell>
          <cell r="G17" t="str">
            <v>UI-DMCI-05-O-0304</v>
          </cell>
          <cell r="H17" t="str">
            <v>평가 응답 목록</v>
          </cell>
          <cell r="I17" t="str">
            <v>List of Valuation Response</v>
          </cell>
        </row>
        <row r="18">
          <cell r="A18" t="str">
            <v>E평가 상태 보기</v>
          </cell>
          <cell r="B18" t="str">
            <v>View Status of Valuation</v>
          </cell>
          <cell r="C18" t="str">
            <v>External</v>
          </cell>
          <cell r="E18">
            <v>2</v>
          </cell>
          <cell r="G18" t="str">
            <v>UI-DMCI-05-O-0305</v>
          </cell>
          <cell r="H18" t="str">
            <v>E평가 상태 보기</v>
          </cell>
          <cell r="I18" t="str">
            <v>View Status of Valuation</v>
          </cell>
        </row>
        <row r="19">
          <cell r="A19" t="str">
            <v>부과자산 매각의사 통지</v>
          </cell>
          <cell r="B19" t="str">
            <v>Notification of Intention to Sell the Charged Asset</v>
          </cell>
          <cell r="E19">
            <v>2</v>
          </cell>
          <cell r="G19" t="str">
            <v>UI-DMCI-05-O-0401</v>
          </cell>
          <cell r="H19" t="str">
            <v>부과자산 매각의사 통지</v>
          </cell>
          <cell r="I19" t="str">
            <v>Notification of Intention to Sell the Charged Asset</v>
          </cell>
        </row>
        <row r="20">
          <cell r="A20" t="str">
            <v>부과자산 매각 통지 대상 조회</v>
          </cell>
          <cell r="B20" t="str">
            <v>Search Charged Asset Sale Notification Targets</v>
          </cell>
          <cell r="E20">
            <v>2</v>
          </cell>
          <cell r="G20" t="str">
            <v>UI-DMCI-05-O-0401-1-SUB-POPUP</v>
          </cell>
          <cell r="H20" t="str">
            <v>부과자산 매각 통지 대상 조회</v>
          </cell>
          <cell r="I20" t="str">
            <v>Search Charged Asset Sale Notification Targets</v>
          </cell>
        </row>
        <row r="21">
          <cell r="A21" t="str">
            <v>공개 경매를 위한 자산 목록</v>
          </cell>
          <cell r="B21" t="str">
            <v>List Assets for Public Auction</v>
          </cell>
          <cell r="E21">
            <v>2</v>
          </cell>
          <cell r="G21" t="str">
            <v>UI-DMCI-05-O-0402</v>
          </cell>
          <cell r="H21" t="str">
            <v>공개 경매를 위한 자산 목록</v>
          </cell>
          <cell r="I21" t="str">
            <v>List Assets for Public Auction</v>
          </cell>
        </row>
        <row r="22">
          <cell r="A22" t="str">
            <v>매각의향 통지가 발행된 자산 조회</v>
          </cell>
          <cell r="B22" t="str">
            <v>Search Assets with Sale Intention Notice</v>
          </cell>
          <cell r="E22">
            <v>2</v>
          </cell>
          <cell r="G22" t="str">
            <v>UI-DMCI-05-O-0402-1-SUB-POPUP</v>
          </cell>
          <cell r="H22" t="str">
            <v>매각의향 통지가 발행된 자산 조회</v>
          </cell>
          <cell r="I22" t="str">
            <v>Search Assets with Sale Intention Notice</v>
          </cell>
        </row>
        <row r="23">
          <cell r="A23" t="str">
            <v>차량 정보</v>
          </cell>
          <cell r="B23" t="str">
            <v>Vehicle Information</v>
          </cell>
          <cell r="E23">
            <v>2</v>
          </cell>
          <cell r="G23" t="str">
            <v>UI-DMCI-05-O-0402-2-SUB-POPUP</v>
          </cell>
          <cell r="H23" t="str">
            <v>차량 정보</v>
          </cell>
          <cell r="I23" t="str">
            <v>Vehicle Information</v>
          </cell>
        </row>
        <row r="24">
          <cell r="A24" t="str">
            <v>IDRAS 자산 조회</v>
          </cell>
          <cell r="B24" t="str">
            <v>IDRAS Asset Search</v>
          </cell>
          <cell r="E24">
            <v>2</v>
          </cell>
          <cell r="G24" t="str">
            <v>UI-DMCI-05-O-0402-3-SUB-POPUP</v>
          </cell>
          <cell r="H24" t="str">
            <v>IDRAS 자산 조회</v>
          </cell>
          <cell r="I24" t="str">
            <v>IDRAS Asset Search</v>
          </cell>
        </row>
        <row r="25">
          <cell r="A25" t="str">
            <v>자산 게시</v>
          </cell>
          <cell r="B25" t="str">
            <v>Asset Publishing</v>
          </cell>
          <cell r="E25">
            <v>2</v>
          </cell>
          <cell r="G25" t="str">
            <v>UI-DMCI-05-O-0403</v>
          </cell>
          <cell r="H25" t="str">
            <v>자산 게시</v>
          </cell>
          <cell r="I25" t="str">
            <v>Asset Publishing</v>
          </cell>
        </row>
        <row r="26">
          <cell r="A26" t="str">
            <v>첨부파일</v>
          </cell>
          <cell r="B26" t="str">
            <v>Attachments</v>
          </cell>
          <cell r="E26">
            <v>1</v>
          </cell>
          <cell r="G26" t="str">
            <v>COM-UI-ATTACHMENTS-A</v>
          </cell>
          <cell r="H26" t="str">
            <v>첨부파일</v>
          </cell>
          <cell r="I26" t="str">
            <v>Attachments</v>
          </cell>
        </row>
        <row r="27">
          <cell r="A27" t="str">
            <v>첨부파일추가</v>
          </cell>
          <cell r="B27" t="str">
            <v>Add Attachment</v>
          </cell>
          <cell r="E27">
            <v>1</v>
          </cell>
          <cell r="G27" t="str">
            <v>ADD-ATTACHMENTS-SUB-POPUP</v>
          </cell>
          <cell r="H27" t="str">
            <v>첨부파일추가</v>
          </cell>
          <cell r="I27" t="str">
            <v>Add Attachment</v>
          </cell>
        </row>
        <row r="28">
          <cell r="A28" t="str">
            <v>승인단계및비고</v>
          </cell>
          <cell r="B28" t="str">
            <v>Approval Stages and Remarks</v>
          </cell>
          <cell r="E28">
            <v>1</v>
          </cell>
          <cell r="G28" t="str">
            <v>COM-UI-ASNR</v>
          </cell>
          <cell r="H28" t="str">
            <v>승인단계및비고</v>
          </cell>
          <cell r="I28" t="str">
            <v>Approval Stages and Remarks</v>
          </cell>
        </row>
        <row r="29">
          <cell r="A29" t="str">
            <v>자산 10</v>
          </cell>
          <cell r="B29" t="str">
            <v>ASSET 10</v>
          </cell>
          <cell r="E29">
            <v>1</v>
          </cell>
          <cell r="G29" t="str">
            <v>COM-UI-ASSET-10</v>
          </cell>
          <cell r="H29" t="str">
            <v>자산 10</v>
          </cell>
          <cell r="I29" t="str">
            <v>ASSET 10</v>
          </cell>
        </row>
        <row r="30">
          <cell r="A30" t="str">
            <v>자산 11</v>
          </cell>
          <cell r="B30" t="str">
            <v>ASSET 11</v>
          </cell>
          <cell r="E30">
            <v>1</v>
          </cell>
          <cell r="G30" t="str">
            <v>COM-UI-ASSET-11</v>
          </cell>
          <cell r="H30" t="str">
            <v>자산 11</v>
          </cell>
          <cell r="I30" t="str">
            <v>ASSET 11</v>
          </cell>
        </row>
        <row r="31">
          <cell r="A31" t="str">
            <v>자산 20</v>
          </cell>
          <cell r="B31" t="str">
            <v>ASSET 20</v>
          </cell>
          <cell r="E31">
            <v>1</v>
          </cell>
          <cell r="G31" t="str">
            <v>COM-UI-ASSET-20</v>
          </cell>
          <cell r="H31" t="str">
            <v>자산 20</v>
          </cell>
          <cell r="I31" t="str">
            <v>ASSET 20</v>
          </cell>
        </row>
        <row r="32">
          <cell r="A32" t="str">
            <v>자산 21</v>
          </cell>
          <cell r="B32" t="str">
            <v>ASSET 21</v>
          </cell>
          <cell r="E32">
            <v>1</v>
          </cell>
          <cell r="G32" t="str">
            <v>COM-UI-ASSET-21</v>
          </cell>
          <cell r="H32" t="str">
            <v>자산 21</v>
          </cell>
          <cell r="I32" t="str">
            <v>ASSET 21</v>
          </cell>
        </row>
        <row r="33">
          <cell r="A33" t="str">
            <v>자산 30</v>
          </cell>
          <cell r="B33" t="str">
            <v>ASSET 30</v>
          </cell>
          <cell r="E33">
            <v>1</v>
          </cell>
          <cell r="G33" t="str">
            <v>COM-UI-ASSET-30</v>
          </cell>
          <cell r="H33" t="str">
            <v>자산 30</v>
          </cell>
          <cell r="I33" t="str">
            <v>ASSET 30</v>
          </cell>
        </row>
        <row r="34">
          <cell r="A34" t="str">
            <v>자산 31</v>
          </cell>
          <cell r="B34" t="str">
            <v>ASSET 31</v>
          </cell>
          <cell r="E34">
            <v>1</v>
          </cell>
          <cell r="G34" t="str">
            <v>COM-UI-ASSET-31</v>
          </cell>
          <cell r="H34" t="str">
            <v>자산 31</v>
          </cell>
          <cell r="I34" t="str">
            <v>ASSET 31</v>
          </cell>
        </row>
        <row r="35">
          <cell r="A35" t="str">
            <v>자산 32</v>
          </cell>
          <cell r="B35" t="str">
            <v>ASSET 32</v>
          </cell>
          <cell r="E35">
            <v>1</v>
          </cell>
          <cell r="G35" t="str">
            <v>COM-UI-ASSET-32</v>
          </cell>
          <cell r="H35" t="str">
            <v>자산 32</v>
          </cell>
          <cell r="I35" t="str">
            <v>ASSET 32</v>
          </cell>
        </row>
        <row r="36">
          <cell r="A36" t="str">
            <v>자산 33</v>
          </cell>
          <cell r="B36" t="str">
            <v>ASSET 33</v>
          </cell>
          <cell r="E36">
            <v>1</v>
          </cell>
          <cell r="G36" t="str">
            <v>COM-UI-ASSET-33</v>
          </cell>
          <cell r="H36" t="str">
            <v>자산 33</v>
          </cell>
          <cell r="I36" t="str">
            <v>ASSET 33</v>
          </cell>
        </row>
        <row r="37">
          <cell r="A37" t="str">
            <v>자산 40</v>
          </cell>
          <cell r="B37" t="str">
            <v>ASSET 40</v>
          </cell>
          <cell r="E37">
            <v>1</v>
          </cell>
          <cell r="G37" t="str">
            <v>COM-UI-ASSET-40</v>
          </cell>
          <cell r="H37" t="str">
            <v>자산 40</v>
          </cell>
          <cell r="I37" t="str">
            <v>ASSET 40</v>
          </cell>
        </row>
        <row r="38">
          <cell r="A38" t="str">
            <v>자산 41</v>
          </cell>
          <cell r="B38" t="str">
            <v>ASSET 41</v>
          </cell>
          <cell r="E38">
            <v>1</v>
          </cell>
          <cell r="G38" t="str">
            <v>COM-UI-ASSET-41</v>
          </cell>
          <cell r="H38" t="str">
            <v>자산 41</v>
          </cell>
          <cell r="I38" t="str">
            <v>ASSET 41</v>
          </cell>
        </row>
        <row r="39">
          <cell r="A39" t="str">
            <v>자산 42</v>
          </cell>
          <cell r="B39" t="str">
            <v>ASSET 42</v>
          </cell>
          <cell r="E39">
            <v>1</v>
          </cell>
          <cell r="G39" t="str">
            <v>COM-UI-ASSET-42</v>
          </cell>
          <cell r="H39" t="str">
            <v>자산 42</v>
          </cell>
          <cell r="I39" t="str">
            <v>ASSET 42</v>
          </cell>
        </row>
        <row r="40">
          <cell r="A40" t="str">
            <v>자산 10 POPUP</v>
          </cell>
          <cell r="B40" t="str">
            <v>ASSET 10 POPUP</v>
          </cell>
          <cell r="E40">
            <v>1</v>
          </cell>
          <cell r="G40" t="str">
            <v>UI-ASSET-10-SUB-POPUP</v>
          </cell>
          <cell r="H40" t="str">
            <v>자산 10 POPUP</v>
          </cell>
          <cell r="I40" t="str">
            <v>ASSET 10 POPUP</v>
          </cell>
        </row>
        <row r="41">
          <cell r="A41" t="str">
            <v>자산 11 POPUP</v>
          </cell>
          <cell r="B41" t="str">
            <v>ASSET 11 POPUP</v>
          </cell>
          <cell r="E41">
            <v>1</v>
          </cell>
          <cell r="G41" t="str">
            <v>UI-ASSET-11-SUB-POPUP</v>
          </cell>
          <cell r="H41" t="str">
            <v>자산 11 POPUP</v>
          </cell>
          <cell r="I41" t="str">
            <v>ASSET 11 POPUP</v>
          </cell>
        </row>
        <row r="42">
          <cell r="A42" t="str">
            <v>자산 20 POPUP</v>
          </cell>
          <cell r="B42" t="str">
            <v>ASSET 20 POPUP</v>
          </cell>
          <cell r="E42">
            <v>1</v>
          </cell>
          <cell r="G42" t="str">
            <v>UI-ASSET-20-SUB-POPUP</v>
          </cell>
          <cell r="H42" t="str">
            <v>자산 20 POPUP</v>
          </cell>
          <cell r="I42" t="str">
            <v>ASSET 20 POPUP</v>
          </cell>
        </row>
        <row r="43">
          <cell r="A43" t="str">
            <v>자산 21 POPUP</v>
          </cell>
          <cell r="B43" t="str">
            <v>ASSET 21 POPUP</v>
          </cell>
          <cell r="E43">
            <v>1</v>
          </cell>
          <cell r="G43" t="str">
            <v>UI-ASSET-21-SUB-POPUP</v>
          </cell>
          <cell r="H43" t="str">
            <v>자산 21 POPUP</v>
          </cell>
          <cell r="I43" t="str">
            <v>ASSET 21 POPUP</v>
          </cell>
        </row>
        <row r="44">
          <cell r="A44" t="str">
            <v>자산 30 POPUP</v>
          </cell>
          <cell r="B44" t="str">
            <v>ASSET 30 POPUP</v>
          </cell>
          <cell r="E44">
            <v>1</v>
          </cell>
          <cell r="G44" t="str">
            <v>UI-ASSET-30-SUB-POPUP</v>
          </cell>
          <cell r="H44" t="str">
            <v>자산 30 POPUP</v>
          </cell>
          <cell r="I44" t="str">
            <v>ASSET 30 POPUP</v>
          </cell>
        </row>
        <row r="45">
          <cell r="A45" t="str">
            <v>자산 31 POPUP</v>
          </cell>
          <cell r="B45" t="str">
            <v>ASSET 31 POPUP</v>
          </cell>
          <cell r="E45">
            <v>1</v>
          </cell>
          <cell r="G45" t="str">
            <v>UI-ASSET-31-SUB-POPUP</v>
          </cell>
          <cell r="H45" t="str">
            <v>자산 31 POPUP</v>
          </cell>
          <cell r="I45" t="str">
            <v>ASSET 31 POPUP</v>
          </cell>
        </row>
        <row r="46">
          <cell r="A46" t="str">
            <v>자산 32 POPUP</v>
          </cell>
          <cell r="B46" t="str">
            <v>ASSET 32 POPUP</v>
          </cell>
          <cell r="E46">
            <v>1</v>
          </cell>
          <cell r="G46" t="str">
            <v>UI-ASSET-32-SUB-POPUP</v>
          </cell>
          <cell r="H46" t="str">
            <v>자산 32 POPUP</v>
          </cell>
          <cell r="I46" t="str">
            <v>ASSET 32 POPUP</v>
          </cell>
        </row>
        <row r="47">
          <cell r="A47" t="str">
            <v>자산 33 POPUP</v>
          </cell>
          <cell r="B47" t="str">
            <v>ASSET 33 POPUP</v>
          </cell>
          <cell r="E47">
            <v>1</v>
          </cell>
          <cell r="G47" t="str">
            <v>UI-ASSET-33-SUB-POPUP</v>
          </cell>
          <cell r="H47" t="str">
            <v>자산 33 POPUP</v>
          </cell>
          <cell r="I47" t="str">
            <v>ASSET 33 POPUP</v>
          </cell>
        </row>
        <row r="48">
          <cell r="A48" t="str">
            <v>자산 40 POPUP</v>
          </cell>
          <cell r="B48" t="str">
            <v>ASSET 40 POPUP</v>
          </cell>
          <cell r="E48">
            <v>1</v>
          </cell>
          <cell r="G48" t="str">
            <v>UI-ASSET-40-SUB-POPUP</v>
          </cell>
          <cell r="H48" t="str">
            <v>자산 40 POPUP</v>
          </cell>
          <cell r="I48" t="str">
            <v>ASSET 40 POPUP</v>
          </cell>
        </row>
        <row r="49">
          <cell r="A49" t="str">
            <v>자산 41 POPUP</v>
          </cell>
          <cell r="B49" t="str">
            <v>ASSET 41 POPUP</v>
          </cell>
          <cell r="E49">
            <v>1</v>
          </cell>
          <cell r="G49" t="str">
            <v>UI-ASSET-41-SUB-POPUP</v>
          </cell>
          <cell r="H49" t="str">
            <v>자산 41 POPUP</v>
          </cell>
          <cell r="I49" t="str">
            <v>ASSET 41 POPUP</v>
          </cell>
        </row>
        <row r="50">
          <cell r="A50" t="str">
            <v>자산 42 POPUP</v>
          </cell>
          <cell r="B50" t="str">
            <v>ASSET 42 POPUP</v>
          </cell>
          <cell r="E50">
            <v>1</v>
          </cell>
          <cell r="G50" t="str">
            <v>UI-ASSET-42-SUB-POPUP</v>
          </cell>
          <cell r="H50" t="str">
            <v>자산 42 POPUP</v>
          </cell>
          <cell r="I50" t="str">
            <v>ASSET 42 POPUP</v>
          </cell>
        </row>
        <row r="51">
          <cell r="A51" t="str">
            <v>자산관리</v>
          </cell>
          <cell r="B51" t="str">
            <v>Asset Management</v>
          </cell>
          <cell r="E51">
            <v>2</v>
          </cell>
          <cell r="G51" t="str">
            <v>UI-DMCI-05-R-0001</v>
          </cell>
          <cell r="H51" t="str">
            <v>자산관리</v>
          </cell>
          <cell r="I51" t="str">
            <v>Asset Management</v>
          </cell>
        </row>
        <row r="52">
          <cell r="A52" t="str">
            <v>새로운 평가</v>
          </cell>
          <cell r="B52" t="str">
            <v>New Valuation</v>
          </cell>
          <cell r="C52" t="str">
            <v>Internal</v>
          </cell>
          <cell r="E52">
            <v>2</v>
          </cell>
          <cell r="G52" t="str">
            <v>UI-DMCI-05-R-0201</v>
          </cell>
          <cell r="H52" t="str">
            <v>새로운 평가</v>
          </cell>
          <cell r="I52" t="str">
            <v>New Valuation</v>
          </cell>
        </row>
        <row r="53">
          <cell r="A53" t="str">
            <v>제출된 평가 목록</v>
          </cell>
          <cell r="B53" t="str">
            <v>List of Submitted Valuation</v>
          </cell>
          <cell r="C53" t="str">
            <v>Internal</v>
          </cell>
          <cell r="E53">
            <v>2</v>
          </cell>
          <cell r="G53" t="str">
            <v>UI-DMCI-05-R-0202</v>
          </cell>
          <cell r="H53" t="str">
            <v>제출된 평가 목록</v>
          </cell>
          <cell r="I53" t="str">
            <v>List of Submitted Valuation</v>
          </cell>
        </row>
        <row r="54">
          <cell r="A54" t="str">
            <v>평가 목록</v>
          </cell>
          <cell r="B54" t="str">
            <v>List of Valuation</v>
          </cell>
          <cell r="C54" t="str">
            <v>Internal</v>
          </cell>
          <cell r="E54">
            <v>2</v>
          </cell>
          <cell r="G54" t="str">
            <v>UI-DMCI-05-R-0203</v>
          </cell>
          <cell r="H54" t="str">
            <v>평가 목록</v>
          </cell>
          <cell r="I54" t="str">
            <v>List of Valuation</v>
          </cell>
        </row>
        <row r="55">
          <cell r="A55" t="str">
            <v>I평가 상태 보기</v>
          </cell>
          <cell r="B55" t="str">
            <v>View Status of Valuation</v>
          </cell>
          <cell r="C55" t="str">
            <v>Internal</v>
          </cell>
          <cell r="E55">
            <v>2</v>
          </cell>
          <cell r="G55" t="str">
            <v>UI-DMCI-05-R-0204</v>
          </cell>
          <cell r="H55" t="str">
            <v>I평가 상태 보기</v>
          </cell>
          <cell r="I55" t="str">
            <v>View Status of Valuation</v>
          </cell>
        </row>
        <row r="56">
          <cell r="A56" t="str">
            <v>새로운 평가 요청</v>
          </cell>
          <cell r="B56" t="str">
            <v>New valuation Request</v>
          </cell>
          <cell r="C56" t="str">
            <v>External</v>
          </cell>
          <cell r="E56">
            <v>2</v>
          </cell>
          <cell r="G56" t="str">
            <v>UI-DMCI-05-R-0301</v>
          </cell>
          <cell r="H56" t="str">
            <v>새로운 평가 요청</v>
          </cell>
          <cell r="I56" t="str">
            <v>New valuation Request</v>
          </cell>
        </row>
        <row r="57">
          <cell r="A57" t="str">
            <v>제출된 평가 요청 목록</v>
          </cell>
          <cell r="B57" t="str">
            <v>List of Submitted Valuation Requests</v>
          </cell>
          <cell r="C57" t="str">
            <v>External</v>
          </cell>
          <cell r="E57">
            <v>2</v>
          </cell>
          <cell r="G57" t="str">
            <v>UI-DMCI-05-R-0302</v>
          </cell>
          <cell r="H57" t="str">
            <v>제출된 평가 요청 목록</v>
          </cell>
          <cell r="I57" t="str">
            <v>List of Submitted Valuation Requests</v>
          </cell>
        </row>
        <row r="58">
          <cell r="A58" t="str">
            <v>평가 요청 목록</v>
          </cell>
          <cell r="B58" t="str">
            <v>List of Valuation Requests</v>
          </cell>
          <cell r="C58" t="str">
            <v>External</v>
          </cell>
          <cell r="E58">
            <v>2</v>
          </cell>
          <cell r="G58" t="str">
            <v>UI-DMCI-05-R-0303</v>
          </cell>
          <cell r="H58" t="str">
            <v>평가 요청 목록</v>
          </cell>
          <cell r="I58" t="str">
            <v>List of Valuation Requests</v>
          </cell>
        </row>
        <row r="59">
          <cell r="A59" t="str">
            <v>평가 응답 목록</v>
          </cell>
          <cell r="B59" t="str">
            <v>List of Valuation Response</v>
          </cell>
          <cell r="C59" t="str">
            <v>External</v>
          </cell>
          <cell r="E59">
            <v>2</v>
          </cell>
          <cell r="G59" t="str">
            <v>UI-DMCI-05-R-0304</v>
          </cell>
          <cell r="H59" t="str">
            <v>평가 응답 목록</v>
          </cell>
          <cell r="I59" t="str">
            <v>List of Valuation Response</v>
          </cell>
        </row>
        <row r="60">
          <cell r="A60" t="str">
            <v>E평가 상태 보기</v>
          </cell>
          <cell r="B60" t="str">
            <v>View Status of Valuation</v>
          </cell>
          <cell r="C60" t="str">
            <v>External</v>
          </cell>
          <cell r="E60">
            <v>2</v>
          </cell>
          <cell r="G60" t="str">
            <v>UI-DMCI-05-R-0305</v>
          </cell>
          <cell r="H60" t="str">
            <v>E평가 상태 보기</v>
          </cell>
          <cell r="I60" t="str">
            <v>View Status of Valuation</v>
          </cell>
        </row>
        <row r="61">
          <cell r="A61" t="str">
            <v>부과자산 매각의사 통지</v>
          </cell>
          <cell r="B61" t="str">
            <v>Notification of Intention to Sell the Charged Asset</v>
          </cell>
          <cell r="E61">
            <v>2</v>
          </cell>
          <cell r="G61" t="str">
            <v>UI-DMCI-05-R-0401</v>
          </cell>
          <cell r="H61" t="str">
            <v>부과자산 매각의사 통지</v>
          </cell>
          <cell r="I61" t="str">
            <v>Notification of Intention to Sell the Charged Asset</v>
          </cell>
        </row>
        <row r="62">
          <cell r="A62" t="str">
            <v>부과자산 매각 통지 대상 조회</v>
          </cell>
          <cell r="B62" t="str">
            <v>Search Charged Asset Sale Notification Targets</v>
          </cell>
          <cell r="E62">
            <v>2</v>
          </cell>
          <cell r="G62" t="str">
            <v>UI-DMCI-05-R-0401-1-SUB-POPUP</v>
          </cell>
          <cell r="H62" t="str">
            <v>부과자산 매각 통지 대상 조회</v>
          </cell>
          <cell r="I62" t="str">
            <v>Search Charged Asset Sale Notification Targets</v>
          </cell>
        </row>
        <row r="63">
          <cell r="A63" t="str">
            <v>공개 경매를 위한 자산 목록</v>
          </cell>
          <cell r="B63" t="str">
            <v>List Assets for Public Auction</v>
          </cell>
          <cell r="E63">
            <v>2</v>
          </cell>
          <cell r="G63" t="str">
            <v>UI-DMCI-05-R-0402</v>
          </cell>
          <cell r="H63" t="str">
            <v>공개 경매를 위한 자산 목록</v>
          </cell>
          <cell r="I63" t="str">
            <v>List Assets for Public Auction</v>
          </cell>
        </row>
        <row r="64">
          <cell r="A64" t="str">
            <v>매각의향 통지가 발행된 자산 조회</v>
          </cell>
          <cell r="B64" t="str">
            <v>Search Assets with Sale Intention Notice</v>
          </cell>
          <cell r="E64">
            <v>2</v>
          </cell>
          <cell r="G64" t="str">
            <v>UI-DMCI-05-R-0402-1-SUB-POPUP</v>
          </cell>
          <cell r="H64" t="str">
            <v>매각의향 통지가 발행된 자산 조회</v>
          </cell>
          <cell r="I64" t="str">
            <v>Search Assets with Sale Intention Notice</v>
          </cell>
        </row>
        <row r="65">
          <cell r="A65" t="str">
            <v>차량 정보</v>
          </cell>
          <cell r="B65" t="str">
            <v>Vehicle Information</v>
          </cell>
          <cell r="E65">
            <v>2</v>
          </cell>
          <cell r="G65" t="str">
            <v>UI-DMCI-05-R-0402-2-SUB-POPUP</v>
          </cell>
          <cell r="H65" t="str">
            <v>차량 정보</v>
          </cell>
          <cell r="I65" t="str">
            <v>Vehicle Information</v>
          </cell>
        </row>
        <row r="66">
          <cell r="A66" t="str">
            <v>IDRAS 자산 조회</v>
          </cell>
          <cell r="B66" t="str">
            <v>IDRAS Asset Search</v>
          </cell>
          <cell r="E66">
            <v>2</v>
          </cell>
          <cell r="G66" t="str">
            <v>UI-DMCI-05-R-0402-3-SUB-POPUP</v>
          </cell>
          <cell r="H66" t="str">
            <v>IDRAS 자산 조회</v>
          </cell>
          <cell r="I66" t="str">
            <v>IDRAS Asset Search</v>
          </cell>
        </row>
        <row r="67">
          <cell r="A67" t="str">
            <v>자산 게시</v>
          </cell>
          <cell r="B67" t="str">
            <v>Asset Publishing</v>
          </cell>
          <cell r="E67">
            <v>2</v>
          </cell>
          <cell r="G67" t="str">
            <v>UI-DMCI-05-R-0403</v>
          </cell>
          <cell r="H67" t="str">
            <v>자산 게시</v>
          </cell>
          <cell r="I67" t="str">
            <v>Asset Publishing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813"/>
  <sheetViews>
    <sheetView showGridLines="0" tabSelected="1" zoomScaleNormal="100" workbookViewId="0">
      <pane ySplit="1" topLeftCell="A774" activePane="bottomLeft" state="frozen"/>
      <selection activeCell="V1" sqref="V1"/>
      <selection pane="bottomLeft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52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492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492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492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492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492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492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492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492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492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5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5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5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492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492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492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62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64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6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76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80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86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88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88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91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98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105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114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121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332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332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332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332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332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332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332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332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332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131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332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332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332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332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332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332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332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332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333</v>
      </c>
      <c r="AA454" s="46" t="s">
        <v>333</v>
      </c>
      <c r="AB454" s="46" t="s">
        <v>333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320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331</v>
      </c>
      <c r="AD457" s="12" t="s">
        <v>331</v>
      </c>
      <c r="AE457" s="12" t="s">
        <v>331</v>
      </c>
      <c r="AF457" s="52"/>
    </row>
    <row r="458" spans="1:32" s="84" customFormat="1" ht="18.600000000000001" customHeight="1">
      <c r="A458" s="78" t="s">
        <v>183</v>
      </c>
      <c r="B458" s="79" t="str">
        <f>VLOOKUP(A458,[1]screen!$G:$J,2,FALSE)</f>
        <v>부과자산 매각의사 통지</v>
      </c>
      <c r="C458" s="79" t="str">
        <f t="shared" si="134"/>
        <v>Notification of Intention to Sell the Charged Asset(부과자산 매각의사 통지)</v>
      </c>
      <c r="D458" s="79" t="str">
        <f>IF(B458&lt;&gt;"", VLOOKUP(B458,[1]screen!$A:$E,2,FALSE), "" )</f>
        <v>Notification of Intention to Sell the Charged Asset</v>
      </c>
      <c r="E458" s="80"/>
      <c r="F458" s="79"/>
      <c r="G458" s="79"/>
      <c r="H458" s="80"/>
      <c r="I458" s="79" t="str">
        <f t="shared" si="135"/>
        <v/>
      </c>
      <c r="J458" s="79" t="str">
        <f>IF(H458&lt;&gt;"", VLOOKUP(H458,[1]Label!$A:$E,2,FALSE),"")</f>
        <v/>
      </c>
      <c r="K458" s="81"/>
      <c r="L458" s="79" t="str">
        <f t="shared" si="136"/>
        <v/>
      </c>
      <c r="M458" s="79" t="str">
        <f>IF(K458&lt;&gt;"",VLOOKUP(K458,[1]Label!$A:$B,2,FALSE),"")</f>
        <v/>
      </c>
      <c r="N458" s="80" t="s">
        <v>13</v>
      </c>
      <c r="O458" s="96" t="s">
        <v>285</v>
      </c>
      <c r="P458" s="79" t="str">
        <f t="shared" si="139"/>
        <v>Application No&lt;br&gt;(신청 번호)</v>
      </c>
      <c r="Q458" s="79" t="str">
        <f>IF(O458&lt;&gt;"", VLOOKUP(O458, [1]Label!$A:$B, 2, FALSE), "")</f>
        <v>Application No</v>
      </c>
      <c r="R458" s="80" t="s">
        <v>35</v>
      </c>
      <c r="S458" s="79" t="s">
        <v>44</v>
      </c>
      <c r="T458" s="79"/>
      <c r="U458" s="79"/>
      <c r="V458" s="80"/>
      <c r="W458" s="80"/>
      <c r="X458" s="80"/>
      <c r="Y458" s="80"/>
      <c r="Z458" s="78"/>
      <c r="AA458" s="78"/>
      <c r="AB458" s="78"/>
      <c r="AC458" s="78" t="s">
        <v>491</v>
      </c>
      <c r="AD458" s="78" t="s">
        <v>491</v>
      </c>
      <c r="AE458" s="78" t="s">
        <v>491</v>
      </c>
      <c r="AF458" s="97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300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307</v>
      </c>
      <c r="AD459" s="12" t="s">
        <v>307</v>
      </c>
      <c r="AE459" s="12" t="s">
        <v>307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343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315</v>
      </c>
      <c r="AD460" s="12" t="s">
        <v>315</v>
      </c>
      <c r="AE460" s="12" t="s">
        <v>315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283</v>
      </c>
      <c r="P461" s="18" t="str">
        <f t="shared" si="139"/>
        <v>Taxpayer Name&lt;br&gt;(납세자 이름)</v>
      </c>
      <c r="Q461" s="18" t="str">
        <f>IF(O461&lt;&gt;"", VLOOKUP(O461, [1]Label!$A:$B, 2, FALSE), "")</f>
        <v>Taxpayer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316</v>
      </c>
      <c r="AD461" s="12" t="s">
        <v>316</v>
      </c>
      <c r="AE461" s="12" t="s">
        <v>316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325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309</v>
      </c>
      <c r="AD462" s="12" t="s">
        <v>309</v>
      </c>
      <c r="AE462" s="12" t="s">
        <v>309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286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293</v>
      </c>
      <c r="AD463" s="12" t="s">
        <v>294</v>
      </c>
      <c r="AE463" s="12" t="s">
        <v>295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285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490</v>
      </c>
      <c r="AD465" s="12" t="s">
        <v>490</v>
      </c>
      <c r="AE465" s="12" t="s">
        <v>490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300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301</v>
      </c>
      <c r="AD466" s="12" t="s">
        <v>301</v>
      </c>
      <c r="AE466" s="12" t="s">
        <v>301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325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310</v>
      </c>
      <c r="AD467" s="12" t="s">
        <v>310</v>
      </c>
      <c r="AE467" s="12" t="s">
        <v>310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286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313</v>
      </c>
      <c r="AD468" s="12" t="s">
        <v>311</v>
      </c>
      <c r="AE468" s="12" t="s">
        <v>312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492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492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283</v>
      </c>
      <c r="P471" s="33" t="str">
        <f t="shared" si="139"/>
        <v>Taxpayer Name&lt;br&gt;(납세자 이름)</v>
      </c>
      <c r="Q471" s="18" t="str">
        <f>IF(O471&lt;&gt;"", VLOOKUP(O471, [1]Label!$A:$B, 2, FALSE), "")</f>
        <v>Taxpayer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492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284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492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282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302</v>
      </c>
      <c r="AD473" s="32" t="s">
        <v>302</v>
      </c>
      <c r="AE473" s="32" t="s">
        <v>302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492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493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492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281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492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263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492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264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492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494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98" t="s">
        <v>495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496</v>
      </c>
      <c r="AA479" s="8" t="s">
        <v>496</v>
      </c>
      <c r="AB479" s="8" t="s">
        <v>496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494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497</v>
      </c>
      <c r="O480" s="43" t="s">
        <v>498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150847300</v>
      </c>
      <c r="AD480" s="99">
        <v>150847300</v>
      </c>
      <c r="AE480" s="99">
        <v>150847300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494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497</v>
      </c>
      <c r="O481" s="43" t="s">
        <v>499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99">
        <v>65827180</v>
      </c>
      <c r="AD481" s="99">
        <v>65827180</v>
      </c>
      <c r="AE481" s="99">
        <v>65827180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494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497</v>
      </c>
      <c r="O482" s="43" t="s">
        <v>500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39">
        <v>0</v>
      </c>
      <c r="AD482" s="39">
        <v>0</v>
      </c>
      <c r="AE482" s="39">
        <v>0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494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497</v>
      </c>
      <c r="O483" s="43" t="s">
        <v>501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85020120</v>
      </c>
      <c r="AD483" s="99">
        <v>85020120</v>
      </c>
      <c r="AE483" s="99">
        <v>85020120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494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497</v>
      </c>
      <c r="O484" s="43" t="s">
        <v>502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4511227</v>
      </c>
      <c r="AD484" s="99">
        <v>4511227</v>
      </c>
      <c r="AE484" s="99">
        <v>4511227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494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497</v>
      </c>
      <c r="O485" s="43" t="s">
        <v>503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99">
        <v>89531347</v>
      </c>
      <c r="AD485" s="99">
        <v>89531347</v>
      </c>
      <c r="AE485" s="99">
        <v>89531347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494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39"/>
      <c r="AD486" s="39"/>
      <c r="AE486" s="39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279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5"/>
      <c r="AD487" s="15"/>
      <c r="AE487" s="15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279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261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516</v>
      </c>
      <c r="T488" s="13"/>
      <c r="U488" s="13"/>
      <c r="V488" s="14"/>
      <c r="W488" s="14"/>
      <c r="X488" s="14"/>
      <c r="Y488" s="14"/>
      <c r="Z488" s="15" t="s">
        <v>517</v>
      </c>
      <c r="AA488" s="15" t="s">
        <v>517</v>
      </c>
      <c r="AB488" s="15" t="s">
        <v>517</v>
      </c>
      <c r="AC488" s="15" t="s">
        <v>187</v>
      </c>
      <c r="AD488" s="15" t="s">
        <v>187</v>
      </c>
      <c r="AE488" s="15" t="s">
        <v>187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279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265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77" t="s">
        <v>368</v>
      </c>
      <c r="AD489" s="77" t="s">
        <v>369</v>
      </c>
      <c r="AE489" s="77" t="s">
        <v>370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279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266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47" t="s">
        <v>376</v>
      </c>
      <c r="AD490" s="47" t="s">
        <v>377</v>
      </c>
      <c r="AE490" s="47" t="s">
        <v>378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279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267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188</v>
      </c>
      <c r="AD491" s="15" t="s">
        <v>188</v>
      </c>
      <c r="AE491" s="15" t="s">
        <v>188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279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20</v>
      </c>
      <c r="P492" s="13" t="str">
        <f t="shared" si="142"/>
        <v>Status&lt;br&gt;(Status)</v>
      </c>
      <c r="Q492" s="18" t="str">
        <f>IF(O492&lt;&gt;"", VLOOKUP(O492, [1]Label!$A:$B, 2, FALSE), "")</f>
        <v>Status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303</v>
      </c>
      <c r="AD492" s="15" t="s">
        <v>304</v>
      </c>
      <c r="AE492" s="15" t="s">
        <v>305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279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299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189</v>
      </c>
      <c r="AD493" s="15" t="s">
        <v>189</v>
      </c>
      <c r="AE493" s="15" t="s">
        <v>189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279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236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397</v>
      </c>
      <c r="AD494" s="15" t="s">
        <v>397</v>
      </c>
      <c r="AE494" s="15" t="s">
        <v>397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279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32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277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5" t="s">
        <v>328</v>
      </c>
      <c r="AD496" s="15" t="s">
        <v>328</v>
      </c>
      <c r="AE496" s="15" t="s">
        <v>328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47" t="s">
        <v>197</v>
      </c>
      <c r="AD497" s="47" t="s">
        <v>197</v>
      </c>
      <c r="AE497" s="47" t="s">
        <v>197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278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5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:C501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:F501" si="144">IF(E499&lt;&gt;"",G499&amp;"("&amp;E499&amp;")","")</f>
        <v>New(신규)</v>
      </c>
      <c r="G499" s="9" t="str">
        <f>IF(E499&lt;&gt;"",VLOOKUP(E499,[1]Label!$A:$B,2,FALSE),"")</f>
        <v>New</v>
      </c>
      <c r="H499" s="10" t="s">
        <v>278</v>
      </c>
      <c r="I499" s="9" t="str">
        <f t="shared" ref="I499:I501" si="145">IF(H499&lt;&gt;"",J499&amp;"("&amp;H499&amp;")","")</f>
        <v>Requirement(요구사항)</v>
      </c>
      <c r="J499" s="9" t="str">
        <f>IF(H499&lt;&gt;"", VLOOKUP(H499,[1]Label!$A:$E,2,FALSE),"")</f>
        <v>Requirement</v>
      </c>
      <c r="K499" s="28"/>
      <c r="L499" s="9" t="str">
        <f t="shared" ref="L499:L501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247</v>
      </c>
      <c r="P499" s="9" t="str">
        <f t="shared" ref="P499:P501" si="147">IF(O499&lt;&gt;"",Q499&amp;"&lt;br&gt;("&amp;O499&amp;")","")</f>
        <v>Save&lt;br&gt;(저장)</v>
      </c>
      <c r="Q499" s="9" t="str">
        <f>IF(O499&lt;&gt;"", VLOOKUP(O499, [1]Label!$A:$B, 2, FALSE), "")</f>
        <v>Save</v>
      </c>
      <c r="R499" s="10" t="s">
        <v>36</v>
      </c>
      <c r="S499" s="66" t="s">
        <v>50</v>
      </c>
      <c r="T499" s="9"/>
      <c r="U499" s="9"/>
      <c r="V499" s="10"/>
      <c r="W499" s="10"/>
      <c r="X499" s="10"/>
      <c r="Y499" s="10"/>
      <c r="Z499" s="46"/>
      <c r="AA499" s="46"/>
      <c r="AB499" s="46"/>
      <c r="AC499" s="46"/>
      <c r="AD499" s="46"/>
      <c r="AE499" s="46"/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si="143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si="144"/>
        <v>New(신규)</v>
      </c>
      <c r="G500" s="9" t="str">
        <f>IF(E500&lt;&gt;"",VLOOKUP(E500,[1]Label!$A:$B,2,FALSE),"")</f>
        <v>New</v>
      </c>
      <c r="H500" s="10" t="s">
        <v>278</v>
      </c>
      <c r="I500" s="9" t="str">
        <f t="shared" si="145"/>
        <v>Requirement(요구사항)</v>
      </c>
      <c r="J500" s="9" t="str">
        <f>IF(H500&lt;&gt;"", VLOOKUP(H500,[1]Label!$A:$E,2,FALSE),"")</f>
        <v>Requirement</v>
      </c>
      <c r="K500" s="28"/>
      <c r="L500" s="9" t="str">
        <f t="shared" si="146"/>
        <v/>
      </c>
      <c r="M500" s="9" t="str">
        <f>IF(K500&lt;&gt;"",VLOOKUP(K500,[1]Label!$A:$B,2,FALSE),"")</f>
        <v/>
      </c>
      <c r="N500" s="10"/>
      <c r="O500" s="25" t="s">
        <v>287</v>
      </c>
      <c r="P500" s="9" t="str">
        <f t="shared" si="147"/>
        <v>Delete&lt;br&gt;(삭제)</v>
      </c>
      <c r="Q500" s="9" t="str">
        <f>IF(O500&lt;&gt;"", VLOOKUP(O500, [1]Label!$A:$B, 2, FALSE), "")</f>
        <v>Delete</v>
      </c>
      <c r="R500" s="10" t="s">
        <v>36</v>
      </c>
      <c r="S500" s="67" t="s">
        <v>288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46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3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4"/>
        <v>New(신규)</v>
      </c>
      <c r="G501" s="9" t="str">
        <f>IF(E501&lt;&gt;"",VLOOKUP(E501,[1]Label!$A:$B,2,FALSE),"")</f>
        <v>New</v>
      </c>
      <c r="H501" s="10" t="s">
        <v>278</v>
      </c>
      <c r="I501" s="9" t="str">
        <f t="shared" si="145"/>
        <v>Requirement(요구사항)</v>
      </c>
      <c r="J501" s="9" t="str">
        <f>IF(H501&lt;&gt;"", VLOOKUP(H501,[1]Label!$A:$E,2,FALSE),"")</f>
        <v>Requirement</v>
      </c>
      <c r="K501" s="28"/>
      <c r="L501" s="9" t="str">
        <f t="shared" si="146"/>
        <v/>
      </c>
      <c r="M501" s="9" t="str">
        <f>IF(K501&lt;&gt;"",VLOOKUP(K501,[1]Label!$A:$B,2,FALSE),"")</f>
        <v/>
      </c>
      <c r="N501" s="10"/>
      <c r="O501" s="25" t="s">
        <v>243</v>
      </c>
      <c r="P501" s="9" t="str">
        <f t="shared" si="147"/>
        <v>Request approval&lt;br&gt;(승인 요청)</v>
      </c>
      <c r="Q501" s="9" t="str">
        <f>IF(O501&lt;&gt;"", VLOOKUP(O501, [1]Label!$A:$B, 2, FALSE), "")</f>
        <v>Request approval</v>
      </c>
      <c r="R501" s="10" t="s">
        <v>36</v>
      </c>
      <c r="S501" s="66" t="s">
        <v>289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46"/>
      <c r="AD501" s="46"/>
      <c r="AE501" s="46"/>
      <c r="AF501" s="68"/>
    </row>
    <row r="502" spans="1:32" s="37" customFormat="1" ht="17.45" customHeight="1">
      <c r="A502" s="32" t="s">
        <v>183</v>
      </c>
      <c r="B502" s="33" t="str">
        <f>VLOOKUP(A502,[1]screen!$G:$J,2,FALSE)</f>
        <v>부과자산 매각의사 통지</v>
      </c>
      <c r="C502" s="33" t="str">
        <f t="shared" ref="C502:C503" si="148">IF(B502&lt;&gt;"",D502&amp;"("&amp;B502&amp;")","")</f>
        <v>Notification of Intention to Sell the Charged Asset(부과자산 매각의사 통지)</v>
      </c>
      <c r="D502" s="33" t="str">
        <f>IF(B502&lt;&gt;"", VLOOKUP(B502,[1]screen!$A:$E,2,FALSE), "" )</f>
        <v>Notification of Intention to Sell the Charged Asset</v>
      </c>
      <c r="E502" s="35"/>
      <c r="F502" s="33"/>
      <c r="G502" s="33"/>
      <c r="H502" s="35"/>
      <c r="I502" s="33"/>
      <c r="J502" s="33"/>
      <c r="K502" s="34"/>
      <c r="L502" s="33"/>
      <c r="M502" s="33"/>
      <c r="N502" s="35"/>
      <c r="O502" s="36"/>
      <c r="P502" s="33" t="str">
        <f t="shared" ref="P502:P504" si="149">IF(O502&lt;&gt;"",Q502&amp;"&lt;br&gt;("&amp;O502&amp;")","")</f>
        <v/>
      </c>
      <c r="Q502" s="33" t="str">
        <f>IF(O502&lt;&gt;"", VLOOKUP(O502, [1]Label!$A:$B, 2, FALSE), "")</f>
        <v/>
      </c>
      <c r="R502" s="35" t="s">
        <v>35</v>
      </c>
      <c r="S502" s="33" t="s">
        <v>44</v>
      </c>
      <c r="T502" s="33"/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ht="17.45" customHeight="1">
      <c r="A503" s="39" t="s">
        <v>384</v>
      </c>
      <c r="B503" s="70" t="str">
        <f>VLOOKUP(A503,[1]screen!$G:$J,2,FALSE)</f>
        <v>공개 경매를 위한 자산 목록</v>
      </c>
      <c r="C503" s="40" t="str">
        <f t="shared" si="148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41"/>
      <c r="F503" s="40"/>
      <c r="G503" s="40"/>
      <c r="H503" s="41"/>
      <c r="I503" s="40" t="str">
        <f t="shared" ref="I503:I504" si="150">IF(H503&lt;&gt;"",J503&amp;"("&amp;H503&amp;")","")</f>
        <v/>
      </c>
      <c r="J503" s="40" t="str">
        <f>IF(H503&lt;&gt;"", VLOOKUP(H503,[1]Label!$A:$E,2,FALSE),"")</f>
        <v/>
      </c>
      <c r="K503" s="42"/>
      <c r="L503" s="40" t="str">
        <f t="shared" ref="L503:L504" si="151">IF(K503&lt;&gt;"",M503&amp;"("&amp;K503&amp;")","")</f>
        <v/>
      </c>
      <c r="M503" s="40" t="str">
        <f>IF(K503&lt;&gt;"",VLOOKUP(K503,[1]Label!$A:$B,2,FALSE),"")</f>
        <v/>
      </c>
      <c r="N503" s="41" t="s">
        <v>19</v>
      </c>
      <c r="O503" s="65" t="s">
        <v>325</v>
      </c>
      <c r="P503" s="40" t="str">
        <f t="shared" si="149"/>
        <v>Processing date&lt;br&gt;(처리 일자)</v>
      </c>
      <c r="Q503" s="40" t="str">
        <f>IF(O503&lt;&gt;"", VLOOKUP(O503, [1]Label!$A:$B, 2, FALSE), "")</f>
        <v>Processing date</v>
      </c>
      <c r="R503" s="41" t="s">
        <v>71</v>
      </c>
      <c r="S503" s="40" t="s">
        <v>72</v>
      </c>
      <c r="T503" s="40"/>
      <c r="U503" s="40"/>
      <c r="V503" s="41"/>
      <c r="W503" s="41"/>
      <c r="X503" s="41"/>
      <c r="Y503" s="41"/>
      <c r="Z503" s="47"/>
      <c r="AA503" s="47"/>
      <c r="AB503" s="47"/>
      <c r="AC503" s="47" t="s">
        <v>308</v>
      </c>
      <c r="AD503" s="47" t="s">
        <v>308</v>
      </c>
      <c r="AE503" s="47" t="s">
        <v>308</v>
      </c>
      <c r="AF503" s="59"/>
    </row>
    <row r="504" spans="1:32" ht="17.45" customHeight="1">
      <c r="A504" s="39" t="s">
        <v>384</v>
      </c>
      <c r="B504" s="70" t="str">
        <f>VLOOKUP(A504,[1]screen!$G:$J,2,FALSE)</f>
        <v>공개 경매를 위한 자산 목록</v>
      </c>
      <c r="C504" s="40" t="str">
        <f>IF(B504&lt;&gt;"",D504&amp;"("&amp;B504&amp;")","")</f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41"/>
      <c r="F504" s="40"/>
      <c r="G504" s="40"/>
      <c r="H504" s="41"/>
      <c r="I504" s="40" t="str">
        <f t="shared" si="150"/>
        <v/>
      </c>
      <c r="J504" s="40" t="str">
        <f>IF(H504&lt;&gt;"", VLOOKUP(H504,[1]Label!$A:$E,2,FALSE),"")</f>
        <v/>
      </c>
      <c r="K504" s="42"/>
      <c r="L504" s="40" t="str">
        <f t="shared" si="151"/>
        <v/>
      </c>
      <c r="M504" s="40" t="str">
        <f>IF(K504&lt;&gt;"",VLOOKUP(K504,[1]Label!$A:$B,2,FALSE),"")</f>
        <v/>
      </c>
      <c r="N504" s="41" t="s">
        <v>19</v>
      </c>
      <c r="O504" s="23" t="s">
        <v>286</v>
      </c>
      <c r="P504" s="40" t="str">
        <f t="shared" si="149"/>
        <v>Processing Status&lt;br&gt;(처리 상태)</v>
      </c>
      <c r="Q504" s="40" t="str">
        <f>IF(O504&lt;&gt;"", VLOOKUP(O504, [1]Label!$A:$B, 2, FALSE), "")</f>
        <v>Processing Status</v>
      </c>
      <c r="R504" s="19" t="s">
        <v>38</v>
      </c>
      <c r="S504" s="40"/>
      <c r="T504" s="40"/>
      <c r="U504" s="40"/>
      <c r="V504" s="41"/>
      <c r="W504" s="41"/>
      <c r="X504" s="41"/>
      <c r="Y504" s="41"/>
      <c r="Z504" s="47" t="s">
        <v>290</v>
      </c>
      <c r="AA504" s="47" t="s">
        <v>291</v>
      </c>
      <c r="AB504" s="47" t="s">
        <v>292</v>
      </c>
      <c r="AC504" s="47" t="s">
        <v>290</v>
      </c>
      <c r="AD504" s="47" t="s">
        <v>291</v>
      </c>
      <c r="AE504" s="47" t="s">
        <v>292</v>
      </c>
      <c r="AF504" s="59"/>
    </row>
    <row r="505" spans="1:32" ht="17.45" customHeight="1">
      <c r="A505" s="39" t="s">
        <v>384</v>
      </c>
      <c r="B505" s="70" t="str">
        <f>VLOOKUP(A505,[1]screen!$G:$J,2,FALSE)</f>
        <v>공개 경매를 위한 자산 목록</v>
      </c>
      <c r="C505" s="40" t="str">
        <f>IF(B505&lt;&gt;"",D505&amp;"("&amp;B505&amp;")","")</f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41"/>
      <c r="F505" s="40" t="str">
        <f>IF(E505&lt;&gt;"",G505&amp;"("&amp;E505&amp;")","")</f>
        <v/>
      </c>
      <c r="G505" s="40" t="str">
        <f>IF(E505&lt;&gt;"",VLOOKUP(E505,[1]Label!$A:$B,2,FALSE),"")</f>
        <v/>
      </c>
      <c r="H505" s="41"/>
      <c r="I505" s="40" t="str">
        <f>IF(H505&lt;&gt;"",J505&amp;"("&amp;H505&amp;")","")</f>
        <v/>
      </c>
      <c r="J505" s="40" t="str">
        <f>IF(H505&lt;&gt;"", VLOOKUP(H505,[1]Label!$A:$E,2,FALSE),"")</f>
        <v/>
      </c>
      <c r="K505" s="42"/>
      <c r="L505" s="40" t="str">
        <f>IF(K505&lt;&gt;"",M505&amp;"("&amp;K505&amp;")","")</f>
        <v/>
      </c>
      <c r="M505" s="40" t="str">
        <f>IF(K505&lt;&gt;"",VLOOKUP(K505,[1]Label!$A:$B,2,FALSE),"")</f>
        <v/>
      </c>
      <c r="N505" s="41" t="s">
        <v>19</v>
      </c>
      <c r="O505" s="65" t="s">
        <v>343</v>
      </c>
      <c r="P505" s="40" t="str">
        <f>IF(O505&lt;&gt;"",Q505&amp;"&lt;br&gt;("&amp;O505&amp;")","")</f>
        <v>Taxpayer TIN&lt;br&gt;(납세자 식별번호)</v>
      </c>
      <c r="Q505" s="40" t="str">
        <f>IF(O505&lt;&gt;"", VLOOKUP(O505, [1]Label!$A:$B, 2, FALSE), "")</f>
        <v>Taxpayer TIN</v>
      </c>
      <c r="R505" s="41" t="s">
        <v>37</v>
      </c>
      <c r="S505" s="40"/>
      <c r="T505" s="40"/>
      <c r="U505" s="40"/>
      <c r="V505" s="41"/>
      <c r="W505" s="41"/>
      <c r="X505" s="41"/>
      <c r="Y505" s="41"/>
      <c r="Z505" s="39"/>
      <c r="AA505" s="39"/>
      <c r="AB505" s="39"/>
      <c r="AC505" s="47" t="s">
        <v>156</v>
      </c>
      <c r="AD505" s="47" t="s">
        <v>156</v>
      </c>
      <c r="AE505" s="47" t="s">
        <v>156</v>
      </c>
      <c r="AF505" s="59"/>
    </row>
    <row r="506" spans="1:32" ht="17.45" customHeight="1">
      <c r="A506" s="39" t="s">
        <v>384</v>
      </c>
      <c r="B506" s="70" t="str">
        <f>VLOOKUP(A506,[1]screen!$G:$J,2,FALSE)</f>
        <v>공개 경매를 위한 자산 목록</v>
      </c>
      <c r="C506" s="40" t="str">
        <f t="shared" ref="C506:C515" si="152">IF(B506&lt;&gt;"",D506&amp;"("&amp;B506&amp;")","")</f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41"/>
      <c r="F506" s="40"/>
      <c r="G506" s="40"/>
      <c r="H506" s="41"/>
      <c r="I506" s="40" t="str">
        <f t="shared" ref="I506:I515" si="153">IF(H506&lt;&gt;"",J506&amp;"("&amp;H506&amp;")","")</f>
        <v/>
      </c>
      <c r="J506" s="40" t="str">
        <f>IF(H506&lt;&gt;"", VLOOKUP(H506,[1]Label!$A:$E,2,FALSE),"")</f>
        <v/>
      </c>
      <c r="K506" s="42"/>
      <c r="L506" s="40" t="str">
        <f t="shared" ref="L506:L515" si="154">IF(K506&lt;&gt;"",M506&amp;"("&amp;K506&amp;")","")</f>
        <v/>
      </c>
      <c r="M506" s="40" t="str">
        <f>IF(K506&lt;&gt;"",VLOOKUP(K506,[1]Label!$A:$B,2,FALSE),"")</f>
        <v/>
      </c>
      <c r="N506" s="41" t="s">
        <v>19</v>
      </c>
      <c r="O506" s="65" t="s">
        <v>300</v>
      </c>
      <c r="P506" s="40" t="str">
        <f t="shared" ref="P506:P511" si="155">IF(O506&lt;&gt;"",Q506&amp;"&lt;br&gt;("&amp;O506&amp;")","")</f>
        <v>Region&lt;br&gt;(지역)</v>
      </c>
      <c r="Q506" s="40" t="str">
        <f>IF(O506&lt;&gt;"", VLOOKUP(O506, [1]Label!$A:$B, 2, FALSE), "")</f>
        <v>Region</v>
      </c>
      <c r="R506" s="41" t="s">
        <v>38</v>
      </c>
      <c r="S506" s="40"/>
      <c r="T506" s="40"/>
      <c r="U506" s="40"/>
      <c r="V506" s="41"/>
      <c r="W506" s="41"/>
      <c r="X506" s="41"/>
      <c r="Y506" s="41"/>
      <c r="Z506" s="47" t="s">
        <v>317</v>
      </c>
      <c r="AA506" s="47" t="s">
        <v>317</v>
      </c>
      <c r="AB506" s="47" t="s">
        <v>317</v>
      </c>
      <c r="AC506" s="47" t="s">
        <v>306</v>
      </c>
      <c r="AD506" s="47" t="s">
        <v>306</v>
      </c>
      <c r="AE506" s="47" t="s">
        <v>306</v>
      </c>
      <c r="AF506" s="59"/>
    </row>
    <row r="507" spans="1:32" s="16" customFormat="1" ht="18.600000000000001" customHeight="1">
      <c r="A507" s="39" t="s">
        <v>384</v>
      </c>
      <c r="B507" s="70" t="str">
        <f>VLOOKUP(A507,[1]screen!$G:$J,2,FALSE)</f>
        <v>공개 경매를 위한 자산 목록</v>
      </c>
      <c r="C507" s="13" t="str">
        <f t="shared" si="152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/>
      <c r="F507" s="13"/>
      <c r="G507" s="18"/>
      <c r="H507" s="14"/>
      <c r="I507" s="13" t="str">
        <f t="shared" si="153"/>
        <v/>
      </c>
      <c r="J507" s="18" t="str">
        <f>IF(H507&lt;&gt;"", VLOOKUP(H507,[1]Label!$A:$E,2,FALSE),"")</f>
        <v/>
      </c>
      <c r="K507" s="29"/>
      <c r="L507" s="13" t="str">
        <f t="shared" si="154"/>
        <v/>
      </c>
      <c r="M507" s="18" t="str">
        <f>IF(K507&lt;&gt;"",VLOOKUP(K507,[1]Label!$A:$B,2,FALSE),"")</f>
        <v/>
      </c>
      <c r="N507" s="41" t="s">
        <v>19</v>
      </c>
      <c r="O507" s="31" t="s">
        <v>285</v>
      </c>
      <c r="P507" s="18" t="str">
        <f t="shared" si="155"/>
        <v>Application No&lt;br&gt;(신청 번호)</v>
      </c>
      <c r="Q507" s="18" t="str">
        <f>IF(O507&lt;&gt;"", VLOOKUP(O507, [1]Label!$A:$B, 2, FALSE), "")</f>
        <v>Application No</v>
      </c>
      <c r="R507" s="41" t="s">
        <v>37</v>
      </c>
      <c r="S507" s="13"/>
      <c r="T507" s="13"/>
      <c r="U507" s="13"/>
      <c r="V507" s="14"/>
      <c r="W507" s="14"/>
      <c r="X507" s="14"/>
      <c r="Y507" s="14"/>
      <c r="Z507" s="12"/>
      <c r="AA507" s="12"/>
      <c r="AB507" s="12"/>
      <c r="AC507" s="12" t="s">
        <v>385</v>
      </c>
      <c r="AD507" s="12" t="s">
        <v>385</v>
      </c>
      <c r="AE507" s="12" t="s">
        <v>385</v>
      </c>
      <c r="AF507" s="52"/>
    </row>
    <row r="508" spans="1:32" s="16" customFormat="1" ht="18.600000000000001" customHeight="1">
      <c r="A508" s="39" t="s">
        <v>384</v>
      </c>
      <c r="B508" s="70" t="str">
        <f>VLOOKUP(A508,[1]screen!$G:$J,2,FALSE)</f>
        <v>공개 경매를 위한 자산 목록</v>
      </c>
      <c r="C508" s="13" t="str">
        <f t="shared" si="152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/>
      <c r="F508" s="13"/>
      <c r="G508" s="18"/>
      <c r="H508" s="14"/>
      <c r="I508" s="13" t="str">
        <f t="shared" si="153"/>
        <v/>
      </c>
      <c r="J508" s="18" t="str">
        <f>IF(H508&lt;&gt;"", VLOOKUP(H508,[1]Label!$A:$E,2,FALSE),"")</f>
        <v/>
      </c>
      <c r="K508" s="29"/>
      <c r="L508" s="13" t="str">
        <f t="shared" si="154"/>
        <v/>
      </c>
      <c r="M508" s="18" t="str">
        <f>IF(K508&lt;&gt;"",VLOOKUP(K508,[1]Label!$A:$B,2,FALSE),"")</f>
        <v/>
      </c>
      <c r="N508" s="41" t="s">
        <v>19</v>
      </c>
      <c r="O508" s="31"/>
      <c r="P508" s="18" t="str">
        <f t="shared" si="155"/>
        <v/>
      </c>
      <c r="Q508" s="18" t="str">
        <f>IF(O508&lt;&gt;"", VLOOKUP(O508, [1]Label!$A:$B, 2, FALSE), "")</f>
        <v/>
      </c>
      <c r="R508" s="41" t="s">
        <v>35</v>
      </c>
      <c r="S508" s="13" t="s">
        <v>44</v>
      </c>
      <c r="T508" s="13"/>
      <c r="U508" s="13"/>
      <c r="V508" s="14"/>
      <c r="W508" s="14"/>
      <c r="X508" s="14"/>
      <c r="Y508" s="14"/>
      <c r="Z508" s="12"/>
      <c r="AA508" s="12"/>
      <c r="AB508" s="12"/>
      <c r="AC508" s="12"/>
      <c r="AD508" s="12"/>
      <c r="AE508" s="12"/>
      <c r="AF508" s="52"/>
    </row>
    <row r="509" spans="1:32" s="11" customFormat="1" ht="18.600000000000001" customHeight="1">
      <c r="A509" s="39" t="s">
        <v>384</v>
      </c>
      <c r="B509" s="70" t="str">
        <f>VLOOKUP(A509,[1]screen!$G:$J,2,FALSE)</f>
        <v>공개 경매를 위한 자산 목록</v>
      </c>
      <c r="C509" s="9" t="str">
        <f t="shared" si="152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0"/>
      <c r="F509" s="9" t="str">
        <f t="shared" ref="F509:F512" si="156">IF(E509&lt;&gt;"",G509&amp;"("&amp;E509&amp;")","")</f>
        <v/>
      </c>
      <c r="G509" s="18" t="str">
        <f>IF(E509&lt;&gt;"",VLOOKUP(E509,[1]Label!$A:$B,2,FALSE),"")</f>
        <v/>
      </c>
      <c r="H509" s="10"/>
      <c r="I509" s="9" t="str">
        <f t="shared" si="153"/>
        <v/>
      </c>
      <c r="J509" s="18" t="str">
        <f>IF(H509&lt;&gt;"", VLOOKUP(H509,[1]Label!$A:$E,2,FALSE),"")</f>
        <v/>
      </c>
      <c r="K509" s="28"/>
      <c r="L509" s="9" t="str">
        <f t="shared" si="154"/>
        <v/>
      </c>
      <c r="M509" s="18" t="str">
        <f>IF(K509&lt;&gt;"",VLOOKUP(K509,[1]Label!$A:$B,2,FALSE),"")</f>
        <v/>
      </c>
      <c r="N509" s="10"/>
      <c r="O509" s="24" t="s">
        <v>47</v>
      </c>
      <c r="P509" s="9" t="str">
        <f t="shared" si="155"/>
        <v>Reset&lt;br&gt;(초기화)</v>
      </c>
      <c r="Q509" s="18" t="str">
        <f>IF(O509&lt;&gt;"", VLOOKUP(O509, [1]Label!$A:$B, 2, FALSE), "")</f>
        <v>Reset</v>
      </c>
      <c r="R509" s="10" t="s">
        <v>36</v>
      </c>
      <c r="S509" s="9" t="s">
        <v>41</v>
      </c>
      <c r="T509" s="8" t="s">
        <v>48</v>
      </c>
      <c r="U509" s="9"/>
      <c r="V509" s="10"/>
      <c r="W509" s="10"/>
      <c r="X509" s="10"/>
      <c r="Y509" s="10"/>
      <c r="Z509" s="8"/>
      <c r="AA509" s="8"/>
      <c r="AB509" s="8"/>
      <c r="AC509" s="8" t="s">
        <v>45</v>
      </c>
      <c r="AD509" s="8" t="s">
        <v>45</v>
      </c>
      <c r="AE509" s="8" t="s">
        <v>45</v>
      </c>
      <c r="AF509" s="51"/>
    </row>
    <row r="510" spans="1:32" s="11" customFormat="1" ht="18.600000000000001" customHeight="1">
      <c r="A510" s="39" t="s">
        <v>384</v>
      </c>
      <c r="B510" s="70" t="str">
        <f>VLOOKUP(A510,[1]screen!$G:$J,2,FALSE)</f>
        <v>공개 경매를 위한 자산 목록</v>
      </c>
      <c r="C510" s="9" t="str">
        <f t="shared" si="152"/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10"/>
      <c r="F510" s="9" t="str">
        <f t="shared" si="156"/>
        <v/>
      </c>
      <c r="G510" s="18" t="str">
        <f>IF(E510&lt;&gt;"",VLOOKUP(E510,[1]Label!$A:$B,2,FALSE),"")</f>
        <v/>
      </c>
      <c r="H510" s="10"/>
      <c r="I510" s="9" t="str">
        <f t="shared" si="153"/>
        <v/>
      </c>
      <c r="J510" s="18" t="str">
        <f>IF(H510&lt;&gt;"", VLOOKUP(H510,[1]Label!$A:$E,2,FALSE),"")</f>
        <v/>
      </c>
      <c r="K510" s="28"/>
      <c r="L510" s="9" t="str">
        <f t="shared" si="154"/>
        <v/>
      </c>
      <c r="M510" s="18" t="str">
        <f>IF(K510&lt;&gt;"",VLOOKUP(K510,[1]Label!$A:$B,2,FALSE),"")</f>
        <v/>
      </c>
      <c r="N510" s="10"/>
      <c r="O510" s="25" t="s">
        <v>46</v>
      </c>
      <c r="P510" s="9" t="str">
        <f t="shared" si="155"/>
        <v>New&lt;br&gt;(신규)</v>
      </c>
      <c r="Q510" s="18" t="str">
        <f>IF(O510&lt;&gt;"", VLOOKUP(O510, [1]Label!$A:$B, 2, FALSE), "")</f>
        <v>New</v>
      </c>
      <c r="R510" s="10" t="s">
        <v>36</v>
      </c>
      <c r="S510" s="9" t="s">
        <v>50</v>
      </c>
      <c r="T510" s="9"/>
      <c r="U510" s="9"/>
      <c r="V510" s="10"/>
      <c r="W510" s="10"/>
      <c r="X510" s="10"/>
      <c r="Y510" s="10"/>
      <c r="Z510" s="46" t="s">
        <v>386</v>
      </c>
      <c r="AA510" s="46" t="s">
        <v>386</v>
      </c>
      <c r="AB510" s="46" t="s">
        <v>386</v>
      </c>
      <c r="AC510" s="8"/>
      <c r="AD510" s="8"/>
      <c r="AE510" s="8"/>
      <c r="AF510" s="51"/>
    </row>
    <row r="511" spans="1:32" s="11" customFormat="1" ht="18.600000000000001" customHeight="1">
      <c r="A511" s="39" t="s">
        <v>384</v>
      </c>
      <c r="B511" s="70" t="str">
        <f>VLOOKUP(A511,[1]screen!$G:$J,2,FALSE)</f>
        <v>공개 경매를 위한 자산 목록</v>
      </c>
      <c r="C511" s="9" t="str">
        <f t="shared" si="152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0"/>
      <c r="F511" s="9" t="str">
        <f t="shared" si="156"/>
        <v/>
      </c>
      <c r="G511" s="18" t="str">
        <f>IF(E511&lt;&gt;"",VLOOKUP(E511,[1]Label!$A:$B,2,FALSE),"")</f>
        <v/>
      </c>
      <c r="H511" s="10"/>
      <c r="I511" s="9" t="str">
        <f t="shared" si="153"/>
        <v/>
      </c>
      <c r="J511" s="18" t="str">
        <f>IF(H511&lt;&gt;"", VLOOKUP(H511,[1]Label!$A:$E,2,FALSE),"")</f>
        <v/>
      </c>
      <c r="K511" s="28"/>
      <c r="L511" s="9" t="str">
        <f t="shared" si="154"/>
        <v/>
      </c>
      <c r="M511" s="18" t="str">
        <f>IF(K511&lt;&gt;"",VLOOKUP(K511,[1]Label!$A:$B,2,FALSE),"")</f>
        <v/>
      </c>
      <c r="N511" s="10"/>
      <c r="O511" s="25" t="s">
        <v>39</v>
      </c>
      <c r="P511" s="9" t="str">
        <f t="shared" si="155"/>
        <v>Search&lt;br&gt;(조회)</v>
      </c>
      <c r="Q511" s="18" t="str">
        <f>IF(O511&lt;&gt;"", VLOOKUP(O511, [1]Label!$A:$B, 2, FALSE), "")</f>
        <v>Search</v>
      </c>
      <c r="R511" s="10" t="s">
        <v>36</v>
      </c>
      <c r="S511" s="9"/>
      <c r="T511" s="9" t="s">
        <v>8</v>
      </c>
      <c r="U511" s="9"/>
      <c r="V511" s="10"/>
      <c r="W511" s="10"/>
      <c r="X511" s="10"/>
      <c r="Y511" s="10"/>
      <c r="Z511" s="8"/>
      <c r="AA511" s="8"/>
      <c r="AB511" s="8"/>
      <c r="AC511" s="8"/>
      <c r="AD511" s="8"/>
      <c r="AE511" s="8"/>
      <c r="AF511" s="51"/>
    </row>
    <row r="512" spans="1:32" s="16" customFormat="1" ht="18.600000000000001" customHeight="1">
      <c r="A512" s="39" t="s">
        <v>384</v>
      </c>
      <c r="B512" s="70" t="str">
        <f>VLOOKUP(A512,[1]screen!$G:$J,2,FALSE)</f>
        <v>공개 경매를 위한 자산 목록</v>
      </c>
      <c r="C512" s="13" t="str">
        <f t="shared" si="152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 t="str">
        <f t="shared" si="156"/>
        <v/>
      </c>
      <c r="G512" s="18" t="str">
        <f>IF(E512&lt;&gt;"",VLOOKUP(E512,[1]Label!$A:$B,2,FALSE),"")</f>
        <v/>
      </c>
      <c r="H512" s="14"/>
      <c r="I512" s="13" t="str">
        <f t="shared" si="153"/>
        <v/>
      </c>
      <c r="J512" s="18" t="str">
        <f>IF(H512&lt;&gt;"", VLOOKUP(H512,[1]Label!$A:$E,2,FALSE),"")</f>
        <v/>
      </c>
      <c r="K512" s="29"/>
      <c r="L512" s="13" t="str">
        <f t="shared" si="154"/>
        <v/>
      </c>
      <c r="M512" s="18" t="str">
        <f>IF(K512&lt;&gt;"",VLOOKUP(K512,[1]Label!$A:$B,2,FALSE),"")</f>
        <v/>
      </c>
      <c r="N512" s="14"/>
      <c r="O512" s="31"/>
      <c r="P512" s="13"/>
      <c r="Q512" s="18" t="str">
        <f>IF(O512&lt;&gt;"", VLOOKUP(O512, [1]Label!$A:$B, 2, FALSE), "")</f>
        <v/>
      </c>
      <c r="R512" s="14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6" customFormat="1" ht="18.600000000000001" customHeight="1">
      <c r="A513" s="39" t="s">
        <v>384</v>
      </c>
      <c r="B513" s="70" t="str">
        <f>VLOOKUP(A513,[1]screen!$G:$J,2,FALSE)</f>
        <v>공개 경매를 위한 자산 목록</v>
      </c>
      <c r="C513" s="13" t="str">
        <f t="shared" si="152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/>
      <c r="F513" s="13"/>
      <c r="G513" s="18"/>
      <c r="H513" s="14"/>
      <c r="I513" s="13" t="str">
        <f t="shared" si="153"/>
        <v/>
      </c>
      <c r="J513" s="18" t="str">
        <f>IF(H513&lt;&gt;"", VLOOKUP(H513,[1]Label!$A:$E,2,FALSE),"")</f>
        <v/>
      </c>
      <c r="K513" s="29"/>
      <c r="L513" s="13" t="str">
        <f t="shared" si="154"/>
        <v/>
      </c>
      <c r="M513" s="18" t="str">
        <f>IF(K513&lt;&gt;"",VLOOKUP(K513,[1]Label!$A:$B,2,FALSE),"")</f>
        <v/>
      </c>
      <c r="N513" s="61" t="s">
        <v>13</v>
      </c>
      <c r="O513" s="31" t="s">
        <v>320</v>
      </c>
      <c r="P513" s="18" t="str">
        <f t="shared" ref="P513:P515" si="157">IF(O513&lt;&gt;"",Q513&amp;"&lt;br&gt;("&amp;O513&amp;")","")</f>
        <v>Number&lt;br&gt;(번호)</v>
      </c>
      <c r="Q513" s="18" t="str">
        <f>IF(O513&lt;&gt;"", VLOOKUP(O513, [1]Label!$A:$B, 2, FALSE), "")</f>
        <v>Number</v>
      </c>
      <c r="R513" s="14" t="s">
        <v>35</v>
      </c>
      <c r="S513" s="13" t="s">
        <v>44</v>
      </c>
      <c r="T513" s="13"/>
      <c r="U513" s="13"/>
      <c r="V513" s="14"/>
      <c r="W513" s="14"/>
      <c r="X513" s="14"/>
      <c r="Y513" s="14"/>
      <c r="Z513" s="12"/>
      <c r="AA513" s="12"/>
      <c r="AB513" s="12"/>
      <c r="AC513" s="12" t="s">
        <v>331</v>
      </c>
      <c r="AD513" s="12" t="s">
        <v>331</v>
      </c>
      <c r="AE513" s="12" t="s">
        <v>331</v>
      </c>
      <c r="AF513" s="52"/>
    </row>
    <row r="514" spans="1:32" s="16" customFormat="1" ht="18.600000000000001" customHeight="1">
      <c r="A514" s="39" t="s">
        <v>384</v>
      </c>
      <c r="B514" s="70" t="str">
        <f>VLOOKUP(A514,[1]screen!$G:$J,2,FALSE)</f>
        <v>공개 경매를 위한 자산 목록</v>
      </c>
      <c r="C514" s="13" t="str">
        <f t="shared" si="152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/>
      <c r="F514" s="13"/>
      <c r="G514" s="18"/>
      <c r="H514" s="14"/>
      <c r="I514" s="13" t="str">
        <f t="shared" si="153"/>
        <v/>
      </c>
      <c r="J514" s="18" t="str">
        <f>IF(H514&lt;&gt;"", VLOOKUP(H514,[1]Label!$A:$E,2,FALSE),"")</f>
        <v/>
      </c>
      <c r="K514" s="29"/>
      <c r="L514" s="13" t="str">
        <f t="shared" si="154"/>
        <v/>
      </c>
      <c r="M514" s="18" t="str">
        <f>IF(K514&lt;&gt;"",VLOOKUP(K514,[1]Label!$A:$B,2,FALSE),"")</f>
        <v/>
      </c>
      <c r="N514" s="61" t="s">
        <v>13</v>
      </c>
      <c r="O514" s="31" t="s">
        <v>285</v>
      </c>
      <c r="P514" s="18" t="str">
        <f t="shared" si="157"/>
        <v>Application No&lt;br&gt;(신청 번호)</v>
      </c>
      <c r="Q514" s="18" t="str">
        <f>IF(O514&lt;&gt;"", VLOOKUP(O514, [1]Label!$A:$B, 2, FALSE), "")</f>
        <v>Application No</v>
      </c>
      <c r="R514" s="14" t="s">
        <v>35</v>
      </c>
      <c r="S514" s="13" t="s">
        <v>44</v>
      </c>
      <c r="T514" s="13"/>
      <c r="U514" s="13"/>
      <c r="V514" s="14"/>
      <c r="W514" s="14"/>
      <c r="X514" s="14"/>
      <c r="Y514" s="14"/>
      <c r="Z514" s="12"/>
      <c r="AA514" s="12"/>
      <c r="AB514" s="12"/>
      <c r="AC514" s="12" t="s">
        <v>387</v>
      </c>
      <c r="AD514" s="12" t="s">
        <v>387</v>
      </c>
      <c r="AE514" s="12" t="s">
        <v>387</v>
      </c>
      <c r="AF514" s="52"/>
    </row>
    <row r="515" spans="1:32" s="16" customFormat="1" ht="18.600000000000001" customHeight="1">
      <c r="A515" s="39" t="s">
        <v>384</v>
      </c>
      <c r="B515" s="70" t="str">
        <f>VLOOKUP(A515,[1]screen!$G:$J,2,FALSE)</f>
        <v>공개 경매를 위한 자산 목록</v>
      </c>
      <c r="C515" s="13" t="str">
        <f t="shared" si="152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ref="F515" si="158">IF(E515&lt;&gt;"",G515&amp;"("&amp;E515&amp;")","")</f>
        <v/>
      </c>
      <c r="G515" s="18" t="str">
        <f>IF(E515&lt;&gt;"",VLOOKUP(E515,[1]Label!$A:$B,2,FALSE),"")</f>
        <v/>
      </c>
      <c r="H515" s="14"/>
      <c r="I515" s="13" t="str">
        <f t="shared" si="153"/>
        <v/>
      </c>
      <c r="J515" s="18" t="str">
        <f>IF(H515&lt;&gt;"", VLOOKUP(H515,[1]Label!$A:$E,2,FALSE),"")</f>
        <v/>
      </c>
      <c r="K515" s="29"/>
      <c r="L515" s="13" t="str">
        <f t="shared" si="154"/>
        <v/>
      </c>
      <c r="M515" s="18" t="str">
        <f>IF(K515&lt;&gt;"",VLOOKUP(K515,[1]Label!$A:$B,2,FALSE),"")</f>
        <v/>
      </c>
      <c r="N515" s="61" t="s">
        <v>13</v>
      </c>
      <c r="O515" s="31" t="s">
        <v>388</v>
      </c>
      <c r="P515" s="33" t="str">
        <f t="shared" si="157"/>
        <v>Batch Number&lt;br&gt;(배치 번호)</v>
      </c>
      <c r="Q515" s="18" t="str">
        <f>IF(O515&lt;&gt;"", VLOOKUP(O515, [1]Label!$A:$B, 2, FALSE), "")</f>
        <v>Batch Number</v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 t="s">
        <v>389</v>
      </c>
      <c r="AD515" s="12" t="s">
        <v>389</v>
      </c>
      <c r="AE515" s="12" t="s">
        <v>389</v>
      </c>
      <c r="AF515" s="52"/>
    </row>
    <row r="516" spans="1:32" s="16" customFormat="1" ht="18.600000000000001" customHeight="1">
      <c r="A516" s="39" t="s">
        <v>384</v>
      </c>
      <c r="B516" s="70" t="str">
        <f>VLOOKUP(A516,[1]screen!$G:$J,2,FALSE)</f>
        <v>공개 경매를 위한 자산 목록</v>
      </c>
      <c r="C516" s="13" t="str">
        <f>IF(B516&lt;&gt;"",D516&amp;"("&amp;B516&amp;")","")</f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 t="str">
        <f>IF(E516&lt;&gt;"",G516&amp;"("&amp;E516&amp;")","")</f>
        <v/>
      </c>
      <c r="G516" s="18" t="str">
        <f>IF(E516&lt;&gt;"",VLOOKUP(E516,[1]Label!$A:$B,2,FALSE),"")</f>
        <v/>
      </c>
      <c r="H516" s="14"/>
      <c r="I516" s="13" t="str">
        <f>IF(H516&lt;&gt;"",J516&amp;"("&amp;H516&amp;")","")</f>
        <v/>
      </c>
      <c r="J516" s="18" t="str">
        <f>IF(H516&lt;&gt;"", VLOOKUP(H516,[1]Label!$A:$E,2,FALSE),"")</f>
        <v/>
      </c>
      <c r="K516" s="29"/>
      <c r="L516" s="13" t="str">
        <f>IF(K516&lt;&gt;"",M516&amp;"("&amp;K516&amp;")","")</f>
        <v/>
      </c>
      <c r="M516" s="18" t="str">
        <f>IF(K516&lt;&gt;"",VLOOKUP(K516,[1]Label!$A:$B,2,FALSE),"")</f>
        <v/>
      </c>
      <c r="N516" s="61" t="s">
        <v>13</v>
      </c>
      <c r="O516" s="31" t="s">
        <v>300</v>
      </c>
      <c r="P516" s="33" t="str">
        <f>IF(O516&lt;&gt;"",Q516&amp;"&lt;br&gt;("&amp;O516&amp;")","")</f>
        <v>Region&lt;br&gt;(지역)</v>
      </c>
      <c r="Q516" s="18" t="str">
        <f>IF(O516&lt;&gt;"", VLOOKUP(O516, [1]Label!$A:$B, 2, FALSE), "")</f>
        <v>Region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307</v>
      </c>
      <c r="AD516" s="12" t="s">
        <v>307</v>
      </c>
      <c r="AE516" s="12" t="s">
        <v>307</v>
      </c>
      <c r="AF516" s="52"/>
    </row>
    <row r="517" spans="1:32" s="16" customFormat="1" ht="18.600000000000001" customHeight="1">
      <c r="A517" s="39" t="s">
        <v>384</v>
      </c>
      <c r="B517" s="70" t="str">
        <f>VLOOKUP(A517,[1]screen!$G:$J,2,FALSE)</f>
        <v>공개 경매를 위한 자산 목록</v>
      </c>
      <c r="C517" s="13" t="str">
        <f t="shared" ref="C517:C522" si="159">IF(B517&lt;&gt;"",D517&amp;"("&amp;B517&amp;")","")</f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ref="I517:I522" si="160">IF(H517&lt;&gt;"",J517&amp;"("&amp;H517&amp;")","")</f>
        <v/>
      </c>
      <c r="J517" s="18" t="str">
        <f>IF(H517&lt;&gt;"", VLOOKUP(H517,[1]Label!$A:$E,2,FALSE),"")</f>
        <v/>
      </c>
      <c r="K517" s="29"/>
      <c r="L517" s="13" t="str">
        <f t="shared" ref="L517:L522" si="161">IF(K517&lt;&gt;"",M517&amp;"("&amp;K517&amp;")","")</f>
        <v/>
      </c>
      <c r="M517" s="18" t="str">
        <f>IF(K517&lt;&gt;"",VLOOKUP(K517,[1]Label!$A:$B,2,FALSE),"")</f>
        <v/>
      </c>
      <c r="N517" s="61" t="s">
        <v>13</v>
      </c>
      <c r="O517" s="31" t="s">
        <v>343</v>
      </c>
      <c r="P517" s="18" t="str">
        <f t="shared" ref="P517:P522" si="162">IF(O517&lt;&gt;"",Q517&amp;"&lt;br&gt;("&amp;O517&amp;")","")</f>
        <v>Taxpayer TIN&lt;br&gt;(납세자 식별번호)</v>
      </c>
      <c r="Q517" s="18" t="str">
        <f>IF(O517&lt;&gt;"", VLOOKUP(O517, [1]Label!$A:$B, 2, FALSE), "")</f>
        <v>Taxpayer TIN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315</v>
      </c>
      <c r="AD517" s="12" t="s">
        <v>315</v>
      </c>
      <c r="AE517" s="12" t="s">
        <v>315</v>
      </c>
      <c r="AF517" s="52"/>
    </row>
    <row r="518" spans="1:32" s="16" customFormat="1" ht="18.600000000000001" customHeight="1">
      <c r="A518" s="39" t="s">
        <v>384</v>
      </c>
      <c r="B518" s="70" t="str">
        <f>VLOOKUP(A518,[1]screen!$G:$J,2,FALSE)</f>
        <v>공개 경매를 위한 자산 목록</v>
      </c>
      <c r="C518" s="13" t="str">
        <f t="shared" si="159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/>
      <c r="G518" s="18"/>
      <c r="H518" s="14"/>
      <c r="I518" s="13" t="str">
        <f t="shared" si="160"/>
        <v/>
      </c>
      <c r="J518" s="18" t="str">
        <f>IF(H518&lt;&gt;"", VLOOKUP(H518,[1]Label!$A:$E,2,FALSE),"")</f>
        <v/>
      </c>
      <c r="K518" s="29"/>
      <c r="L518" s="13" t="str">
        <f t="shared" si="161"/>
        <v/>
      </c>
      <c r="M518" s="18" t="str">
        <f>IF(K518&lt;&gt;"",VLOOKUP(K518,[1]Label!$A:$B,2,FALSE),"")</f>
        <v/>
      </c>
      <c r="N518" s="61" t="s">
        <v>13</v>
      </c>
      <c r="O518" s="31" t="s">
        <v>283</v>
      </c>
      <c r="P518" s="18" t="str">
        <f t="shared" si="162"/>
        <v>Taxpayer Name&lt;br&gt;(납세자 이름)</v>
      </c>
      <c r="Q518" s="18" t="str">
        <f>IF(O518&lt;&gt;"", VLOOKUP(O518, [1]Label!$A:$B, 2, FALSE), "")</f>
        <v>Taxpayer Name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316</v>
      </c>
      <c r="AD518" s="12" t="s">
        <v>316</v>
      </c>
      <c r="AE518" s="12" t="s">
        <v>316</v>
      </c>
      <c r="AF518" s="52"/>
    </row>
    <row r="519" spans="1:32" s="16" customFormat="1" ht="18.600000000000001" customHeight="1">
      <c r="A519" s="39" t="s">
        <v>384</v>
      </c>
      <c r="B519" s="70" t="str">
        <f>VLOOKUP(A519,[1]screen!$G:$J,2,FALSE)</f>
        <v>공개 경매를 위한 자산 목록</v>
      </c>
      <c r="C519" s="13" t="str">
        <f t="shared" si="159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/>
      <c r="G519" s="18"/>
      <c r="H519" s="14"/>
      <c r="I519" s="13" t="str">
        <f t="shared" si="160"/>
        <v/>
      </c>
      <c r="J519" s="18" t="str">
        <f>IF(H519&lt;&gt;"", VLOOKUP(H519,[1]Label!$A:$E,2,FALSE),"")</f>
        <v/>
      </c>
      <c r="K519" s="29"/>
      <c r="L519" s="13" t="str">
        <f t="shared" si="161"/>
        <v/>
      </c>
      <c r="M519" s="18" t="str">
        <f>IF(K519&lt;&gt;"",VLOOKUP(K519,[1]Label!$A:$B,2,FALSE),"")</f>
        <v/>
      </c>
      <c r="N519" s="61" t="s">
        <v>13</v>
      </c>
      <c r="O519" s="31" t="s">
        <v>325</v>
      </c>
      <c r="P519" s="18" t="str">
        <f t="shared" si="162"/>
        <v>Processing date&lt;br&gt;(처리 일자)</v>
      </c>
      <c r="Q519" s="18" t="str">
        <f>IF(O519&lt;&gt;"", VLOOKUP(O519, [1]Label!$A:$B, 2, FALSE), "")</f>
        <v>Processing date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309</v>
      </c>
      <c r="AD519" s="12" t="s">
        <v>309</v>
      </c>
      <c r="AE519" s="12" t="s">
        <v>309</v>
      </c>
      <c r="AF519" s="52"/>
    </row>
    <row r="520" spans="1:32" s="16" customFormat="1" ht="18.600000000000001" customHeight="1">
      <c r="A520" s="39" t="s">
        <v>384</v>
      </c>
      <c r="B520" s="70" t="str">
        <f>VLOOKUP(A520,[1]screen!$G:$J,2,FALSE)</f>
        <v>공개 경매를 위한 자산 목록</v>
      </c>
      <c r="C520" s="13" t="str">
        <f t="shared" si="159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si="160"/>
        <v/>
      </c>
      <c r="J520" s="18" t="str">
        <f>IF(H520&lt;&gt;"", VLOOKUP(H520,[1]Label!$A:$E,2,FALSE),"")</f>
        <v/>
      </c>
      <c r="K520" s="29"/>
      <c r="L520" s="13" t="str">
        <f t="shared" si="161"/>
        <v/>
      </c>
      <c r="M520" s="18" t="str">
        <f>IF(K520&lt;&gt;"",VLOOKUP(K520,[1]Label!$A:$B,2,FALSE),"")</f>
        <v/>
      </c>
      <c r="N520" s="61" t="s">
        <v>13</v>
      </c>
      <c r="O520" s="31" t="s">
        <v>286</v>
      </c>
      <c r="P520" s="18" t="str">
        <f t="shared" si="162"/>
        <v>Processing Status&lt;br&gt;(처리 상태)</v>
      </c>
      <c r="Q520" s="18" t="str">
        <f>IF(O520&lt;&gt;"", VLOOKUP(O520, [1]Label!$A:$B, 2, FALSE), "")</f>
        <v>Processing Status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293</v>
      </c>
      <c r="AD520" s="12" t="s">
        <v>294</v>
      </c>
      <c r="AE520" s="12" t="s">
        <v>295</v>
      </c>
      <c r="AF520" s="52"/>
    </row>
    <row r="521" spans="1:32" s="16" customFormat="1" ht="18.600000000000001" customHeight="1">
      <c r="A521" s="39" t="s">
        <v>384</v>
      </c>
      <c r="B521" s="70" t="str">
        <f>VLOOKUP(A521,[1]screen!$G:$J,2,FALSE)</f>
        <v>공개 경매를 위한 자산 목록</v>
      </c>
      <c r="C521" s="13" t="str">
        <f t="shared" si="159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60"/>
        <v/>
      </c>
      <c r="J521" s="18" t="str">
        <f>IF(H521&lt;&gt;"", VLOOKUP(H521,[1]Label!$A:$E,2,FALSE),"")</f>
        <v/>
      </c>
      <c r="K521" s="29"/>
      <c r="L521" s="13" t="str">
        <f t="shared" si="161"/>
        <v/>
      </c>
      <c r="M521" s="18" t="str">
        <f>IF(K521&lt;&gt;"",VLOOKUP(K521,[1]Label!$A:$B,2,FALSE),"")</f>
        <v/>
      </c>
      <c r="N521" s="14"/>
      <c r="O521" s="31"/>
      <c r="P521" s="33" t="str">
        <f t="shared" si="162"/>
        <v/>
      </c>
      <c r="Q521" s="18" t="str">
        <f>IF(O521&lt;&gt;"", VLOOKUP(O521, [1]Label!$A:$B, 2, FALSE), "")</f>
        <v/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/>
      <c r="AD521" s="12"/>
      <c r="AE521" s="12"/>
      <c r="AF521" s="52"/>
    </row>
    <row r="522" spans="1:32" s="16" customFormat="1" ht="18.600000000000001" customHeight="1">
      <c r="A522" s="39" t="s">
        <v>384</v>
      </c>
      <c r="B522" s="70" t="str">
        <f>VLOOKUP(A522,[1]screen!$G:$J,2,FALSE)</f>
        <v>공개 경매를 위한 자산 목록</v>
      </c>
      <c r="C522" s="13" t="str">
        <f t="shared" si="159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ref="F522:F580" si="163">IF(E522&lt;&gt;"",G522&amp;"("&amp;E522&amp;")","")</f>
        <v>New(신규)</v>
      </c>
      <c r="G522" s="18" t="str">
        <f>IF(E522&lt;&gt;"",VLOOKUP(E522,[1]Label!$A:$B,2,FALSE),"")</f>
        <v>New</v>
      </c>
      <c r="H522" s="14"/>
      <c r="I522" s="13" t="str">
        <f t="shared" si="160"/>
        <v/>
      </c>
      <c r="J522" s="18" t="str">
        <f>IF(H522&lt;&gt;"", VLOOKUP(H522,[1]Label!$A:$E,2,FALSE),"")</f>
        <v/>
      </c>
      <c r="K522" s="29"/>
      <c r="L522" s="13" t="str">
        <f t="shared" si="161"/>
        <v/>
      </c>
      <c r="M522" s="18" t="str">
        <f>IF(K522&lt;&gt;"",VLOOKUP(K522,[1]Label!$A:$B,2,FALSE),"")</f>
        <v/>
      </c>
      <c r="N522" s="35" t="s">
        <v>19</v>
      </c>
      <c r="O522" s="31" t="s">
        <v>285</v>
      </c>
      <c r="P522" s="33" t="str">
        <f t="shared" si="162"/>
        <v>Application No&lt;br&gt;(신청 번호)</v>
      </c>
      <c r="Q522" s="18" t="str">
        <f>IF(O522&lt;&gt;"", VLOOKUP(O522, [1]Label!$A:$B, 2, FALSE), "")</f>
        <v>Application No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385</v>
      </c>
      <c r="AD522" s="12" t="s">
        <v>385</v>
      </c>
      <c r="AE522" s="12" t="s">
        <v>385</v>
      </c>
      <c r="AF522" s="52"/>
    </row>
    <row r="523" spans="1:32" s="16" customFormat="1" ht="18.600000000000001" customHeight="1">
      <c r="A523" s="39" t="s">
        <v>384</v>
      </c>
      <c r="B523" s="70" t="str">
        <f>VLOOKUP(A523,[1]screen!$G:$J,2,FALSE)</f>
        <v>공개 경매를 위한 자산 목록</v>
      </c>
      <c r="C523" s="13" t="str">
        <f>IF(B523&lt;&gt;"",D523&amp;"("&amp;B523&amp;")","")</f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3"/>
        <v>New(신규)</v>
      </c>
      <c r="G523" s="18" t="str">
        <f>IF(E523&lt;&gt;"",VLOOKUP(E523,[1]Label!$A:$B,2,FALSE),"")</f>
        <v>New</v>
      </c>
      <c r="H523" s="14"/>
      <c r="I523" s="13" t="str">
        <f>IF(H523&lt;&gt;"",J523&amp;"("&amp;H523&amp;")","")</f>
        <v/>
      </c>
      <c r="J523" s="18" t="str">
        <f>IF(H523&lt;&gt;"", VLOOKUP(H523,[1]Label!$A:$E,2,FALSE),"")</f>
        <v/>
      </c>
      <c r="K523" s="29"/>
      <c r="L523" s="13" t="str">
        <f>IF(K523&lt;&gt;"",M523&amp;"("&amp;K523&amp;")","")</f>
        <v/>
      </c>
      <c r="M523" s="18" t="str">
        <f>IF(K523&lt;&gt;"",VLOOKUP(K523,[1]Label!$A:$B,2,FALSE),"")</f>
        <v/>
      </c>
      <c r="N523" s="35" t="s">
        <v>19</v>
      </c>
      <c r="O523" s="31" t="s">
        <v>300</v>
      </c>
      <c r="P523" s="33" t="str">
        <f>IF(O523&lt;&gt;"",Q523&amp;"&lt;br&gt;("&amp;O523&amp;")","")</f>
        <v>Region&lt;br&gt;(지역)</v>
      </c>
      <c r="Q523" s="18" t="str">
        <f>IF(O523&lt;&gt;"", VLOOKUP(O523, [1]Label!$A:$B, 2, FALSE), "")</f>
        <v>Region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301</v>
      </c>
      <c r="AD523" s="12" t="s">
        <v>301</v>
      </c>
      <c r="AE523" s="12" t="s">
        <v>301</v>
      </c>
      <c r="AF523" s="52"/>
    </row>
    <row r="524" spans="1:32" s="16" customFormat="1" ht="18.600000000000001" customHeight="1">
      <c r="A524" s="39" t="s">
        <v>384</v>
      </c>
      <c r="B524" s="70" t="str">
        <f>VLOOKUP(A524,[1]screen!$G:$J,2,FALSE)</f>
        <v>공개 경매를 위한 자산 목록</v>
      </c>
      <c r="C524" s="13" t="str">
        <f>IF(B524&lt;&gt;"",D524&amp;"("&amp;B524&amp;")","")</f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3"/>
        <v>New(신규)</v>
      </c>
      <c r="G524" s="18" t="str">
        <f>IF(E524&lt;&gt;"",VLOOKUP(E524,[1]Label!$A:$B,2,FALSE),"")</f>
        <v>New</v>
      </c>
      <c r="H524" s="14"/>
      <c r="I524" s="13" t="str">
        <f>IF(H524&lt;&gt;"",J524&amp;"("&amp;H524&amp;")","")</f>
        <v/>
      </c>
      <c r="J524" s="18" t="str">
        <f>IF(H524&lt;&gt;"", VLOOKUP(H524,[1]Label!$A:$E,2,FALSE),"")</f>
        <v/>
      </c>
      <c r="K524" s="29"/>
      <c r="L524" s="13" t="str">
        <f>IF(K524&lt;&gt;"",M524&amp;"("&amp;K524&amp;")","")</f>
        <v/>
      </c>
      <c r="M524" s="18" t="str">
        <f>IF(K524&lt;&gt;"",VLOOKUP(K524,[1]Label!$A:$B,2,FALSE),"")</f>
        <v/>
      </c>
      <c r="N524" s="35" t="s">
        <v>19</v>
      </c>
      <c r="O524" s="31" t="s">
        <v>325</v>
      </c>
      <c r="P524" s="33" t="str">
        <f>IF(O524&lt;&gt;"",Q524&amp;"&lt;br&gt;("&amp;O524&amp;")","")</f>
        <v>Processing date&lt;br&gt;(처리 일자)</v>
      </c>
      <c r="Q524" s="18" t="str">
        <f>IF(O524&lt;&gt;"", VLOOKUP(O524, [1]Label!$A:$B, 2, FALSE), "")</f>
        <v>Processing date</v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 t="s">
        <v>310</v>
      </c>
      <c r="AD524" s="12" t="s">
        <v>310</v>
      </c>
      <c r="AE524" s="12" t="s">
        <v>310</v>
      </c>
      <c r="AF524" s="52"/>
    </row>
    <row r="525" spans="1:32" s="16" customFormat="1" ht="18.600000000000001" customHeight="1">
      <c r="A525" s="39" t="s">
        <v>384</v>
      </c>
      <c r="B525" s="70" t="str">
        <f>VLOOKUP(A525,[1]screen!$G:$J,2,FALSE)</f>
        <v>공개 경매를 위한 자산 목록</v>
      </c>
      <c r="C525" s="13" t="str">
        <f t="shared" ref="C525:C548" si="164">IF(B525&lt;&gt;"",D525&amp;"("&amp;B525&amp;")","")</f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46</v>
      </c>
      <c r="F525" s="13" t="str">
        <f t="shared" si="163"/>
        <v>New(신규)</v>
      </c>
      <c r="G525" s="18" t="str">
        <f>IF(E525&lt;&gt;"",VLOOKUP(E525,[1]Label!$A:$B,2,FALSE),"")</f>
        <v>New</v>
      </c>
      <c r="H525" s="14"/>
      <c r="I525" s="13" t="str">
        <f t="shared" ref="I525:I548" si="165">IF(H525&lt;&gt;"",J525&amp;"("&amp;H525&amp;")","")</f>
        <v/>
      </c>
      <c r="J525" s="18" t="str">
        <f>IF(H525&lt;&gt;"", VLOOKUP(H525,[1]Label!$A:$E,2,FALSE),"")</f>
        <v/>
      </c>
      <c r="K525" s="29"/>
      <c r="L525" s="13" t="str">
        <f t="shared" ref="L525:L548" si="166">IF(K525&lt;&gt;"",M525&amp;"("&amp;K525&amp;")","")</f>
        <v/>
      </c>
      <c r="M525" s="18" t="str">
        <f>IF(K525&lt;&gt;"",VLOOKUP(K525,[1]Label!$A:$B,2,FALSE),"")</f>
        <v/>
      </c>
      <c r="N525" s="35" t="s">
        <v>19</v>
      </c>
      <c r="O525" s="23" t="s">
        <v>286</v>
      </c>
      <c r="P525" s="33" t="str">
        <f t="shared" ref="P525:P537" si="167">IF(O525&lt;&gt;"",Q525&amp;"&lt;br&gt;("&amp;O525&amp;")","")</f>
        <v>Processing Status&lt;br&gt;(처리 상태)</v>
      </c>
      <c r="Q525" s="18" t="str">
        <f>IF(O525&lt;&gt;"", VLOOKUP(O525, [1]Label!$A:$B, 2, FALSE), "")</f>
        <v>Processing Status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313</v>
      </c>
      <c r="AD525" s="12" t="s">
        <v>311</v>
      </c>
      <c r="AE525" s="12" t="s">
        <v>312</v>
      </c>
      <c r="AF525" s="52"/>
    </row>
    <row r="526" spans="1:32" s="16" customFormat="1" ht="18.600000000000001" customHeight="1">
      <c r="A526" s="39" t="s">
        <v>384</v>
      </c>
      <c r="B526" s="70" t="str">
        <f>VLOOKUP(A526,[1]screen!$G:$J,2,FALSE)</f>
        <v>공개 경매를 위한 자산 목록</v>
      </c>
      <c r="C526" s="13" t="str">
        <f t="shared" si="164"/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46</v>
      </c>
      <c r="F526" s="13" t="str">
        <f t="shared" si="163"/>
        <v>New(신규)</v>
      </c>
      <c r="G526" s="18" t="str">
        <f>IF(E526&lt;&gt;"",VLOOKUP(E526,[1]Label!$A:$B,2,FALSE),"")</f>
        <v>New</v>
      </c>
      <c r="H526" s="14"/>
      <c r="I526" s="13" t="str">
        <f t="shared" si="165"/>
        <v/>
      </c>
      <c r="J526" s="18" t="str">
        <f>IF(H526&lt;&gt;"", VLOOKUP(H526,[1]Label!$A:$E,2,FALSE),"")</f>
        <v/>
      </c>
      <c r="K526" s="29"/>
      <c r="L526" s="13" t="str">
        <f t="shared" si="166"/>
        <v/>
      </c>
      <c r="M526" s="18" t="str">
        <f>IF(K526&lt;&gt;"",VLOOKUP(K526,[1]Label!$A:$B,2,FALSE),"")</f>
        <v/>
      </c>
      <c r="N526" s="35" t="s">
        <v>19</v>
      </c>
      <c r="O526" s="31" t="s">
        <v>388</v>
      </c>
      <c r="P526" s="33" t="str">
        <f t="shared" si="167"/>
        <v>Batch Number&lt;br&gt;(배치 번호)</v>
      </c>
      <c r="Q526" s="18" t="str">
        <f>IF(O526&lt;&gt;"", VLOOKUP(O526, [1]Label!$A:$B, 2, FALSE), "")</f>
        <v>Batch Number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/>
      <c r="AD526" s="12"/>
      <c r="AE526" s="12"/>
      <c r="AF526" s="52"/>
    </row>
    <row r="527" spans="1:32" s="16" customFormat="1" ht="18.600000000000001" customHeight="1">
      <c r="A527" s="39" t="s">
        <v>384</v>
      </c>
      <c r="B527" s="70" t="str">
        <f>VLOOKUP(A527,[1]screen!$G:$J,2,FALSE)</f>
        <v>공개 경매를 위한 자산 목록</v>
      </c>
      <c r="C527" s="13" t="str">
        <f t="shared" si="164"/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46</v>
      </c>
      <c r="F527" s="13" t="str">
        <f t="shared" si="163"/>
        <v>New(신규)</v>
      </c>
      <c r="G527" s="18" t="str">
        <f>IF(E527&lt;&gt;"",VLOOKUP(E527,[1]Label!$A:$B,2,FALSE),"")</f>
        <v>New</v>
      </c>
      <c r="H527" s="14"/>
      <c r="I527" s="13" t="str">
        <f t="shared" si="165"/>
        <v/>
      </c>
      <c r="J527" s="18" t="str">
        <f>IF(H527&lt;&gt;"", VLOOKUP(H527,[1]Label!$A:$E,2,FALSE),"")</f>
        <v/>
      </c>
      <c r="K527" s="29"/>
      <c r="L527" s="13" t="str">
        <f t="shared" si="166"/>
        <v/>
      </c>
      <c r="M527" s="18" t="str">
        <f>IF(K527&lt;&gt;"",VLOOKUP(K527,[1]Label!$A:$B,2,FALSE),"")</f>
        <v/>
      </c>
      <c r="N527" s="35" t="s">
        <v>19</v>
      </c>
      <c r="O527" s="31" t="s">
        <v>390</v>
      </c>
      <c r="P527" s="33" t="str">
        <f t="shared" si="167"/>
        <v>Notification Number for Intention to Sell the Charged Asset&lt;br&gt;(부과자산 매각의사 통지번호)</v>
      </c>
      <c r="Q527" s="18" t="str">
        <f>IF(O527&lt;&gt;"", VLOOKUP(O527, [1]Label!$A:$B, 2, FALSE), "")</f>
        <v>Notification Number for Intention to Sell the Charged Asset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490</v>
      </c>
      <c r="AD527" s="12" t="s">
        <v>490</v>
      </c>
      <c r="AE527" s="12" t="s">
        <v>490</v>
      </c>
      <c r="AF527" s="52"/>
    </row>
    <row r="528" spans="1:32" s="16" customFormat="1" ht="18.600000000000001" customHeight="1">
      <c r="A528" s="39" t="s">
        <v>384</v>
      </c>
      <c r="B528" s="70" t="str">
        <f>VLOOKUP(A528,[1]screen!$G:$J,2,FALSE)</f>
        <v>공개 경매를 위한 자산 목록</v>
      </c>
      <c r="C528" s="13" t="str">
        <f t="shared" si="164"/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46</v>
      </c>
      <c r="F528" s="13" t="str">
        <f t="shared" si="163"/>
        <v>New(신규)</v>
      </c>
      <c r="G528" s="18" t="str">
        <f>IF(E528&lt;&gt;"",VLOOKUP(E528,[1]Label!$A:$B,2,FALSE),"")</f>
        <v>New</v>
      </c>
      <c r="H528" s="14"/>
      <c r="I528" s="13" t="str">
        <f t="shared" si="165"/>
        <v/>
      </c>
      <c r="J528" s="18" t="str">
        <f>IF(H528&lt;&gt;"", VLOOKUP(H528,[1]Label!$A:$E,2,FALSE),"")</f>
        <v/>
      </c>
      <c r="K528" s="29"/>
      <c r="L528" s="13" t="str">
        <f t="shared" si="166"/>
        <v/>
      </c>
      <c r="M528" s="18" t="str">
        <f>IF(K528&lt;&gt;"",VLOOKUP(K528,[1]Label!$A:$B,2,FALSE),"")</f>
        <v/>
      </c>
      <c r="N528" s="61"/>
      <c r="O528" s="31"/>
      <c r="P528" s="33" t="str">
        <f t="shared" si="167"/>
        <v/>
      </c>
      <c r="Q528" s="18" t="str">
        <f>IF(O528&lt;&gt;"", VLOOKUP(O528, [1]Label!$A:$B, 2, FALSE), "")</f>
        <v/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/>
      <c r="AD528" s="12"/>
      <c r="AE528" s="12"/>
      <c r="AF528" s="52"/>
    </row>
    <row r="529" spans="1:32" s="37" customFormat="1" ht="17.45" customHeight="1">
      <c r="A529" s="39" t="s">
        <v>384</v>
      </c>
      <c r="B529" s="70" t="str">
        <f>VLOOKUP(A529,[1]screen!$G:$J,2,FALSE)</f>
        <v>공개 경매를 위한 자산 목록</v>
      </c>
      <c r="C529" s="33" t="str">
        <f t="shared" si="164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3"/>
        <v>New(신규)</v>
      </c>
      <c r="G529" s="18" t="str">
        <f>IF(E529&lt;&gt;"",VLOOKUP(E529,[1]Label!$A:$B,2,FALSE),"")</f>
        <v>New</v>
      </c>
      <c r="H529" s="35" t="s">
        <v>492</v>
      </c>
      <c r="I529" s="33" t="str">
        <f t="shared" si="165"/>
        <v>Taxpayer Information(납세자 정보)</v>
      </c>
      <c r="J529" s="18" t="str">
        <f>IF(H529&lt;&gt;"", VLOOKUP(H529,[1]Label!$A:$E,2,FALSE),"")</f>
        <v>Taxpayer Information</v>
      </c>
      <c r="K529" s="34"/>
      <c r="L529" s="33" t="str">
        <f t="shared" si="166"/>
        <v/>
      </c>
      <c r="M529" s="18" t="str">
        <f>IF(K529&lt;&gt;"",VLOOKUP(K529,[1]Label!$A:$B,2,FALSE),"")</f>
        <v/>
      </c>
      <c r="N529" s="35" t="s">
        <v>19</v>
      </c>
      <c r="O529" s="36" t="s">
        <v>40</v>
      </c>
      <c r="P529" s="33" t="str">
        <f t="shared" si="167"/>
        <v>TIN&lt;br&gt;(TIN)</v>
      </c>
      <c r="Q529" s="18" t="str">
        <f>IF(O529&lt;&gt;"", VLOOKUP(O529, [1]Label!$A:$B, 2, FALSE), "")</f>
        <v>TIN</v>
      </c>
      <c r="R529" s="35" t="s">
        <v>35</v>
      </c>
      <c r="S529" s="33"/>
      <c r="T529" s="33"/>
      <c r="U529" s="33"/>
      <c r="V529" s="35"/>
      <c r="W529" s="35"/>
      <c r="X529" s="35"/>
      <c r="Y529" s="35"/>
      <c r="Z529" s="44"/>
      <c r="AA529" s="44"/>
      <c r="AB529" s="44"/>
      <c r="AC529" s="44" t="s">
        <v>78</v>
      </c>
      <c r="AD529" s="44" t="s">
        <v>78</v>
      </c>
      <c r="AE529" s="44" t="s">
        <v>78</v>
      </c>
      <c r="AF529" s="53"/>
    </row>
    <row r="530" spans="1:32" s="37" customFormat="1" ht="17.45" customHeight="1">
      <c r="A530" s="39" t="s">
        <v>384</v>
      </c>
      <c r="B530" s="70" t="str">
        <f>VLOOKUP(A530,[1]screen!$G:$J,2,FALSE)</f>
        <v>공개 경매를 위한 자산 목록</v>
      </c>
      <c r="C530" s="33" t="str">
        <f t="shared" si="164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3"/>
        <v>New(신규)</v>
      </c>
      <c r="G530" s="18" t="str">
        <f>IF(E530&lt;&gt;"",VLOOKUP(E530,[1]Label!$A:$B,2,FALSE),"")</f>
        <v>New</v>
      </c>
      <c r="H530" s="35" t="s">
        <v>492</v>
      </c>
      <c r="I530" s="33" t="str">
        <f t="shared" si="165"/>
        <v>Taxpayer Information(납세자 정보)</v>
      </c>
      <c r="J530" s="18" t="str">
        <f>IF(H530&lt;&gt;"", VLOOKUP(H530,[1]Label!$A:$E,2,FALSE),"")</f>
        <v>Taxpayer Information</v>
      </c>
      <c r="K530" s="34"/>
      <c r="L530" s="33" t="str">
        <f t="shared" si="166"/>
        <v/>
      </c>
      <c r="M530" s="18" t="str">
        <f>IF(K530&lt;&gt;"",VLOOKUP(K530,[1]Label!$A:$B,2,FALSE),"")</f>
        <v/>
      </c>
      <c r="N530" s="35" t="s">
        <v>19</v>
      </c>
      <c r="O530" s="36" t="s">
        <v>283</v>
      </c>
      <c r="P530" s="33" t="str">
        <f t="shared" si="167"/>
        <v>Taxpayer Name&lt;br&gt;(납세자 이름)</v>
      </c>
      <c r="Q530" s="18" t="str">
        <f>IF(O530&lt;&gt;"", VLOOKUP(O530, [1]Label!$A:$B, 2, FALSE), "")</f>
        <v>Taxpayer Name</v>
      </c>
      <c r="R530" s="35" t="s">
        <v>35</v>
      </c>
      <c r="S530" s="33"/>
      <c r="T530" s="33"/>
      <c r="U530" s="33"/>
      <c r="V530" s="35"/>
      <c r="W530" s="35"/>
      <c r="X530" s="35"/>
      <c r="Y530" s="35"/>
      <c r="Z530" s="44"/>
      <c r="AA530" s="44"/>
      <c r="AB530" s="44"/>
      <c r="AC530" s="44" t="s">
        <v>152</v>
      </c>
      <c r="AD530" s="44" t="s">
        <v>152</v>
      </c>
      <c r="AE530" s="44" t="s">
        <v>152</v>
      </c>
      <c r="AF530" s="53"/>
    </row>
    <row r="531" spans="1:32" s="37" customFormat="1" ht="17.45" customHeight="1">
      <c r="A531" s="39" t="s">
        <v>384</v>
      </c>
      <c r="B531" s="70" t="str">
        <f>VLOOKUP(A531,[1]screen!$G:$J,2,FALSE)</f>
        <v>공개 경매를 위한 자산 목록</v>
      </c>
      <c r="C531" s="33" t="str">
        <f t="shared" si="164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3"/>
        <v>New(신규)</v>
      </c>
      <c r="G531" s="18" t="str">
        <f>IF(E531&lt;&gt;"",VLOOKUP(E531,[1]Label!$A:$B,2,FALSE),"")</f>
        <v>New</v>
      </c>
      <c r="H531" s="35" t="s">
        <v>492</v>
      </c>
      <c r="I531" s="33" t="str">
        <f t="shared" si="165"/>
        <v>Taxpayer Information(납세자 정보)</v>
      </c>
      <c r="J531" s="18" t="str">
        <f>IF(H531&lt;&gt;"", VLOOKUP(H531,[1]Label!$A:$E,2,FALSE),"")</f>
        <v>Taxpayer Information</v>
      </c>
      <c r="K531" s="34"/>
      <c r="L531" s="33" t="str">
        <f t="shared" si="166"/>
        <v/>
      </c>
      <c r="M531" s="18" t="str">
        <f>IF(K531&lt;&gt;"",VLOOKUP(K531,[1]Label!$A:$B,2,FALSE),"")</f>
        <v/>
      </c>
      <c r="N531" s="35" t="s">
        <v>19</v>
      </c>
      <c r="O531" s="36" t="s">
        <v>284</v>
      </c>
      <c r="P531" s="33" t="str">
        <f t="shared" si="167"/>
        <v>Trading Name&lt;br&gt;(상호명)</v>
      </c>
      <c r="Q531" s="18" t="str">
        <f>IF(O531&lt;&gt;"", VLOOKUP(O531, [1]Label!$A:$B, 2, FALSE), "")</f>
        <v>Trading Name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32"/>
      <c r="AA531" s="32"/>
      <c r="AB531" s="32"/>
      <c r="AC531" s="44"/>
      <c r="AD531" s="44"/>
      <c r="AE531" s="44"/>
      <c r="AF531" s="53"/>
    </row>
    <row r="532" spans="1:32" s="37" customFormat="1" ht="18.600000000000001" customHeight="1">
      <c r="A532" s="39" t="s">
        <v>384</v>
      </c>
      <c r="B532" s="70" t="str">
        <f>VLOOKUP(A532,[1]screen!$G:$J,2,FALSE)</f>
        <v>공개 경매를 위한 자산 목록</v>
      </c>
      <c r="C532" s="33" t="str">
        <f t="shared" si="164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3"/>
        <v>New(신규)</v>
      </c>
      <c r="G532" s="18" t="str">
        <f>IF(E532&lt;&gt;"",VLOOKUP(E532,[1]Label!$A:$B,2,FALSE),"")</f>
        <v>New</v>
      </c>
      <c r="H532" s="35" t="s">
        <v>492</v>
      </c>
      <c r="I532" s="33" t="str">
        <f t="shared" si="165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66"/>
        <v/>
      </c>
      <c r="M532" s="18" t="str">
        <f>IF(K532&lt;&gt;"",VLOOKUP(K532,[1]Label!$A:$B,2,FALSE),"")</f>
        <v/>
      </c>
      <c r="N532" s="35" t="s">
        <v>19</v>
      </c>
      <c r="O532" s="36" t="s">
        <v>282</v>
      </c>
      <c r="P532" s="33" t="str">
        <f t="shared" si="167"/>
        <v>Tax Region&lt;br&gt;(세무 관할 지역)</v>
      </c>
      <c r="Q532" s="18" t="str">
        <f>IF(O532&lt;&gt;"", VLOOKUP(O532, [1]Label!$A:$B, 2, FALSE), "")</f>
        <v>Tax Region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32"/>
      <c r="AA532" s="32"/>
      <c r="AB532" s="32"/>
      <c r="AC532" s="32" t="s">
        <v>302</v>
      </c>
      <c r="AD532" s="32" t="s">
        <v>302</v>
      </c>
      <c r="AE532" s="32" t="s">
        <v>302</v>
      </c>
      <c r="AF532" s="54"/>
    </row>
    <row r="533" spans="1:32" s="37" customFormat="1" ht="18.600000000000001" customHeight="1">
      <c r="A533" s="39" t="s">
        <v>384</v>
      </c>
      <c r="B533" s="70" t="str">
        <f>VLOOKUP(A533,[1]screen!$G:$J,2,FALSE)</f>
        <v>공개 경매를 위한 자산 목록</v>
      </c>
      <c r="C533" s="33" t="str">
        <f t="shared" si="164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3"/>
        <v>New(신규)</v>
      </c>
      <c r="G533" s="18" t="str">
        <f>IF(E533&lt;&gt;"",VLOOKUP(E533,[1]Label!$A:$B,2,FALSE),"")</f>
        <v>New</v>
      </c>
      <c r="H533" s="35" t="s">
        <v>492</v>
      </c>
      <c r="I533" s="33" t="str">
        <f t="shared" si="165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66"/>
        <v/>
      </c>
      <c r="M533" s="18" t="str">
        <f>IF(K533&lt;&gt;"",VLOOKUP(K533,[1]Label!$A:$B,2,FALSE),"")</f>
        <v/>
      </c>
      <c r="N533" s="35" t="s">
        <v>19</v>
      </c>
      <c r="O533" s="36" t="s">
        <v>493</v>
      </c>
      <c r="P533" s="33" t="str">
        <f t="shared" si="167"/>
        <v>Email&lt;br&gt;(이메일)</v>
      </c>
      <c r="Q533" s="18" t="str">
        <f>IF(O533&lt;&gt;"", VLOOKUP(O533, [1]Label!$A:$B, 2, FALSE), "")</f>
        <v>Email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32"/>
      <c r="AA533" s="32"/>
      <c r="AB533" s="32"/>
      <c r="AC533" s="32"/>
      <c r="AD533" s="32"/>
      <c r="AE533" s="32"/>
      <c r="AF533" s="54"/>
    </row>
    <row r="534" spans="1:32" s="37" customFormat="1" ht="18.600000000000001" customHeight="1">
      <c r="A534" s="39" t="s">
        <v>384</v>
      </c>
      <c r="B534" s="70" t="str">
        <f>VLOOKUP(A534,[1]screen!$G:$J,2,FALSE)</f>
        <v>공개 경매를 위한 자산 목록</v>
      </c>
      <c r="C534" s="33" t="str">
        <f t="shared" si="164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3"/>
        <v>New(신규)</v>
      </c>
      <c r="G534" s="18" t="str">
        <f>IF(E534&lt;&gt;"",VLOOKUP(E534,[1]Label!$A:$B,2,FALSE),"")</f>
        <v>New</v>
      </c>
      <c r="H534" s="35" t="s">
        <v>492</v>
      </c>
      <c r="I534" s="33" t="str">
        <f t="shared" si="165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66"/>
        <v/>
      </c>
      <c r="M534" s="18" t="str">
        <f>IF(K534&lt;&gt;"",VLOOKUP(K534,[1]Label!$A:$B,2,FALSE),"")</f>
        <v/>
      </c>
      <c r="N534" s="35" t="s">
        <v>19</v>
      </c>
      <c r="O534" s="36" t="s">
        <v>281</v>
      </c>
      <c r="P534" s="33" t="str">
        <f t="shared" si="167"/>
        <v>Phone Number&lt;br&gt;(전화번호)</v>
      </c>
      <c r="Q534" s="18" t="str">
        <f>IF(O534&lt;&gt;"", VLOOKUP(O534, [1]Label!$A:$B, 2, FALSE), "")</f>
        <v>Phone Number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5" t="s">
        <v>158</v>
      </c>
      <c r="AD534" s="45" t="s">
        <v>158</v>
      </c>
      <c r="AE534" s="45" t="s">
        <v>158</v>
      </c>
      <c r="AF534" s="55"/>
    </row>
    <row r="535" spans="1:32" s="37" customFormat="1" ht="18.600000000000001" customHeight="1">
      <c r="A535" s="39" t="s">
        <v>384</v>
      </c>
      <c r="B535" s="70" t="str">
        <f>VLOOKUP(A535,[1]screen!$G:$J,2,FALSE)</f>
        <v>공개 경매를 위한 자산 목록</v>
      </c>
      <c r="C535" s="33" t="str">
        <f t="shared" si="164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3"/>
        <v>New(신규)</v>
      </c>
      <c r="G535" s="18" t="str">
        <f>IF(E535&lt;&gt;"",VLOOKUP(E535,[1]Label!$A:$B,2,FALSE),"")</f>
        <v>New</v>
      </c>
      <c r="H535" s="35" t="s">
        <v>492</v>
      </c>
      <c r="I535" s="33" t="str">
        <f t="shared" si="165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66"/>
        <v/>
      </c>
      <c r="M535" s="18" t="str">
        <f>IF(K535&lt;&gt;"",VLOOKUP(K535,[1]Label!$A:$B,2,FALSE),"")</f>
        <v/>
      </c>
      <c r="N535" s="35" t="s">
        <v>19</v>
      </c>
      <c r="O535" s="36" t="s">
        <v>263</v>
      </c>
      <c r="P535" s="33" t="str">
        <f t="shared" si="167"/>
        <v>Postal Address&lt;br&gt;(우편 주소)</v>
      </c>
      <c r="Q535" s="18" t="str">
        <f>IF(O535&lt;&gt;"", VLOOKUP(O535, [1]Label!$A:$B, 2, FALSE), "")</f>
        <v>Postal Address</v>
      </c>
      <c r="R535" s="35" t="s">
        <v>35</v>
      </c>
      <c r="S535" s="33"/>
      <c r="T535" s="33"/>
      <c r="U535" s="33"/>
      <c r="V535" s="35" t="s">
        <v>53</v>
      </c>
      <c r="W535" s="35"/>
      <c r="X535" s="35"/>
      <c r="Y535" s="35"/>
      <c r="Z535" s="32"/>
      <c r="AA535" s="32"/>
      <c r="AB535" s="32"/>
      <c r="AC535" s="32" t="s">
        <v>159</v>
      </c>
      <c r="AD535" s="32" t="s">
        <v>159</v>
      </c>
      <c r="AE535" s="32" t="s">
        <v>159</v>
      </c>
      <c r="AF535" s="54"/>
    </row>
    <row r="536" spans="1:32" s="37" customFormat="1" ht="18.600000000000001" customHeight="1">
      <c r="A536" s="39" t="s">
        <v>384</v>
      </c>
      <c r="B536" s="70" t="str">
        <f>VLOOKUP(A536,[1]screen!$G:$J,2,FALSE)</f>
        <v>공개 경매를 위한 자산 목록</v>
      </c>
      <c r="C536" s="33" t="str">
        <f t="shared" si="164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3"/>
        <v>New(신규)</v>
      </c>
      <c r="G536" s="18" t="str">
        <f>IF(E536&lt;&gt;"",VLOOKUP(E536,[1]Label!$A:$B,2,FALSE),"")</f>
        <v>New</v>
      </c>
      <c r="H536" s="35" t="s">
        <v>492</v>
      </c>
      <c r="I536" s="33" t="str">
        <f t="shared" si="165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66"/>
        <v/>
      </c>
      <c r="M536" s="18" t="str">
        <f>IF(K536&lt;&gt;"",VLOOKUP(K536,[1]Label!$A:$B,2,FALSE),"")</f>
        <v/>
      </c>
      <c r="N536" s="35" t="s">
        <v>19</v>
      </c>
      <c r="O536" s="36" t="s">
        <v>264</v>
      </c>
      <c r="P536" s="33" t="str">
        <f t="shared" si="167"/>
        <v>Physical Address&lt;br&gt;(실제 주소)</v>
      </c>
      <c r="Q536" s="18" t="str">
        <f>IF(O536&lt;&gt;"", VLOOKUP(O536, [1]Label!$A:$B, 2, FALSE), "")</f>
        <v>Physical Address</v>
      </c>
      <c r="R536" s="35" t="s">
        <v>35</v>
      </c>
      <c r="S536" s="33"/>
      <c r="T536" s="33"/>
      <c r="U536" s="33"/>
      <c r="V536" s="35" t="s">
        <v>53</v>
      </c>
      <c r="W536" s="35"/>
      <c r="X536" s="35"/>
      <c r="Y536" s="35"/>
      <c r="Z536" s="32"/>
      <c r="AA536" s="32"/>
      <c r="AB536" s="32"/>
      <c r="AC536" s="32" t="s">
        <v>160</v>
      </c>
      <c r="AD536" s="32" t="s">
        <v>160</v>
      </c>
      <c r="AE536" s="32" t="s">
        <v>160</v>
      </c>
      <c r="AF536" s="54"/>
    </row>
    <row r="537" spans="1:32" ht="18.600000000000001" customHeight="1">
      <c r="A537" s="39" t="s">
        <v>384</v>
      </c>
      <c r="B537" s="40" t="str">
        <f>VLOOKUP(A537,[1]screen!$G:$J,2,FALSE)</f>
        <v>공개 경매를 위한 자산 목록</v>
      </c>
      <c r="C537" s="40" t="str">
        <f t="shared" ref="C537" si="168">IF(B537&lt;&gt;"",D537&amp;"("&amp;B537&amp;")","")</f>
        <v>List Assets for Public Auction(공개 경매를 위한 자산 목록)</v>
      </c>
      <c r="D537" s="40" t="str">
        <f>IF(B537&lt;&gt;"", VLOOKUP(B537,[1]screen!$A:$E,2,FALSE), "" )</f>
        <v>List Assets for Public Auction</v>
      </c>
      <c r="E537" s="14" t="s">
        <v>46</v>
      </c>
      <c r="F537" s="40" t="str">
        <f t="shared" ref="F537" si="169">IF(E537&lt;&gt;"",G537&amp;"("&amp;E537&amp;")","")</f>
        <v>New(신규)</v>
      </c>
      <c r="G537" s="40" t="str">
        <f>IF(E537&lt;&gt;"",VLOOKUP(E537,[1]Label!$A:$B,2,FALSE),"")</f>
        <v>New</v>
      </c>
      <c r="H537" s="35" t="s">
        <v>492</v>
      </c>
      <c r="I537" s="40" t="str">
        <f t="shared" ref="I537" si="170">IF(H537&lt;&gt;"",J537&amp;"("&amp;H537&amp;")","")</f>
        <v>Taxpayer Information(납세자 정보)</v>
      </c>
      <c r="J537" s="40" t="str">
        <f>IF(H537&lt;&gt;"", VLOOKUP(H537,[1]Label!$A:$E,2,FALSE),"")</f>
        <v>Taxpayer Information</v>
      </c>
      <c r="K537" s="42"/>
      <c r="L537" s="40" t="str">
        <f t="shared" si="166"/>
        <v/>
      </c>
      <c r="M537" s="18" t="str">
        <f>IF(K537&lt;&gt;"",VLOOKUP(K537,[1]Label!$A:$B,2,FALSE),"")</f>
        <v/>
      </c>
      <c r="N537" s="41"/>
      <c r="O537" s="43"/>
      <c r="P537" s="40" t="str">
        <f t="shared" si="167"/>
        <v/>
      </c>
      <c r="Q537" s="40" t="str">
        <f>IF(O537&lt;&gt;"", VLOOKUP(O537, [1]Label!$A:$B, 2, FALSE), "")</f>
        <v/>
      </c>
      <c r="R537" s="41" t="s">
        <v>35</v>
      </c>
      <c r="S537" s="40" t="s">
        <v>44</v>
      </c>
      <c r="T537" s="40"/>
      <c r="U537" s="40"/>
      <c r="V537" s="41"/>
      <c r="W537" s="41"/>
      <c r="X537" s="41"/>
      <c r="Y537" s="41"/>
      <c r="Z537" s="39"/>
      <c r="AA537" s="39"/>
      <c r="AB537" s="39"/>
      <c r="AC537" s="39"/>
      <c r="AD537" s="39"/>
      <c r="AE537" s="39"/>
    </row>
    <row r="538" spans="1:32" s="11" customFormat="1" ht="18.600000000000001" customHeight="1">
      <c r="A538" s="39" t="s">
        <v>384</v>
      </c>
      <c r="B538" s="40" t="str">
        <f>VLOOKUP(A538,[1]screen!$G:$J,2,FALSE)</f>
        <v>공개 경매를 위한 자산 목록</v>
      </c>
      <c r="C538" s="40" t="str">
        <f t="shared" si="164"/>
        <v>List Assets for Public Auction(공개 경매를 위한 자산 목록)</v>
      </c>
      <c r="D538" s="40" t="str">
        <f>IF(B538&lt;&gt;"", VLOOKUP(B538,[1]screen!$A:$E,2,FALSE), "" )</f>
        <v>List Assets for Public Auction</v>
      </c>
      <c r="E538" s="14" t="s">
        <v>46</v>
      </c>
      <c r="F538" s="40" t="str">
        <f t="shared" si="163"/>
        <v>New(신규)</v>
      </c>
      <c r="G538" s="40" t="str">
        <f>IF(E538&lt;&gt;"",VLOOKUP(E538,[1]Label!$A:$B,2,FALSE),"")</f>
        <v>New</v>
      </c>
      <c r="H538" s="41" t="s">
        <v>494</v>
      </c>
      <c r="I538" s="40" t="str">
        <f t="shared" si="165"/>
        <v>Outstanding Liability(미납 세액)</v>
      </c>
      <c r="J538" s="40" t="str">
        <f>IF(H538&lt;&gt;"", VLOOKUP(H538,[1]Label!$A:$E,2,FALSE),"")</f>
        <v>Outstanding Liability</v>
      </c>
      <c r="K538" s="28"/>
      <c r="L538" s="9" t="str">
        <f>IF(K538&lt;&gt;"",M538&amp;"("&amp;K538&amp;")","")</f>
        <v/>
      </c>
      <c r="M538" s="18" t="str">
        <f>IF(K538&lt;&gt;"",VLOOKUP(K538,[1]Label!$A:$B,2,FALSE),"")</f>
        <v/>
      </c>
      <c r="N538" s="10"/>
      <c r="O538" s="98" t="s">
        <v>495</v>
      </c>
      <c r="P538" s="9" t="str">
        <f>IF(O538&lt;&gt;"",Q538&amp;"&lt;br&gt;("&amp;O538&amp;")","")</f>
        <v>Outstanding Liability Info&lt;br&gt;(미납 세액 정보)</v>
      </c>
      <c r="Q538" s="40" t="str">
        <f>IF(O538&lt;&gt;"", VLOOKUP(O538, [1]Label!$A:$B, 2, FALSE), "")</f>
        <v>Outstanding Liability Info</v>
      </c>
      <c r="R538" s="10" t="s">
        <v>36</v>
      </c>
      <c r="S538" s="9" t="s">
        <v>41</v>
      </c>
      <c r="T538" s="9" t="s">
        <v>8</v>
      </c>
      <c r="U538" s="9"/>
      <c r="V538" s="10"/>
      <c r="W538" s="10"/>
      <c r="X538" s="10"/>
      <c r="Y538" s="10"/>
      <c r="Z538" s="8" t="s">
        <v>496</v>
      </c>
      <c r="AA538" s="8" t="s">
        <v>496</v>
      </c>
      <c r="AB538" s="8" t="s">
        <v>496</v>
      </c>
      <c r="AC538" s="8"/>
      <c r="AD538" s="8"/>
      <c r="AE538" s="8"/>
    </row>
    <row r="539" spans="1:32" ht="18.600000000000001" customHeight="1">
      <c r="A539" s="39" t="s">
        <v>384</v>
      </c>
      <c r="B539" s="40" t="str">
        <f>VLOOKUP(A539,[1]screen!$G:$J,2,FALSE)</f>
        <v>공개 경매를 위한 자산 목록</v>
      </c>
      <c r="C539" s="40" t="str">
        <f t="shared" si="164"/>
        <v>List Assets for Public Auction(공개 경매를 위한 자산 목록)</v>
      </c>
      <c r="D539" s="40" t="str">
        <f>IF(B539&lt;&gt;"", VLOOKUP(B539,[1]screen!$A:$E,2,FALSE), "" )</f>
        <v>List Assets for Public Auction</v>
      </c>
      <c r="E539" s="14" t="s">
        <v>46</v>
      </c>
      <c r="F539" s="40" t="str">
        <f t="shared" si="163"/>
        <v>New(신규)</v>
      </c>
      <c r="G539" s="40" t="str">
        <f>IF(E539&lt;&gt;"",VLOOKUP(E539,[1]Label!$A:$B,2,FALSE),"")</f>
        <v>New</v>
      </c>
      <c r="H539" s="41" t="s">
        <v>494</v>
      </c>
      <c r="I539" s="40" t="str">
        <f t="shared" si="165"/>
        <v>Outstanding Liability(미납 세액)</v>
      </c>
      <c r="J539" s="40" t="str">
        <f>IF(H539&lt;&gt;"", VLOOKUP(H539,[1]Label!$A:$E,2,FALSE),"")</f>
        <v>Outstanding Liability</v>
      </c>
      <c r="K539" s="42"/>
      <c r="L539" s="40" t="str">
        <f t="shared" ref="L539:L545" si="171">IF(K539&lt;&gt;"",M539&amp;"("&amp;K539&amp;")","")</f>
        <v/>
      </c>
      <c r="M539" s="18" t="str">
        <f>IF(K539&lt;&gt;"",VLOOKUP(K539,[1]Label!$A:$B,2,FALSE),"")</f>
        <v/>
      </c>
      <c r="N539" s="41" t="s">
        <v>497</v>
      </c>
      <c r="O539" s="43" t="s">
        <v>498</v>
      </c>
      <c r="P539" s="40" t="str">
        <f t="shared" ref="P539:P545" si="172">IF(O539&lt;&gt;"",Q539&amp;"&lt;br&gt;("&amp;O539&amp;")","")</f>
        <v>Debit Amount&lt;br&gt;(부과 금액)</v>
      </c>
      <c r="Q539" s="40" t="str">
        <f>IF(O539&lt;&gt;"", VLOOKUP(O539, [1]Label!$A:$B, 2, FALSE), "")</f>
        <v>Debit Amount</v>
      </c>
      <c r="R539" s="41" t="s">
        <v>35</v>
      </c>
      <c r="S539" s="40"/>
      <c r="T539" s="40"/>
      <c r="U539" s="40"/>
      <c r="V539" s="41"/>
      <c r="W539" s="41"/>
      <c r="X539" s="41"/>
      <c r="Y539" s="41"/>
      <c r="Z539" s="39"/>
      <c r="AA539" s="39"/>
      <c r="AB539" s="39"/>
      <c r="AC539" s="99">
        <v>150847300</v>
      </c>
      <c r="AD539" s="99">
        <v>150847300</v>
      </c>
      <c r="AE539" s="99">
        <v>150847300</v>
      </c>
    </row>
    <row r="540" spans="1:32" ht="18.600000000000001" customHeight="1">
      <c r="A540" s="39" t="s">
        <v>384</v>
      </c>
      <c r="B540" s="40" t="str">
        <f>VLOOKUP(A540,[1]screen!$G:$J,2,FALSE)</f>
        <v>공개 경매를 위한 자산 목록</v>
      </c>
      <c r="C540" s="40" t="str">
        <f t="shared" si="164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46</v>
      </c>
      <c r="F540" s="40" t="str">
        <f t="shared" si="163"/>
        <v>New(신규)</v>
      </c>
      <c r="G540" s="40" t="str">
        <f>IF(E540&lt;&gt;"",VLOOKUP(E540,[1]Label!$A:$B,2,FALSE),"")</f>
        <v>New</v>
      </c>
      <c r="H540" s="41" t="s">
        <v>494</v>
      </c>
      <c r="I540" s="40" t="str">
        <f t="shared" si="165"/>
        <v>Outstanding Liability(미납 세액)</v>
      </c>
      <c r="J540" s="40" t="str">
        <f>IF(H540&lt;&gt;"", VLOOKUP(H540,[1]Label!$A:$E,2,FALSE),"")</f>
        <v>Outstanding Liability</v>
      </c>
      <c r="K540" s="42"/>
      <c r="L540" s="40" t="str">
        <f t="shared" si="171"/>
        <v/>
      </c>
      <c r="M540" s="18" t="str">
        <f>IF(K540&lt;&gt;"",VLOOKUP(K540,[1]Label!$A:$B,2,FALSE),"")</f>
        <v/>
      </c>
      <c r="N540" s="41" t="s">
        <v>497</v>
      </c>
      <c r="O540" s="43" t="s">
        <v>499</v>
      </c>
      <c r="P540" s="40" t="str">
        <f t="shared" si="172"/>
        <v>Payment&lt;br&gt;(납부)</v>
      </c>
      <c r="Q540" s="40" t="str">
        <f>IF(O540&lt;&gt;"", VLOOKUP(O540, [1]Label!$A:$B, 2, FALSE), "")</f>
        <v>Payment</v>
      </c>
      <c r="R540" s="41" t="s">
        <v>35</v>
      </c>
      <c r="S540" s="40"/>
      <c r="T540" s="40"/>
      <c r="U540" s="40"/>
      <c r="V540" s="41"/>
      <c r="W540" s="41"/>
      <c r="X540" s="41"/>
      <c r="Y540" s="41"/>
      <c r="Z540" s="39"/>
      <c r="AA540" s="39"/>
      <c r="AB540" s="39"/>
      <c r="AC540" s="99">
        <v>65827180</v>
      </c>
      <c r="AD540" s="99">
        <v>65827180</v>
      </c>
      <c r="AE540" s="99">
        <v>65827180</v>
      </c>
    </row>
    <row r="541" spans="1:32" ht="18.600000000000001" customHeight="1">
      <c r="A541" s="39" t="s">
        <v>384</v>
      </c>
      <c r="B541" s="40" t="str">
        <f>VLOOKUP(A541,[1]screen!$G:$J,2,FALSE)</f>
        <v>공개 경매를 위한 자산 목록</v>
      </c>
      <c r="C541" s="40" t="str">
        <f t="shared" si="164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46</v>
      </c>
      <c r="F541" s="40" t="str">
        <f t="shared" si="163"/>
        <v>New(신규)</v>
      </c>
      <c r="G541" s="40" t="str">
        <f>IF(E541&lt;&gt;"",VLOOKUP(E541,[1]Label!$A:$B,2,FALSE),"")</f>
        <v>New</v>
      </c>
      <c r="H541" s="41" t="s">
        <v>494</v>
      </c>
      <c r="I541" s="40" t="str">
        <f t="shared" si="165"/>
        <v>Outstanding Liability(미납 세액)</v>
      </c>
      <c r="J541" s="40" t="str">
        <f>IF(H541&lt;&gt;"", VLOOKUP(H541,[1]Label!$A:$E,2,FALSE),"")</f>
        <v>Outstanding Liability</v>
      </c>
      <c r="K541" s="42"/>
      <c r="L541" s="40" t="str">
        <f t="shared" si="171"/>
        <v/>
      </c>
      <c r="M541" s="18" t="str">
        <f>IF(K541&lt;&gt;"",VLOOKUP(K541,[1]Label!$A:$B,2,FALSE),"")</f>
        <v/>
      </c>
      <c r="N541" s="41" t="s">
        <v>497</v>
      </c>
      <c r="O541" s="43" t="s">
        <v>500</v>
      </c>
      <c r="P541" s="40" t="str">
        <f t="shared" si="172"/>
        <v>Discharge&lt;br&gt;(소멸)</v>
      </c>
      <c r="Q541" s="40" t="str">
        <f>IF(O541&lt;&gt;"", VLOOKUP(O541, [1]Label!$A:$B, 2, FALSE), "")</f>
        <v>Discharge</v>
      </c>
      <c r="R541" s="41" t="s">
        <v>35</v>
      </c>
      <c r="S541" s="40"/>
      <c r="T541" s="40"/>
      <c r="U541" s="40"/>
      <c r="V541" s="41"/>
      <c r="W541" s="41"/>
      <c r="X541" s="41"/>
      <c r="Y541" s="41"/>
      <c r="Z541" s="39"/>
      <c r="AA541" s="39"/>
      <c r="AB541" s="39"/>
      <c r="AC541" s="39">
        <v>0</v>
      </c>
      <c r="AD541" s="39">
        <v>0</v>
      </c>
      <c r="AE541" s="39">
        <v>0</v>
      </c>
    </row>
    <row r="542" spans="1:32" ht="18.600000000000001" customHeight="1">
      <c r="A542" s="39" t="s">
        <v>384</v>
      </c>
      <c r="B542" s="40" t="str">
        <f>VLOOKUP(A542,[1]screen!$G:$J,2,FALSE)</f>
        <v>공개 경매를 위한 자산 목록</v>
      </c>
      <c r="C542" s="40" t="str">
        <f t="shared" si="164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46</v>
      </c>
      <c r="F542" s="40" t="str">
        <f t="shared" si="163"/>
        <v>New(신규)</v>
      </c>
      <c r="G542" s="40" t="str">
        <f>IF(E542&lt;&gt;"",VLOOKUP(E542,[1]Label!$A:$B,2,FALSE),"")</f>
        <v>New</v>
      </c>
      <c r="H542" s="41" t="s">
        <v>494</v>
      </c>
      <c r="I542" s="40" t="str">
        <f t="shared" si="165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si="171"/>
        <v/>
      </c>
      <c r="M542" s="18" t="str">
        <f>IF(K542&lt;&gt;"",VLOOKUP(K542,[1]Label!$A:$B,2,FALSE),"")</f>
        <v/>
      </c>
      <c r="N542" s="41" t="s">
        <v>497</v>
      </c>
      <c r="O542" s="43" t="s">
        <v>501</v>
      </c>
      <c r="P542" s="40" t="str">
        <f t="shared" si="172"/>
        <v>Balance&lt;br&gt;(잔액)</v>
      </c>
      <c r="Q542" s="40" t="str">
        <f>IF(O542&lt;&gt;"", VLOOKUP(O542, [1]Label!$A:$B, 2, FALSE), "")</f>
        <v>Balance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85020120</v>
      </c>
      <c r="AD542" s="99">
        <v>85020120</v>
      </c>
      <c r="AE542" s="99">
        <v>85020120</v>
      </c>
    </row>
    <row r="543" spans="1:32" ht="18.600000000000001" customHeight="1">
      <c r="A543" s="39" t="s">
        <v>384</v>
      </c>
      <c r="B543" s="40" t="str">
        <f>VLOOKUP(A543,[1]screen!$G:$J,2,FALSE)</f>
        <v>공개 경매를 위한 자산 목록</v>
      </c>
      <c r="C543" s="40" t="str">
        <f t="shared" si="164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46</v>
      </c>
      <c r="F543" s="40" t="str">
        <f t="shared" si="163"/>
        <v>New(신규)</v>
      </c>
      <c r="G543" s="40" t="str">
        <f>IF(E543&lt;&gt;"",VLOOKUP(E543,[1]Label!$A:$B,2,FALSE),"")</f>
        <v>New</v>
      </c>
      <c r="H543" s="41" t="s">
        <v>494</v>
      </c>
      <c r="I543" s="40" t="str">
        <f t="shared" si="165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71"/>
        <v/>
      </c>
      <c r="M543" s="18" t="str">
        <f>IF(K543&lt;&gt;"",VLOOKUP(K543,[1]Label!$A:$B,2,FALSE),"")</f>
        <v/>
      </c>
      <c r="N543" s="41" t="s">
        <v>497</v>
      </c>
      <c r="O543" s="43" t="s">
        <v>502</v>
      </c>
      <c r="P543" s="40" t="str">
        <f t="shared" si="172"/>
        <v>Interest&lt;br&gt;(이자)</v>
      </c>
      <c r="Q543" s="40" t="str">
        <f>IF(O543&lt;&gt;"", VLOOKUP(O543, [1]Label!$A:$B, 2, FALSE), "")</f>
        <v>Interest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4511227</v>
      </c>
      <c r="AD543" s="99">
        <v>4511227</v>
      </c>
      <c r="AE543" s="99">
        <v>4511227</v>
      </c>
    </row>
    <row r="544" spans="1:32" ht="18.600000000000001" customHeight="1">
      <c r="A544" s="39" t="s">
        <v>384</v>
      </c>
      <c r="B544" s="40" t="str">
        <f>VLOOKUP(A544,[1]screen!$G:$J,2,FALSE)</f>
        <v>공개 경매를 위한 자산 목록</v>
      </c>
      <c r="C544" s="40" t="str">
        <f t="shared" si="164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46</v>
      </c>
      <c r="F544" s="40" t="str">
        <f t="shared" si="163"/>
        <v>New(신규)</v>
      </c>
      <c r="G544" s="40" t="str">
        <f>IF(E544&lt;&gt;"",VLOOKUP(E544,[1]Label!$A:$B,2,FALSE),"")</f>
        <v>New</v>
      </c>
      <c r="H544" s="41" t="s">
        <v>494</v>
      </c>
      <c r="I544" s="40" t="str">
        <f t="shared" si="165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71"/>
        <v/>
      </c>
      <c r="M544" s="18" t="str">
        <f>IF(K544&lt;&gt;"",VLOOKUP(K544,[1]Label!$A:$B,2,FALSE),"")</f>
        <v/>
      </c>
      <c r="N544" s="41" t="s">
        <v>497</v>
      </c>
      <c r="O544" s="43" t="s">
        <v>503</v>
      </c>
      <c r="P544" s="40" t="str">
        <f t="shared" si="172"/>
        <v>Total&lt;br&gt;(합계)</v>
      </c>
      <c r="Q544" s="40" t="str">
        <f>IF(O544&lt;&gt;"", VLOOKUP(O544, [1]Label!$A:$B, 2, FALSE), "")</f>
        <v>Total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99">
        <v>89531347</v>
      </c>
      <c r="AD544" s="99">
        <v>89531347</v>
      </c>
      <c r="AE544" s="99">
        <v>89531347</v>
      </c>
    </row>
    <row r="545" spans="1:32" ht="18.600000000000001" customHeight="1">
      <c r="A545" s="39" t="s">
        <v>384</v>
      </c>
      <c r="B545" s="40" t="str">
        <f>VLOOKUP(A545,[1]screen!$G:$J,2,FALSE)</f>
        <v>공개 경매를 위한 자산 목록</v>
      </c>
      <c r="C545" s="40" t="str">
        <f t="shared" si="164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46</v>
      </c>
      <c r="F545" s="40" t="str">
        <f t="shared" si="163"/>
        <v>New(신규)</v>
      </c>
      <c r="G545" s="40" t="str">
        <f>IF(E545&lt;&gt;"",VLOOKUP(E545,[1]Label!$A:$B,2,FALSE),"")</f>
        <v>New</v>
      </c>
      <c r="H545" s="41" t="s">
        <v>494</v>
      </c>
      <c r="I545" s="40" t="str">
        <f t="shared" si="165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71"/>
        <v/>
      </c>
      <c r="M545" s="18" t="str">
        <f>IF(K545&lt;&gt;"",VLOOKUP(K545,[1]Label!$A:$B,2,FALSE),"")</f>
        <v/>
      </c>
      <c r="N545" s="41"/>
      <c r="O545" s="43"/>
      <c r="P545" s="40" t="str">
        <f t="shared" si="172"/>
        <v/>
      </c>
      <c r="Q545" s="40" t="str">
        <f>IF(O545&lt;&gt;"", VLOOKUP(O545, [1]Label!$A:$B, 2, FALSE), "")</f>
        <v/>
      </c>
      <c r="R545" s="41" t="s">
        <v>35</v>
      </c>
      <c r="S545" s="40" t="s">
        <v>44</v>
      </c>
      <c r="T545" s="40"/>
      <c r="U545" s="40"/>
      <c r="V545" s="41"/>
      <c r="W545" s="41"/>
      <c r="X545" s="41"/>
      <c r="Y545" s="41"/>
      <c r="Z545" s="39"/>
      <c r="AA545" s="39"/>
      <c r="AB545" s="39"/>
      <c r="AC545" s="39"/>
      <c r="AD545" s="39"/>
      <c r="AE545" s="39"/>
    </row>
    <row r="546" spans="1:32" s="7" customFormat="1" ht="18.600000000000001" customHeight="1">
      <c r="A546" s="39" t="s">
        <v>384</v>
      </c>
      <c r="B546" s="70" t="str">
        <f>VLOOKUP(A546,[1]screen!$G:$J,2,FALSE)</f>
        <v>공개 경매를 위한 자산 목록</v>
      </c>
      <c r="C546" s="70" t="str">
        <f t="shared" si="164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3"/>
        <v>New(신규)</v>
      </c>
      <c r="G546" s="18" t="str">
        <f>IF(E546&lt;&gt;"",VLOOKUP(E546,[1]Label!$A:$B,2,FALSE),"")</f>
        <v>New</v>
      </c>
      <c r="H546" s="71"/>
      <c r="I546" s="70" t="str">
        <f t="shared" si="165"/>
        <v/>
      </c>
      <c r="J546" s="70" t="str">
        <f>IF(H546&lt;&gt;"", VLOOKUP(H546,[1]Label!$A:$E,2,FALSE),"")</f>
        <v/>
      </c>
      <c r="K546" s="72"/>
      <c r="L546" s="70" t="str">
        <f t="shared" si="166"/>
        <v/>
      </c>
      <c r="M546" s="70" t="str">
        <f>IF(K546&lt;&gt;"",VLOOKUP(K546,[1]Label!$A:$B,2,FALSE),"")</f>
        <v/>
      </c>
      <c r="N546" s="71"/>
      <c r="O546" s="75"/>
      <c r="P546" s="70"/>
      <c r="Q546" s="70" t="str">
        <f>IF(O546&lt;&gt;"", VLOOKUP(O546, [1]Label!$A:$B, 2, FALSE), "")</f>
        <v/>
      </c>
      <c r="R546" s="71" t="s">
        <v>35</v>
      </c>
      <c r="S546" s="70" t="s">
        <v>44</v>
      </c>
      <c r="T546" s="70"/>
      <c r="U546" s="70"/>
      <c r="V546" s="71"/>
      <c r="W546" s="71"/>
      <c r="X546" s="71"/>
      <c r="Y546" s="71"/>
      <c r="Z546" s="69"/>
      <c r="AA546" s="69"/>
      <c r="AB546" s="69"/>
      <c r="AC546" s="69"/>
      <c r="AD546" s="69"/>
      <c r="AE546" s="69"/>
      <c r="AF546" s="74"/>
    </row>
    <row r="547" spans="1:32" s="37" customFormat="1" ht="18.600000000000001" customHeight="1">
      <c r="A547" s="32" t="s">
        <v>384</v>
      </c>
      <c r="B547" s="33" t="str">
        <f>VLOOKUP(A547,[1]screen!$G:$J,2,FALSE)</f>
        <v>공개 경매를 위한 자산 목록</v>
      </c>
      <c r="C547" s="33" t="str">
        <f t="shared" si="164"/>
        <v>List Assets for Public Auction(공개 경매를 위한 자산 목록)</v>
      </c>
      <c r="D547" s="33" t="str">
        <f>IF(B547&lt;&gt;"", VLOOKUP(B547,[1]screen!$A:$E,2,FALSE), "" )</f>
        <v>List Assets for Public Auction</v>
      </c>
      <c r="E547" s="14" t="s">
        <v>46</v>
      </c>
      <c r="F547" s="13" t="str">
        <f t="shared" si="163"/>
        <v>New(신규)</v>
      </c>
      <c r="G547" s="18" t="str">
        <f>IF(E547&lt;&gt;"",VLOOKUP(E547,[1]Label!$A:$B,2,FALSE),"")</f>
        <v>New</v>
      </c>
      <c r="H547" s="35"/>
      <c r="I547" s="33" t="str">
        <f t="shared" si="165"/>
        <v/>
      </c>
      <c r="J547" s="33" t="str">
        <f>IF(H547&lt;&gt;"", VLOOKUP(H547,[1]Label!$A:$E,2,FALSE),"")</f>
        <v/>
      </c>
      <c r="K547" s="34" t="s">
        <v>391</v>
      </c>
      <c r="L547" s="33" t="str">
        <f t="shared" si="166"/>
        <v>IDRAS(IDRAS)</v>
      </c>
      <c r="M547" s="33" t="str">
        <f>IF(K547&lt;&gt;"",VLOOKUP(K547,[1]Label!$A:$B,2,FALSE),"")</f>
        <v>IDRAS</v>
      </c>
      <c r="N547" s="35"/>
      <c r="O547" s="36" t="s">
        <v>279</v>
      </c>
      <c r="P547" s="33" t="str">
        <f t="shared" ref="P547:P548" si="173">IF(O547&lt;&gt;"",Q547&amp;"&lt;br&gt;("&amp;O547&amp;")","")</f>
        <v>List of Assets&lt;br&gt;(자산 목록)</v>
      </c>
      <c r="Q547" s="33" t="str">
        <f>IF(O547&lt;&gt;"", VLOOKUP(O547, [1]Label!$A:$B, 2, FALSE), "")</f>
        <v>List of Assets</v>
      </c>
      <c r="R547" s="35" t="s">
        <v>35</v>
      </c>
      <c r="S547" s="33" t="s">
        <v>44</v>
      </c>
      <c r="T547" s="33" t="s">
        <v>329</v>
      </c>
      <c r="U547" s="33"/>
      <c r="V547" s="35"/>
      <c r="W547" s="35"/>
      <c r="X547" s="35"/>
      <c r="Y547" s="35"/>
      <c r="Z547" s="32"/>
      <c r="AA547" s="32"/>
      <c r="AB547" s="32"/>
      <c r="AC547" s="32"/>
      <c r="AD547" s="32"/>
      <c r="AE547" s="32"/>
      <c r="AF547" s="54"/>
    </row>
    <row r="548" spans="1:32" ht="17.45" customHeight="1">
      <c r="A548" s="39" t="s">
        <v>384</v>
      </c>
      <c r="B548" s="70" t="str">
        <f>VLOOKUP(A548,[1]screen!$G:$J,2,FALSE)</f>
        <v>공개 경매를 위한 자산 목록</v>
      </c>
      <c r="C548" s="40" t="str">
        <f t="shared" si="164"/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si="163"/>
        <v>New(신규)</v>
      </c>
      <c r="G548" s="18" t="str">
        <f>IF(E548&lt;&gt;"",VLOOKUP(E548,[1]Label!$A:$B,2,FALSE),"")</f>
        <v>New</v>
      </c>
      <c r="H548" s="14"/>
      <c r="I548" s="40" t="str">
        <f t="shared" si="165"/>
        <v/>
      </c>
      <c r="J548" s="40" t="str">
        <f>IF(H548&lt;&gt;"", VLOOKUP(H548,[1]Label!$A:$E,2,FALSE),"")</f>
        <v/>
      </c>
      <c r="K548" s="72" t="s">
        <v>391</v>
      </c>
      <c r="L548" s="40" t="str">
        <f t="shared" si="166"/>
        <v>IDRAS(IDRAS)</v>
      </c>
      <c r="M548" s="40" t="str">
        <f>IF(K548&lt;&gt;"",VLOOKUP(K548,[1]Label!$A:$B,2,FALSE),"")</f>
        <v>IDRAS</v>
      </c>
      <c r="N548" s="41" t="s">
        <v>19</v>
      </c>
      <c r="O548" s="31" t="s">
        <v>265</v>
      </c>
      <c r="P548" s="40" t="str">
        <f t="shared" si="173"/>
        <v>Asset Category&lt;br&gt;(자산 분류)</v>
      </c>
      <c r="Q548" s="40" t="str">
        <f>IF(O548&lt;&gt;"", VLOOKUP(O548, [1]Label!$A:$B, 2, FALSE), "")</f>
        <v>Asset Category</v>
      </c>
      <c r="R548" s="41" t="s">
        <v>38</v>
      </c>
      <c r="S548" s="40"/>
      <c r="T548" s="40"/>
      <c r="U548" s="40"/>
      <c r="V548" s="41"/>
      <c r="W548" s="41"/>
      <c r="X548" s="41"/>
      <c r="Y548" s="41"/>
      <c r="Z548" s="47" t="s">
        <v>365</v>
      </c>
      <c r="AA548" s="47" t="s">
        <v>366</v>
      </c>
      <c r="AB548" s="47" t="s">
        <v>367</v>
      </c>
      <c r="AC548" s="47" t="s">
        <v>365</v>
      </c>
      <c r="AD548" s="47" t="s">
        <v>366</v>
      </c>
      <c r="AE548" s="47" t="s">
        <v>367</v>
      </c>
      <c r="AF548" s="59"/>
    </row>
    <row r="549" spans="1:32" ht="17.45" customHeight="1">
      <c r="A549" s="39" t="s">
        <v>384</v>
      </c>
      <c r="B549" s="70" t="str">
        <f>VLOOKUP(A549,[1]screen!$G:$J,2,FALSE)</f>
        <v>공개 경매를 위한 자산 목록</v>
      </c>
      <c r="C549" s="40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3"/>
        <v>New(신규)</v>
      </c>
      <c r="G549" s="18" t="str">
        <f>IF(E549&lt;&gt;"",VLOOKUP(E549,[1]Label!$A:$B,2,FALSE),"")</f>
        <v>New</v>
      </c>
      <c r="H549" s="14"/>
      <c r="I549" s="40" t="str">
        <f>IF(H549&lt;&gt;"",J549&amp;"("&amp;H549&amp;")","")</f>
        <v/>
      </c>
      <c r="J549" s="40" t="str">
        <f>IF(H549&lt;&gt;"", VLOOKUP(H549,[1]Label!$A:$E,2,FALSE),"")</f>
        <v/>
      </c>
      <c r="K549" s="72" t="s">
        <v>391</v>
      </c>
      <c r="L549" s="40" t="str">
        <f>IF(K549&lt;&gt;"",M549&amp;"("&amp;K549&amp;")","")</f>
        <v>IDRAS(IDRAS)</v>
      </c>
      <c r="M549" s="40" t="str">
        <f>IF(K549&lt;&gt;"",VLOOKUP(K549,[1]Label!$A:$B,2,FALSE),"")</f>
        <v>IDRAS</v>
      </c>
      <c r="N549" s="41" t="s">
        <v>19</v>
      </c>
      <c r="O549" s="31" t="s">
        <v>266</v>
      </c>
      <c r="P549" s="40" t="str">
        <f>IF(O549&lt;&gt;"",Q549&amp;"&lt;br&gt;("&amp;O549&amp;")","")</f>
        <v>Asset Type&lt;br&gt;(자산 유형)</v>
      </c>
      <c r="Q549" s="40" t="str">
        <f>IF(O549&lt;&gt;"", VLOOKUP(O549, [1]Label!$A:$B, 2, FALSE), "")</f>
        <v>Asset Type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376</v>
      </c>
      <c r="AA549" s="47" t="s">
        <v>377</v>
      </c>
      <c r="AB549" s="47" t="s">
        <v>378</v>
      </c>
      <c r="AC549" s="47" t="s">
        <v>376</v>
      </c>
      <c r="AD549" s="47" t="s">
        <v>377</v>
      </c>
      <c r="AE549" s="47" t="s">
        <v>378</v>
      </c>
      <c r="AF549" s="59"/>
    </row>
    <row r="550" spans="1:32" s="11" customFormat="1" ht="18.600000000000001" customHeight="1">
      <c r="A550" s="39" t="s">
        <v>384</v>
      </c>
      <c r="B550" s="70" t="str">
        <f>VLOOKUP(A550,[1]screen!$G:$J,2,FALSE)</f>
        <v>공개 경매를 위한 자산 목록</v>
      </c>
      <c r="C550" s="9" t="str">
        <f t="shared" ref="C550:C599" si="174"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3"/>
        <v>New(신규)</v>
      </c>
      <c r="G550" s="18" t="str">
        <f>IF(E550&lt;&gt;"",VLOOKUP(E550,[1]Label!$A:$B,2,FALSE),"")</f>
        <v>New</v>
      </c>
      <c r="H550" s="14"/>
      <c r="I550" s="9" t="str">
        <f t="shared" ref="I550:I599" si="175">IF(H550&lt;&gt;"",J550&amp;"("&amp;H550&amp;")","")</f>
        <v/>
      </c>
      <c r="J550" s="9" t="str">
        <f>IF(H550&lt;&gt;"", VLOOKUP(H550,[1]Label!$A:$E,2,FALSE),"")</f>
        <v/>
      </c>
      <c r="K550" s="72" t="s">
        <v>391</v>
      </c>
      <c r="L550" s="9" t="str">
        <f t="shared" ref="L550:L599" si="176">IF(K550&lt;&gt;"",M550&amp;"("&amp;K550&amp;")","")</f>
        <v>IDRAS(IDRAS)</v>
      </c>
      <c r="M550" s="9" t="str">
        <f>IF(K550&lt;&gt;"",VLOOKUP(K550,[1]Label!$A:$B,2,FALSE),"")</f>
        <v>IDRAS</v>
      </c>
      <c r="N550" s="10"/>
      <c r="O550" s="24" t="s">
        <v>47</v>
      </c>
      <c r="P550" s="9" t="str">
        <f t="shared" ref="P550:P560" si="177">IF(O550&lt;&gt;"",Q550&amp;"&lt;br&gt;("&amp;O550&amp;")","")</f>
        <v>Reset&lt;br&gt;(초기화)</v>
      </c>
      <c r="Q550" s="9" t="str">
        <f>IF(O550&lt;&gt;"", VLOOKUP(O550, [1]Label!$A:$B, 2, FALSE), "")</f>
        <v>Reset</v>
      </c>
      <c r="R550" s="10" t="s">
        <v>36</v>
      </c>
      <c r="S550" s="9" t="s">
        <v>41</v>
      </c>
      <c r="T550" s="8" t="s">
        <v>48</v>
      </c>
      <c r="U550" s="9"/>
      <c r="V550" s="10"/>
      <c r="W550" s="10"/>
      <c r="X550" s="10"/>
      <c r="Y550" s="10"/>
      <c r="Z550" s="8"/>
      <c r="AA550" s="8"/>
      <c r="AB550" s="8"/>
      <c r="AC550" s="8" t="s">
        <v>45</v>
      </c>
      <c r="AD550" s="8" t="s">
        <v>45</v>
      </c>
      <c r="AE550" s="8" t="s">
        <v>45</v>
      </c>
      <c r="AF550" s="51"/>
    </row>
    <row r="551" spans="1:32" s="11" customFormat="1" ht="18.600000000000001" customHeight="1">
      <c r="A551" s="39" t="s">
        <v>384</v>
      </c>
      <c r="B551" s="70" t="str">
        <f>VLOOKUP(A551,[1]screen!$G:$J,2,FALSE)</f>
        <v>공개 경매를 위한 자산 목록</v>
      </c>
      <c r="C551" s="9" t="str">
        <f t="shared" si="174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3"/>
        <v>New(신규)</v>
      </c>
      <c r="G551" s="18" t="str">
        <f>IF(E551&lt;&gt;"",VLOOKUP(E551,[1]Label!$A:$B,2,FALSE),"")</f>
        <v>New</v>
      </c>
      <c r="H551" s="14"/>
      <c r="I551" s="9" t="str">
        <f t="shared" si="175"/>
        <v/>
      </c>
      <c r="J551" s="9" t="str">
        <f>IF(H551&lt;&gt;"", VLOOKUP(H551,[1]Label!$A:$E,2,FALSE),"")</f>
        <v/>
      </c>
      <c r="K551" s="72" t="s">
        <v>391</v>
      </c>
      <c r="L551" s="9" t="str">
        <f t="shared" si="176"/>
        <v>IDRAS(IDRAS)</v>
      </c>
      <c r="M551" s="9" t="str">
        <f>IF(K551&lt;&gt;"",VLOOKUP(K551,[1]Label!$A:$B,2,FALSE),"")</f>
        <v>IDRAS</v>
      </c>
      <c r="N551" s="10"/>
      <c r="O551" s="25" t="s">
        <v>39</v>
      </c>
      <c r="P551" s="9" t="str">
        <f t="shared" si="177"/>
        <v>Search&lt;br&gt;(조회)</v>
      </c>
      <c r="Q551" s="9" t="str">
        <f>IF(O551&lt;&gt;"", VLOOKUP(O551, [1]Label!$A:$B, 2, FALSE), "")</f>
        <v>Search</v>
      </c>
      <c r="R551" s="10" t="s">
        <v>36</v>
      </c>
      <c r="S551" s="9"/>
      <c r="T551" s="9" t="s">
        <v>8</v>
      </c>
      <c r="U551" s="9"/>
      <c r="V551" s="10"/>
      <c r="W551" s="10"/>
      <c r="X551" s="10"/>
      <c r="Y551" s="10"/>
      <c r="Z551" s="8"/>
      <c r="AA551" s="8"/>
      <c r="AB551" s="8"/>
      <c r="AC551" s="8"/>
      <c r="AD551" s="8"/>
      <c r="AE551" s="8"/>
      <c r="AF551" s="51"/>
    </row>
    <row r="552" spans="1:32" s="16" customFormat="1" ht="17.45" customHeight="1">
      <c r="A552" s="39" t="s">
        <v>384</v>
      </c>
      <c r="B552" s="70" t="str">
        <f>VLOOKUP(A552,[1]screen!$G:$J,2,FALSE)</f>
        <v>공개 경매를 위한 자산 목록</v>
      </c>
      <c r="C552" s="13" t="str">
        <f t="shared" si="174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3"/>
        <v>New(신규)</v>
      </c>
      <c r="G552" s="18" t="str">
        <f>IF(E552&lt;&gt;"",VLOOKUP(E552,[1]Label!$A:$B,2,FALSE),"")</f>
        <v>New</v>
      </c>
      <c r="H552" s="14"/>
      <c r="I552" s="13" t="str">
        <f t="shared" si="175"/>
        <v/>
      </c>
      <c r="J552" s="18" t="str">
        <f>IF(H552&lt;&gt;"", VLOOKUP(H552,[1]Label!$A:$E,2,FALSE),"")</f>
        <v/>
      </c>
      <c r="K552" s="72" t="s">
        <v>391</v>
      </c>
      <c r="L552" s="13" t="str">
        <f t="shared" si="176"/>
        <v>IDRAS(IDRAS)</v>
      </c>
      <c r="M552" s="18" t="str">
        <f>IF(K552&lt;&gt;"",VLOOKUP(K552,[1]Label!$A:$B,2,FALSE),"")</f>
        <v>IDRAS</v>
      </c>
      <c r="N552" s="14" t="s">
        <v>65</v>
      </c>
      <c r="O552" s="31" t="s">
        <v>320</v>
      </c>
      <c r="P552" s="13" t="str">
        <f t="shared" si="177"/>
        <v>Number&lt;br&gt;(번호)</v>
      </c>
      <c r="Q552" s="18" t="str">
        <f>IF(O552&lt;&gt;"", VLOOKUP(O552, [1]Label!$A:$B, 2, FALSE), "")</f>
        <v>Number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 t="s">
        <v>331</v>
      </c>
      <c r="AD552" s="15" t="s">
        <v>331</v>
      </c>
      <c r="AE552" s="15" t="s">
        <v>331</v>
      </c>
      <c r="AF552" s="56"/>
    </row>
    <row r="553" spans="1:32" s="16" customFormat="1" ht="17.45" customHeight="1">
      <c r="A553" s="39" t="s">
        <v>384</v>
      </c>
      <c r="B553" s="70" t="str">
        <f>VLOOKUP(A553,[1]screen!$G:$J,2,FALSE)</f>
        <v>공개 경매를 위한 자산 목록</v>
      </c>
      <c r="C553" s="13" t="str">
        <f t="shared" si="174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3"/>
        <v>New(신규)</v>
      </c>
      <c r="G553" s="18" t="str">
        <f>IF(E553&lt;&gt;"",VLOOKUP(E553,[1]Label!$A:$B,2,FALSE),"")</f>
        <v>New</v>
      </c>
      <c r="H553" s="14"/>
      <c r="I553" s="13" t="str">
        <f t="shared" si="175"/>
        <v/>
      </c>
      <c r="J553" s="18" t="str">
        <f>IF(H553&lt;&gt;"", VLOOKUP(H553,[1]Label!$A:$E,2,FALSE),"")</f>
        <v/>
      </c>
      <c r="K553" s="72" t="s">
        <v>391</v>
      </c>
      <c r="L553" s="13" t="str">
        <f t="shared" si="176"/>
        <v>IDRAS(IDRAS)</v>
      </c>
      <c r="M553" s="18" t="str">
        <f>IF(K553&lt;&gt;"",VLOOKUP(K553,[1]Label!$A:$B,2,FALSE),"")</f>
        <v>IDRAS</v>
      </c>
      <c r="N553" s="14" t="s">
        <v>65</v>
      </c>
      <c r="O553" s="31" t="s">
        <v>261</v>
      </c>
      <c r="P553" s="13" t="str">
        <f t="shared" si="177"/>
        <v>Asset No.&lt;br&gt;(자산 번호)</v>
      </c>
      <c r="Q553" s="18" t="str">
        <f>IF(O553&lt;&gt;"", VLOOKUP(O553, [1]Label!$A:$B, 2, FALSE), "")</f>
        <v>Asset No.</v>
      </c>
      <c r="R553" s="14" t="s">
        <v>35</v>
      </c>
      <c r="S553" s="13" t="s">
        <v>516</v>
      </c>
      <c r="T553" s="13"/>
      <c r="U553" s="13"/>
      <c r="V553" s="14"/>
      <c r="W553" s="14"/>
      <c r="X553" s="14"/>
      <c r="Y553" s="14"/>
      <c r="Z553" s="15" t="s">
        <v>517</v>
      </c>
      <c r="AA553" s="15" t="s">
        <v>517</v>
      </c>
      <c r="AB553" s="15" t="s">
        <v>517</v>
      </c>
      <c r="AC553" s="15" t="s">
        <v>187</v>
      </c>
      <c r="AD553" s="15" t="s">
        <v>187</v>
      </c>
      <c r="AE553" s="15" t="s">
        <v>187</v>
      </c>
      <c r="AF553" s="56"/>
    </row>
    <row r="554" spans="1:32" s="16" customFormat="1" ht="17.45" customHeight="1">
      <c r="A554" s="39" t="s">
        <v>384</v>
      </c>
      <c r="B554" s="70" t="str">
        <f>VLOOKUP(A554,[1]screen!$G:$J,2,FALSE)</f>
        <v>공개 경매를 위한 자산 목록</v>
      </c>
      <c r="C554" s="13" t="str">
        <f t="shared" si="174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3"/>
        <v>New(신규)</v>
      </c>
      <c r="G554" s="18" t="str">
        <f>IF(E554&lt;&gt;"",VLOOKUP(E554,[1]Label!$A:$B,2,FALSE),"")</f>
        <v>New</v>
      </c>
      <c r="H554" s="14"/>
      <c r="I554" s="13" t="str">
        <f t="shared" si="175"/>
        <v/>
      </c>
      <c r="J554" s="18" t="str">
        <f>IF(H554&lt;&gt;"", VLOOKUP(H554,[1]Label!$A:$E,2,FALSE),"")</f>
        <v/>
      </c>
      <c r="K554" s="72" t="s">
        <v>391</v>
      </c>
      <c r="L554" s="13" t="str">
        <f t="shared" si="176"/>
        <v>IDRAS(IDRAS)</v>
      </c>
      <c r="M554" s="18" t="str">
        <f>IF(K554&lt;&gt;"",VLOOKUP(K554,[1]Label!$A:$B,2,FALSE),"")</f>
        <v>IDRAS</v>
      </c>
      <c r="N554" s="14" t="s">
        <v>65</v>
      </c>
      <c r="O554" s="31" t="s">
        <v>265</v>
      </c>
      <c r="P554" s="13" t="str">
        <f t="shared" si="177"/>
        <v>Asset Category&lt;br&gt;(자산 분류)</v>
      </c>
      <c r="Q554" s="18" t="str">
        <f>IF(O554&lt;&gt;"", VLOOKUP(O554, [1]Label!$A:$B, 2, FALSE), "")</f>
        <v>Asset Category</v>
      </c>
      <c r="R554" s="14" t="s">
        <v>35</v>
      </c>
      <c r="S554" s="13"/>
      <c r="T554" s="13"/>
      <c r="U554" s="13"/>
      <c r="V554" s="14"/>
      <c r="W554" s="14"/>
      <c r="X554" s="14"/>
      <c r="Y554" s="14"/>
      <c r="Z554" s="15"/>
      <c r="AA554" s="15"/>
      <c r="AB554" s="15"/>
      <c r="AC554" s="77" t="s">
        <v>368</v>
      </c>
      <c r="AD554" s="77" t="s">
        <v>369</v>
      </c>
      <c r="AE554" s="77" t="s">
        <v>370</v>
      </c>
      <c r="AF554" s="56"/>
    </row>
    <row r="555" spans="1:32" s="16" customFormat="1" ht="17.45" customHeight="1">
      <c r="A555" s="39" t="s">
        <v>384</v>
      </c>
      <c r="B555" s="70" t="str">
        <f>VLOOKUP(A555,[1]screen!$G:$J,2,FALSE)</f>
        <v>공개 경매를 위한 자산 목록</v>
      </c>
      <c r="C555" s="13" t="str">
        <f t="shared" si="174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3"/>
        <v>New(신규)</v>
      </c>
      <c r="G555" s="18" t="str">
        <f>IF(E555&lt;&gt;"",VLOOKUP(E555,[1]Label!$A:$B,2,FALSE),"")</f>
        <v>New</v>
      </c>
      <c r="H555" s="14"/>
      <c r="I555" s="13" t="str">
        <f t="shared" si="175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76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266</v>
      </c>
      <c r="P555" s="13" t="str">
        <f t="shared" si="177"/>
        <v>Asset Type&lt;br&gt;(자산 유형)</v>
      </c>
      <c r="Q555" s="18" t="str">
        <f>IF(O555&lt;&gt;"", VLOOKUP(O555, [1]Label!$A:$B, 2, FALSE), "")</f>
        <v>Asset Type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47" t="s">
        <v>376</v>
      </c>
      <c r="AD555" s="47" t="s">
        <v>377</v>
      </c>
      <c r="AE555" s="47" t="s">
        <v>378</v>
      </c>
      <c r="AF555" s="56"/>
    </row>
    <row r="556" spans="1:32" s="16" customFormat="1" ht="17.45" customHeight="1">
      <c r="A556" s="39" t="s">
        <v>384</v>
      </c>
      <c r="B556" s="70" t="str">
        <f>VLOOKUP(A556,[1]screen!$G:$J,2,FALSE)</f>
        <v>공개 경매를 위한 자산 목록</v>
      </c>
      <c r="C556" s="13" t="str">
        <f t="shared" si="174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46</v>
      </c>
      <c r="F556" s="13" t="str">
        <f t="shared" si="163"/>
        <v>New(신규)</v>
      </c>
      <c r="G556" s="18" t="str">
        <f>IF(E556&lt;&gt;"",VLOOKUP(E556,[1]Label!$A:$B,2,FALSE),"")</f>
        <v>New</v>
      </c>
      <c r="H556" s="14"/>
      <c r="I556" s="13" t="str">
        <f t="shared" si="175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76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267</v>
      </c>
      <c r="P556" s="13" t="str">
        <f t="shared" si="177"/>
        <v>Asset Name&lt;br&gt;(자산 이름)</v>
      </c>
      <c r="Q556" s="18" t="str">
        <f>IF(O556&lt;&gt;"", VLOOKUP(O556, [1]Label!$A:$B, 2, FALSE), "")</f>
        <v>Asset Name</v>
      </c>
      <c r="R556" s="14" t="s">
        <v>35</v>
      </c>
      <c r="S556" s="13"/>
      <c r="T556" s="13"/>
      <c r="U556" s="13"/>
      <c r="V556" s="14"/>
      <c r="W556" s="14"/>
      <c r="X556" s="14"/>
      <c r="Y556" s="14"/>
      <c r="Z556" s="15"/>
      <c r="AA556" s="15"/>
      <c r="AB556" s="15"/>
      <c r="AC556" s="15" t="s">
        <v>188</v>
      </c>
      <c r="AD556" s="15" t="s">
        <v>188</v>
      </c>
      <c r="AE556" s="15" t="s">
        <v>188</v>
      </c>
      <c r="AF556" s="56"/>
    </row>
    <row r="557" spans="1:32" s="16" customFormat="1" ht="17.45" customHeight="1">
      <c r="A557" s="39" t="s">
        <v>384</v>
      </c>
      <c r="B557" s="70" t="str">
        <f>VLOOKUP(A557,[1]screen!$G:$J,2,FALSE)</f>
        <v>공개 경매를 위한 자산 목록</v>
      </c>
      <c r="C557" s="13" t="str">
        <f t="shared" si="174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46</v>
      </c>
      <c r="F557" s="13" t="str">
        <f t="shared" si="163"/>
        <v>New(신규)</v>
      </c>
      <c r="G557" s="18" t="str">
        <f>IF(E557&lt;&gt;"",VLOOKUP(E557,[1]Label!$A:$B,2,FALSE),"")</f>
        <v>New</v>
      </c>
      <c r="H557" s="14"/>
      <c r="I557" s="13" t="str">
        <f t="shared" si="175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76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20</v>
      </c>
      <c r="P557" s="13" t="str">
        <f t="shared" si="177"/>
        <v>Status&lt;br&gt;(Status)</v>
      </c>
      <c r="Q557" s="18" t="str">
        <f>IF(O557&lt;&gt;"", VLOOKUP(O557, [1]Label!$A:$B, 2, FALSE), "")</f>
        <v>Status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15" t="s">
        <v>303</v>
      </c>
      <c r="AD557" s="15" t="s">
        <v>304</v>
      </c>
      <c r="AE557" s="15" t="s">
        <v>305</v>
      </c>
      <c r="AF557" s="56"/>
    </row>
    <row r="558" spans="1:32" s="16" customFormat="1" ht="17.45" customHeight="1">
      <c r="A558" s="39" t="s">
        <v>384</v>
      </c>
      <c r="B558" s="70" t="str">
        <f>VLOOKUP(A558,[1]screen!$G:$J,2,FALSE)</f>
        <v>공개 경매를 위한 자산 목록</v>
      </c>
      <c r="C558" s="13" t="str">
        <f t="shared" si="174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46</v>
      </c>
      <c r="F558" s="13" t="str">
        <f t="shared" si="163"/>
        <v>New(신규)</v>
      </c>
      <c r="G558" s="18" t="str">
        <f>IF(E558&lt;&gt;"",VLOOKUP(E558,[1]Label!$A:$B,2,FALSE),"")</f>
        <v>New</v>
      </c>
      <c r="H558" s="14"/>
      <c r="I558" s="13" t="str">
        <f t="shared" si="175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76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299</v>
      </c>
      <c r="P558" s="13" t="str">
        <f t="shared" si="177"/>
        <v>Registration Date&lt;br&gt;(등록 날짜)</v>
      </c>
      <c r="Q558" s="18" t="str">
        <f>IF(O558&lt;&gt;"", VLOOKUP(O558, [1]Label!$A:$B, 2, FALSE), "")</f>
        <v>Registration Date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15" t="s">
        <v>189</v>
      </c>
      <c r="AD558" s="15" t="s">
        <v>189</v>
      </c>
      <c r="AE558" s="15" t="s">
        <v>189</v>
      </c>
      <c r="AF558" s="56"/>
    </row>
    <row r="559" spans="1:32" s="16" customFormat="1" ht="17.45" customHeight="1">
      <c r="A559" s="39" t="s">
        <v>384</v>
      </c>
      <c r="B559" s="70" t="str">
        <f>VLOOKUP(A559,[1]screen!$G:$J,2,FALSE)</f>
        <v>공개 경매를 위한 자산 목록</v>
      </c>
      <c r="C559" s="13" t="str">
        <f t="shared" si="174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46</v>
      </c>
      <c r="F559" s="13" t="str">
        <f t="shared" si="163"/>
        <v>New(신규)</v>
      </c>
      <c r="G559" s="18" t="str">
        <f>IF(E559&lt;&gt;"",VLOOKUP(E559,[1]Label!$A:$B,2,FALSE),"")</f>
        <v>New</v>
      </c>
      <c r="H559" s="14"/>
      <c r="I559" s="13" t="str">
        <f t="shared" si="175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76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236</v>
      </c>
      <c r="P559" s="13" t="str">
        <f t="shared" si="177"/>
        <v>Valuation Amount (TZS)&lt;br&gt;(평가 금액 (TZS))</v>
      </c>
      <c r="Q559" s="18" t="str">
        <f>IF(O559&lt;&gt;"", VLOOKUP(O559, [1]Label!$A:$B, 2, FALSE), "")</f>
        <v>Valuation Amount (TZS)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397</v>
      </c>
      <c r="AD559" s="15" t="s">
        <v>397</v>
      </c>
      <c r="AE559" s="15" t="s">
        <v>397</v>
      </c>
      <c r="AF559" s="56"/>
    </row>
    <row r="560" spans="1:32" s="16" customFormat="1" ht="17.45" customHeight="1">
      <c r="A560" s="39" t="s">
        <v>384</v>
      </c>
      <c r="B560" s="70" t="str">
        <f>VLOOKUP(A560,[1]screen!$G:$J,2,FALSE)</f>
        <v>공개 경매를 위한 자산 목록</v>
      </c>
      <c r="C560" s="13" t="str">
        <f t="shared" si="174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46</v>
      </c>
      <c r="F560" s="13" t="str">
        <f t="shared" si="163"/>
        <v>New(신규)</v>
      </c>
      <c r="G560" s="18" t="str">
        <f>IF(E560&lt;&gt;"",VLOOKUP(E560,[1]Label!$A:$B,2,FALSE),"")</f>
        <v>New</v>
      </c>
      <c r="H560" s="14"/>
      <c r="I560" s="13" t="str">
        <f t="shared" si="175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76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489</v>
      </c>
      <c r="P560" s="13" t="str">
        <f t="shared" si="177"/>
        <v>Link Item No&lt;br&gt;(Link Item No)</v>
      </c>
      <c r="Q560" s="18" t="str">
        <f>IF(O560&lt;&gt;"", VLOOKUP(O560, [1]Label!$A:$B, 2, FALSE), "")</f>
        <v>Link Item No</v>
      </c>
      <c r="R560" s="14" t="s">
        <v>35</v>
      </c>
      <c r="S560" s="13"/>
      <c r="T560" s="13"/>
      <c r="U560" s="13"/>
      <c r="V560" s="14"/>
      <c r="W560" s="14" t="s">
        <v>53</v>
      </c>
      <c r="X560" s="14" t="s">
        <v>101</v>
      </c>
      <c r="Y560" s="14"/>
      <c r="Z560" s="15"/>
      <c r="AA560" s="15"/>
      <c r="AB560" s="15"/>
      <c r="AC560" s="15" t="s">
        <v>479</v>
      </c>
      <c r="AD560" s="15" t="s">
        <v>479</v>
      </c>
      <c r="AE560" s="15" t="s">
        <v>479</v>
      </c>
      <c r="AF560" s="56"/>
    </row>
    <row r="561" spans="1:32" s="37" customFormat="1" ht="18.600000000000001" customHeight="1">
      <c r="A561" s="39" t="s">
        <v>384</v>
      </c>
      <c r="B561" s="70" t="str">
        <f>VLOOKUP(A561,[1]screen!$G:$J,2,FALSE)</f>
        <v>공개 경매를 위한 자산 목록</v>
      </c>
      <c r="C561" s="33" t="str">
        <f t="shared" si="174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46</v>
      </c>
      <c r="F561" s="13" t="str">
        <f t="shared" si="163"/>
        <v>New(신규)</v>
      </c>
      <c r="G561" s="18" t="str">
        <f>IF(E561&lt;&gt;"",VLOOKUP(E561,[1]Label!$A:$B,2,FALSE),"")</f>
        <v>New</v>
      </c>
      <c r="H561" s="14"/>
      <c r="I561" s="33" t="str">
        <f t="shared" si="175"/>
        <v/>
      </c>
      <c r="J561" s="18" t="str">
        <f>IF(H561&lt;&gt;"", VLOOKUP(H561,[1]Label!$A:$E,2,FALSE),"")</f>
        <v/>
      </c>
      <c r="K561" s="72" t="s">
        <v>391</v>
      </c>
      <c r="L561" s="33" t="str">
        <f t="shared" si="176"/>
        <v>IDRAS(IDRAS)</v>
      </c>
      <c r="M561" s="18" t="str">
        <f>IF(K561&lt;&gt;"",VLOOKUP(K561,[1]Label!$A:$B,2,FALSE),"")</f>
        <v>IDRAS</v>
      </c>
      <c r="N561" s="35"/>
      <c r="O561" s="36"/>
      <c r="P561" s="33"/>
      <c r="Q561" s="18" t="str">
        <f>IF(O561&lt;&gt;"", VLOOKUP(O561, [1]Label!$A:$B, 2, FALSE), "")</f>
        <v/>
      </c>
      <c r="R561" s="35" t="s">
        <v>35</v>
      </c>
      <c r="S561" s="33" t="s">
        <v>44</v>
      </c>
      <c r="T561" s="33"/>
      <c r="U561" s="33"/>
      <c r="V561" s="35"/>
      <c r="W561" s="35"/>
      <c r="X561" s="35"/>
      <c r="Y561" s="35"/>
      <c r="Z561" s="32"/>
      <c r="AA561" s="32"/>
      <c r="AB561" s="32"/>
      <c r="AC561" s="32"/>
      <c r="AD561" s="32"/>
      <c r="AE561" s="32"/>
      <c r="AF561" s="54"/>
    </row>
    <row r="562" spans="1:32" s="37" customFormat="1" ht="17.45" customHeight="1">
      <c r="A562" s="32" t="s">
        <v>384</v>
      </c>
      <c r="B562" s="33" t="str">
        <f>VLOOKUP(A562,[1]screen!$G:$J,2,FALSE)</f>
        <v>공개 경매를 위한 자산 목록</v>
      </c>
      <c r="C562" s="33" t="str">
        <f t="shared" si="174"/>
        <v>List Assets for Public Auction(공개 경매를 위한 자산 목록)</v>
      </c>
      <c r="D562" s="33" t="str">
        <f>IF(B562&lt;&gt;"", VLOOKUP(B562,[1]screen!$A:$E,2,FALSE), "" )</f>
        <v>List Assets for Public Auction</v>
      </c>
      <c r="E562" s="14" t="s">
        <v>46</v>
      </c>
      <c r="F562" s="13" t="str">
        <f t="shared" si="163"/>
        <v>New(신규)</v>
      </c>
      <c r="G562" s="18" t="str">
        <f>IF(E562&lt;&gt;"",VLOOKUP(E562,[1]Label!$A:$B,2,FALSE),"")</f>
        <v>New</v>
      </c>
      <c r="H562" s="35"/>
      <c r="I562" s="33" t="str">
        <f t="shared" si="175"/>
        <v/>
      </c>
      <c r="J562" s="33" t="str">
        <f>IF(H562&lt;&gt;"", VLOOKUP(H562,[1]Label!$A:$E,2,FALSE),"")</f>
        <v/>
      </c>
      <c r="K562" s="34" t="s">
        <v>392</v>
      </c>
      <c r="L562" s="33" t="str">
        <f t="shared" si="176"/>
        <v>TANCIS(TANCIS)</v>
      </c>
      <c r="M562" s="33" t="str">
        <f>IF(K562&lt;&gt;"",VLOOKUP(K562,[1]Label!$A:$B,2,FALSE),"")</f>
        <v>TANCIS</v>
      </c>
      <c r="N562" s="35"/>
      <c r="O562" s="36" t="s">
        <v>398</v>
      </c>
      <c r="P562" s="33" t="str">
        <f t="shared" ref="P562:P609" si="178">IF(O562&lt;&gt;"",Q562&amp;"&lt;br&gt;("&amp;O562&amp;")","")</f>
        <v>Asset List&lt;br&gt;(자산목록)</v>
      </c>
      <c r="Q562" s="33" t="str">
        <f>IF(O562&lt;&gt;"", VLOOKUP(O562, [1]Label!$A:$B, 2, FALSE), "")</f>
        <v>Asset List</v>
      </c>
      <c r="R562" s="35" t="s">
        <v>35</v>
      </c>
      <c r="S562" s="33" t="s">
        <v>44</v>
      </c>
      <c r="T562" s="33" t="s">
        <v>329</v>
      </c>
      <c r="U562" s="33"/>
      <c r="V562" s="35"/>
      <c r="W562" s="35"/>
      <c r="X562" s="35"/>
      <c r="Y562" s="35"/>
      <c r="Z562" s="44"/>
      <c r="AA562" s="44"/>
      <c r="AB562" s="44"/>
      <c r="AC562" s="44"/>
      <c r="AD562" s="44"/>
      <c r="AE562" s="44"/>
      <c r="AF562" s="53"/>
    </row>
    <row r="563" spans="1:32" s="16" customFormat="1" ht="17.45" customHeight="1">
      <c r="A563" s="39" t="s">
        <v>384</v>
      </c>
      <c r="B563" s="70" t="str">
        <f>VLOOKUP(A563,[1]screen!$G:$J,2,FALSE)</f>
        <v>공개 경매를 위한 자산 목록</v>
      </c>
      <c r="C563" s="13" t="str">
        <f t="shared" si="174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46</v>
      </c>
      <c r="F563" s="13" t="str">
        <f t="shared" si="163"/>
        <v>New(신규)</v>
      </c>
      <c r="G563" s="18" t="str">
        <f>IF(E563&lt;&gt;"",VLOOKUP(E563,[1]Label!$A:$B,2,FALSE),"")</f>
        <v>New</v>
      </c>
      <c r="H563" s="14"/>
      <c r="I563" s="13" t="str">
        <f t="shared" si="175"/>
        <v/>
      </c>
      <c r="J563" s="18" t="str">
        <f>IF(H563&lt;&gt;"", VLOOKUP(H563,[1]Label!$A:$E,2,FALSE),"")</f>
        <v/>
      </c>
      <c r="K563" s="29" t="s">
        <v>392</v>
      </c>
      <c r="L563" s="13" t="str">
        <f t="shared" si="176"/>
        <v>TANCIS(TANCIS)</v>
      </c>
      <c r="M563" s="18" t="str">
        <f>IF(K563&lt;&gt;"",VLOOKUP(K563,[1]Label!$A:$B,2,FALSE),"")</f>
        <v>TANCIS</v>
      </c>
      <c r="N563" s="41" t="s">
        <v>19</v>
      </c>
      <c r="O563" s="31" t="s">
        <v>399</v>
      </c>
      <c r="P563" s="13" t="str">
        <f t="shared" si="178"/>
        <v>Declaration No&lt;br&gt;(신고서번호)</v>
      </c>
      <c r="Q563" s="18" t="str">
        <f>IF(O563&lt;&gt;"", VLOOKUP(O563, [1]Label!$A:$B, 2, FALSE), "")</f>
        <v>Declaration No</v>
      </c>
      <c r="R563" s="41" t="s">
        <v>35</v>
      </c>
      <c r="S563" s="13"/>
      <c r="T563" s="13"/>
      <c r="U563" s="13"/>
      <c r="V563" s="14"/>
      <c r="W563" s="14"/>
      <c r="X563" s="14"/>
      <c r="Y563" s="14"/>
      <c r="Z563" s="15"/>
      <c r="AA563" s="15"/>
      <c r="AB563" s="15"/>
      <c r="AC563" s="15"/>
      <c r="AD563" s="15"/>
      <c r="AE563" s="15"/>
      <c r="AF563" s="56"/>
    </row>
    <row r="564" spans="1:32" s="16" customFormat="1" ht="17.45" customHeight="1">
      <c r="A564" s="39" t="s">
        <v>384</v>
      </c>
      <c r="B564" s="70" t="str">
        <f>VLOOKUP(A564,[1]screen!$G:$J,2,FALSE)</f>
        <v>공개 경매를 위한 자산 목록</v>
      </c>
      <c r="C564" s="13" t="str">
        <f t="shared" si="174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46</v>
      </c>
      <c r="F564" s="13" t="str">
        <f t="shared" si="163"/>
        <v>New(신규)</v>
      </c>
      <c r="G564" s="18" t="str">
        <f>IF(E564&lt;&gt;"",VLOOKUP(E564,[1]Label!$A:$B,2,FALSE),"")</f>
        <v>New</v>
      </c>
      <c r="H564" s="14"/>
      <c r="I564" s="13" t="str">
        <f t="shared" si="175"/>
        <v/>
      </c>
      <c r="J564" s="18" t="str">
        <f>IF(H564&lt;&gt;"", VLOOKUP(H564,[1]Label!$A:$E,2,FALSE),"")</f>
        <v/>
      </c>
      <c r="K564" s="29" t="s">
        <v>392</v>
      </c>
      <c r="L564" s="13" t="str">
        <f t="shared" si="176"/>
        <v>TANCIS(TANCIS)</v>
      </c>
      <c r="M564" s="18" t="str">
        <f>IF(K564&lt;&gt;"",VLOOKUP(K564,[1]Label!$A:$B,2,FALSE),"")</f>
        <v>TANCIS</v>
      </c>
      <c r="N564" s="41" t="s">
        <v>19</v>
      </c>
      <c r="O564" s="31" t="s">
        <v>400</v>
      </c>
      <c r="P564" s="13" t="str">
        <f t="shared" si="178"/>
        <v>Asset Ref. No.&lt;br&gt;(자산참조번호)</v>
      </c>
      <c r="Q564" s="18" t="str">
        <f>IF(O564&lt;&gt;"", VLOOKUP(O564, [1]Label!$A:$B, 2, FALSE), "")</f>
        <v>Asset Ref. No.</v>
      </c>
      <c r="R564" s="41" t="s">
        <v>35</v>
      </c>
      <c r="S564" s="13"/>
      <c r="T564" s="13"/>
      <c r="U564" s="13"/>
      <c r="V564" s="14"/>
      <c r="W564" s="14"/>
      <c r="X564" s="14"/>
      <c r="Y564" s="14"/>
      <c r="Z564" s="15"/>
      <c r="AA564" s="15"/>
      <c r="AB564" s="15"/>
      <c r="AC564" s="15"/>
      <c r="AD564" s="15"/>
      <c r="AE564" s="15"/>
      <c r="AF564" s="56"/>
    </row>
    <row r="565" spans="1:32" s="37" customFormat="1" ht="17.45" customHeight="1">
      <c r="A565" s="39" t="s">
        <v>384</v>
      </c>
      <c r="B565" s="33" t="str">
        <f>VLOOKUP(A565,[1]screen!$G:$J,2,FALSE)</f>
        <v>공개 경매를 위한 자산 목록</v>
      </c>
      <c r="C565" s="33" t="str">
        <f t="shared" si="174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46</v>
      </c>
      <c r="F565" s="13" t="str">
        <f t="shared" si="163"/>
        <v>New(신규)</v>
      </c>
      <c r="G565" s="18" t="str">
        <f>IF(E565&lt;&gt;"",VLOOKUP(E565,[1]Label!$A:$B,2,FALSE),"")</f>
        <v>New</v>
      </c>
      <c r="H565" s="35"/>
      <c r="I565" s="33" t="str">
        <f t="shared" si="175"/>
        <v/>
      </c>
      <c r="J565" s="33" t="str">
        <f>IF(H565&lt;&gt;"", VLOOKUP(H565,[1]Label!$A:$E,2,FALSE),"")</f>
        <v/>
      </c>
      <c r="K565" s="29" t="s">
        <v>392</v>
      </c>
      <c r="L565" s="33" t="str">
        <f t="shared" si="176"/>
        <v>TANCIS(TANCIS)</v>
      </c>
      <c r="M565" s="33" t="str">
        <f>IF(K565&lt;&gt;"",VLOOKUP(K565,[1]Label!$A:$B,2,FALSE),"")</f>
        <v>TANCIS</v>
      </c>
      <c r="N565" s="35"/>
      <c r="O565" s="36"/>
      <c r="P565" s="33" t="str">
        <f t="shared" si="178"/>
        <v/>
      </c>
      <c r="Q565" s="33" t="str">
        <f>IF(O565&lt;&gt;"", VLOOKUP(O565, [1]Label!$A:$B, 2, FALSE), "")</f>
        <v/>
      </c>
      <c r="R565" s="35" t="s">
        <v>35</v>
      </c>
      <c r="S565" s="33" t="s">
        <v>44</v>
      </c>
      <c r="T565" s="33"/>
      <c r="U565" s="33"/>
      <c r="V565" s="35"/>
      <c r="W565" s="35"/>
      <c r="X565" s="35"/>
      <c r="Y565" s="35"/>
      <c r="Z565" s="44"/>
      <c r="AA565" s="44"/>
      <c r="AB565" s="44"/>
      <c r="AC565" s="33"/>
      <c r="AD565" s="33"/>
      <c r="AE565" s="33"/>
    </row>
    <row r="566" spans="1:32" s="37" customFormat="1" ht="17.45" customHeight="1">
      <c r="A566" s="32" t="s">
        <v>384</v>
      </c>
      <c r="B566" s="33" t="str">
        <f>VLOOKUP(A566,[1]screen!$G:$J,2,FALSE)</f>
        <v>공개 경매를 위한 자산 목록</v>
      </c>
      <c r="C566" s="33" t="str">
        <f t="shared" si="174"/>
        <v>List Assets for Public Auction(공개 경매를 위한 자산 목록)</v>
      </c>
      <c r="D566" s="33" t="str">
        <f>IF(B566&lt;&gt;"", VLOOKUP(B566,[1]screen!$A:$E,2,FALSE), "" )</f>
        <v>List Assets for Public Auction</v>
      </c>
      <c r="E566" s="14" t="s">
        <v>46</v>
      </c>
      <c r="F566" s="13" t="str">
        <f t="shared" si="163"/>
        <v>New(신규)</v>
      </c>
      <c r="G566" s="18" t="str">
        <f>IF(E566&lt;&gt;"",VLOOKUP(E566,[1]Label!$A:$B,2,FALSE),"")</f>
        <v>New</v>
      </c>
      <c r="H566" s="35"/>
      <c r="I566" s="33" t="str">
        <f t="shared" si="175"/>
        <v/>
      </c>
      <c r="J566" s="33" t="str">
        <f>IF(H566&lt;&gt;"", VLOOKUP(H566,[1]Label!$A:$E,2,FALSE),"")</f>
        <v/>
      </c>
      <c r="K566" s="34" t="s">
        <v>392</v>
      </c>
      <c r="L566" s="33" t="str">
        <f t="shared" si="176"/>
        <v>TANCIS(TANCIS)</v>
      </c>
      <c r="M566" s="33" t="str">
        <f>IF(K566&lt;&gt;"",VLOOKUP(K566,[1]Label!$A:$B,2,FALSE),"")</f>
        <v>TANCIS</v>
      </c>
      <c r="N566" s="35"/>
      <c r="O566" s="36" t="s">
        <v>393</v>
      </c>
      <c r="P566" s="33" t="str">
        <f t="shared" si="178"/>
        <v>Asset Application Registration Detail&lt;br&gt;(자산 신청 등록 상세)</v>
      </c>
      <c r="Q566" s="33" t="str">
        <f>IF(O566&lt;&gt;"", VLOOKUP(O566, [1]Label!$A:$B, 2, FALSE), "")</f>
        <v>Asset Application Registration Detail</v>
      </c>
      <c r="R566" s="35" t="s">
        <v>35</v>
      </c>
      <c r="S566" s="33" t="s">
        <v>44</v>
      </c>
      <c r="T566" s="33" t="s">
        <v>329</v>
      </c>
      <c r="U566" s="33"/>
      <c r="V566" s="35"/>
      <c r="W566" s="35"/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16" customFormat="1" ht="17.45" customHeight="1">
      <c r="A567" s="39" t="s">
        <v>384</v>
      </c>
      <c r="B567" s="70" t="str">
        <f>VLOOKUP(A567,[1]screen!$G:$J,2,FALSE)</f>
        <v>공개 경매를 위한 자산 목록</v>
      </c>
      <c r="C567" s="13" t="str">
        <f t="shared" si="174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46</v>
      </c>
      <c r="F567" s="13" t="str">
        <f t="shared" si="163"/>
        <v>New(신규)</v>
      </c>
      <c r="G567" s="18" t="str">
        <f>IF(E567&lt;&gt;"",VLOOKUP(E567,[1]Label!$A:$B,2,FALSE),"")</f>
        <v>New</v>
      </c>
      <c r="H567" s="14"/>
      <c r="I567" s="13" t="str">
        <f t="shared" si="175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76"/>
        <v>TANCIS(TANCIS)</v>
      </c>
      <c r="M567" s="18" t="str">
        <f>IF(K567&lt;&gt;"",VLOOKUP(K567,[1]Label!$A:$B,2,FALSE),"")</f>
        <v>TANCIS</v>
      </c>
      <c r="N567" s="41" t="s">
        <v>65</v>
      </c>
      <c r="O567" s="31"/>
      <c r="P567" s="13" t="str">
        <f t="shared" si="178"/>
        <v/>
      </c>
      <c r="Q567" s="18" t="str">
        <f>IF(O567&lt;&gt;"", VLOOKUP(O567, [1]Label!$A:$B, 2, FALSE), "")</f>
        <v/>
      </c>
      <c r="R567" s="14" t="s">
        <v>51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16" customFormat="1" ht="17.45" customHeight="1">
      <c r="A568" s="39" t="s">
        <v>384</v>
      </c>
      <c r="B568" s="70" t="str">
        <f>VLOOKUP(A568,[1]screen!$G:$J,2,FALSE)</f>
        <v>공개 경매를 위한 자산 목록</v>
      </c>
      <c r="C568" s="13" t="str">
        <f t="shared" si="174"/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63"/>
        <v>New(신규)</v>
      </c>
      <c r="G568" s="18" t="str">
        <f>IF(E568&lt;&gt;"",VLOOKUP(E568,[1]Label!$A:$B,2,FALSE),"")</f>
        <v>New</v>
      </c>
      <c r="H568" s="14"/>
      <c r="I568" s="13" t="str">
        <f t="shared" si="175"/>
        <v/>
      </c>
      <c r="J568" s="18" t="str">
        <f>IF(H568&lt;&gt;"", VLOOKUP(H568,[1]Label!$A:$E,2,FALSE),"")</f>
        <v/>
      </c>
      <c r="K568" s="29" t="s">
        <v>392</v>
      </c>
      <c r="L568" s="13" t="str">
        <f t="shared" si="176"/>
        <v>TANCIS(TANCIS)</v>
      </c>
      <c r="M568" s="18" t="str">
        <f>IF(K568&lt;&gt;"",VLOOKUP(K568,[1]Label!$A:$B,2,FALSE),"")</f>
        <v>TANCIS</v>
      </c>
      <c r="N568" s="41" t="s">
        <v>65</v>
      </c>
      <c r="O568" s="31" t="s">
        <v>472</v>
      </c>
      <c r="P568" s="13" t="str">
        <f t="shared" si="178"/>
        <v>Link No&lt;br&gt;(Link No)</v>
      </c>
      <c r="Q568" s="18" t="str">
        <f>IF(O568&lt;&gt;"", VLOOKUP(O568, [1]Label!$A:$B, 2, FALSE), "")</f>
        <v>Link No</v>
      </c>
      <c r="R568" s="41" t="s">
        <v>35</v>
      </c>
      <c r="S568" s="13" t="s">
        <v>147</v>
      </c>
      <c r="T568" s="13"/>
      <c r="U568" s="13"/>
      <c r="V568" s="14"/>
      <c r="W568" s="14"/>
      <c r="X568" s="14"/>
      <c r="Y568" s="14"/>
      <c r="Z568" s="15"/>
      <c r="AA568" s="15"/>
      <c r="AB568" s="15"/>
      <c r="AC568" s="15" t="s">
        <v>474</v>
      </c>
      <c r="AD568" s="15" t="s">
        <v>474</v>
      </c>
      <c r="AE568" s="15" t="s">
        <v>474</v>
      </c>
      <c r="AF568" s="56"/>
    </row>
    <row r="569" spans="1:32" s="16" customFormat="1" ht="17.45" customHeight="1">
      <c r="A569" s="39" t="s">
        <v>384</v>
      </c>
      <c r="B569" s="70" t="str">
        <f>VLOOKUP(A569,[1]screen!$G:$J,2,FALSE)</f>
        <v>공개 경매를 위한 자산 목록</v>
      </c>
      <c r="C569" s="13" t="str">
        <f t="shared" si="174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63"/>
        <v>New(신규)</v>
      </c>
      <c r="G569" s="18" t="str">
        <f>IF(E569&lt;&gt;"",VLOOKUP(E569,[1]Label!$A:$B,2,FALSE),"")</f>
        <v>New</v>
      </c>
      <c r="H569" s="14"/>
      <c r="I569" s="13" t="str">
        <f t="shared" si="175"/>
        <v/>
      </c>
      <c r="J569" s="18" t="str">
        <f>IF(H569&lt;&gt;"", VLOOKUP(H569,[1]Label!$A:$E,2,FALSE),"")</f>
        <v/>
      </c>
      <c r="K569" s="29" t="s">
        <v>392</v>
      </c>
      <c r="L569" s="13" t="str">
        <f t="shared" si="176"/>
        <v>TANCIS(TANCIS)</v>
      </c>
      <c r="M569" s="18" t="str">
        <f>IF(K569&lt;&gt;"",VLOOKUP(K569,[1]Label!$A:$B,2,FALSE),"")</f>
        <v>TANCIS</v>
      </c>
      <c r="N569" s="41" t="s">
        <v>65</v>
      </c>
      <c r="O569" s="31" t="s">
        <v>345</v>
      </c>
      <c r="P569" s="13" t="str">
        <f t="shared" si="178"/>
        <v>Inventory No&lt;br&gt;(재고번호)</v>
      </c>
      <c r="Q569" s="18" t="str">
        <f>IF(O569&lt;&gt;"", VLOOKUP(O569, [1]Label!$A:$B, 2, FALSE), "")</f>
        <v>Inventory No</v>
      </c>
      <c r="R569" s="41" t="s">
        <v>35</v>
      </c>
      <c r="S569" s="13"/>
      <c r="T569" s="13"/>
      <c r="U569" s="13"/>
      <c r="V569" s="14"/>
      <c r="W569" s="14"/>
      <c r="X569" s="14"/>
      <c r="Y569" s="14"/>
      <c r="Z569" s="15"/>
      <c r="AA569" s="15"/>
      <c r="AB569" s="15"/>
      <c r="AC569" s="15"/>
      <c r="AD569" s="15"/>
      <c r="AE569" s="15"/>
      <c r="AF569" s="56"/>
    </row>
    <row r="570" spans="1:32" s="16" customFormat="1" ht="17.45" customHeight="1">
      <c r="A570" s="39" t="s">
        <v>384</v>
      </c>
      <c r="B570" s="70" t="str">
        <f>VLOOKUP(A570,[1]screen!$G:$J,2,FALSE)</f>
        <v>공개 경매를 위한 자산 목록</v>
      </c>
      <c r="C570" s="13" t="str">
        <f t="shared" si="174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63"/>
        <v>New(신규)</v>
      </c>
      <c r="G570" s="18" t="str">
        <f>IF(E570&lt;&gt;"",VLOOKUP(E570,[1]Label!$A:$B,2,FALSE),"")</f>
        <v>New</v>
      </c>
      <c r="H570" s="14"/>
      <c r="I570" s="13" t="str">
        <f t="shared" si="175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76"/>
        <v>TANCIS(TANCIS)</v>
      </c>
      <c r="M570" s="18" t="str">
        <f>IF(K570&lt;&gt;"",VLOOKUP(K570,[1]Label!$A:$B,2,FALSE),"")</f>
        <v>TANCIS</v>
      </c>
      <c r="N570" s="41" t="s">
        <v>65</v>
      </c>
      <c r="O570" s="31" t="s">
        <v>344</v>
      </c>
      <c r="P570" s="13" t="str">
        <f t="shared" si="178"/>
        <v>Asset Code&lt;br&gt;(자산코드)</v>
      </c>
      <c r="Q570" s="18" t="str">
        <f>IF(O570&lt;&gt;"", VLOOKUP(O570, [1]Label!$A:$B, 2, FALSE), "")</f>
        <v>Asset Code</v>
      </c>
      <c r="R570" s="41" t="s">
        <v>35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384</v>
      </c>
      <c r="B571" s="70" t="str">
        <f>VLOOKUP(A571,[1]screen!$G:$J,2,FALSE)</f>
        <v>공개 경매를 위한 자산 목록</v>
      </c>
      <c r="C571" s="13" t="str">
        <f t="shared" si="174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63"/>
        <v>New(신규)</v>
      </c>
      <c r="G571" s="18" t="str">
        <f>IF(E571&lt;&gt;"",VLOOKUP(E571,[1]Label!$A:$B,2,FALSE),"")</f>
        <v>New</v>
      </c>
      <c r="H571" s="14"/>
      <c r="I571" s="13" t="str">
        <f t="shared" si="175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76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359</v>
      </c>
      <c r="P571" s="13" t="str">
        <f t="shared" si="178"/>
        <v>Asset Physical Location&lt;br&gt;(자산물리적위치)</v>
      </c>
      <c r="Q571" s="18" t="str">
        <f>IF(O571&lt;&gt;"", VLOOKUP(O571, [1]Label!$A:$B, 2, FALSE), "")</f>
        <v>Asset Physical Location</v>
      </c>
      <c r="R571" s="41" t="s">
        <v>35</v>
      </c>
      <c r="S571" s="13"/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363</v>
      </c>
      <c r="AD571" s="15" t="s">
        <v>363</v>
      </c>
      <c r="AE571" s="15" t="s">
        <v>363</v>
      </c>
      <c r="AF571" s="56"/>
    </row>
    <row r="572" spans="1:32" s="16" customFormat="1" ht="17.45" customHeight="1">
      <c r="A572" s="39" t="s">
        <v>384</v>
      </c>
      <c r="B572" s="70" t="str">
        <f>VLOOKUP(A572,[1]screen!$G:$J,2,FALSE)</f>
        <v>공개 경매를 위한 자산 목록</v>
      </c>
      <c r="C572" s="13" t="str">
        <f t="shared" si="174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63"/>
        <v>New(신규)</v>
      </c>
      <c r="G572" s="18" t="str">
        <f>IF(E572&lt;&gt;"",VLOOKUP(E572,[1]Label!$A:$B,2,FALSE),"")</f>
        <v>New</v>
      </c>
      <c r="H572" s="14"/>
      <c r="I572" s="13" t="str">
        <f t="shared" si="175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76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360</v>
      </c>
      <c r="P572" s="13" t="str">
        <f t="shared" si="178"/>
        <v>Asset Value(Tsh)&lt;br&gt;(자산가치(Tsh))</v>
      </c>
      <c r="Q572" s="18" t="str">
        <f>IF(O572&lt;&gt;"", VLOOKUP(O572, [1]Label!$A:$B, 2, FALSE), "")</f>
        <v>Asset Value(Tsh)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 t="s">
        <v>477</v>
      </c>
      <c r="AD572" s="15" t="s">
        <v>477</v>
      </c>
      <c r="AE572" s="15" t="s">
        <v>477</v>
      </c>
      <c r="AF572" s="56"/>
    </row>
    <row r="573" spans="1:32" s="11" customFormat="1" ht="18.600000000000001" customHeight="1">
      <c r="A573" s="39" t="s">
        <v>384</v>
      </c>
      <c r="B573" s="9" t="str">
        <f>VLOOKUP(A573,[1]screen!$G:$J,2,FALSE)</f>
        <v>공개 경매를 위한 자산 목록</v>
      </c>
      <c r="C573" s="9" t="str">
        <f t="shared" si="174"/>
        <v>List Assets for Public Auction(공개 경매를 위한 자산 목록)</v>
      </c>
      <c r="D573" s="9" t="str">
        <f>IF(B573&lt;&gt;"", VLOOKUP(B573,[1]screen!$A:$E,2,FALSE), "" )</f>
        <v>List Assets for Public Auction</v>
      </c>
      <c r="E573" s="14" t="s">
        <v>46</v>
      </c>
      <c r="F573" s="13" t="str">
        <f t="shared" si="163"/>
        <v>New(신규)</v>
      </c>
      <c r="G573" s="18" t="str">
        <f>IF(E573&lt;&gt;"",VLOOKUP(E573,[1]Label!$A:$B,2,FALSE),"")</f>
        <v>New</v>
      </c>
      <c r="H573" s="10"/>
      <c r="I573" s="9" t="str">
        <f t="shared" si="175"/>
        <v/>
      </c>
      <c r="J573" s="9" t="str">
        <f>IF(H573&lt;&gt;"", VLOOKUP(H573,[1]Label!$A:$E,2,FALSE),"")</f>
        <v/>
      </c>
      <c r="K573" s="29" t="s">
        <v>392</v>
      </c>
      <c r="L573" s="9" t="str">
        <f t="shared" si="176"/>
        <v>TANCIS(TANCIS)</v>
      </c>
      <c r="M573" s="9" t="str">
        <f>IF(K573&lt;&gt;"",VLOOKUP(K573,[1]Label!$A:$B,2,FALSE),"")</f>
        <v>TANCIS</v>
      </c>
      <c r="N573" s="10"/>
      <c r="O573" s="28" t="s">
        <v>46</v>
      </c>
      <c r="P573" s="9" t="str">
        <f t="shared" si="178"/>
        <v>New&lt;br&gt;(신규)</v>
      </c>
      <c r="Q573" s="9" t="str">
        <f>IF(O573&lt;&gt;"", VLOOKUP(O573, [1]Label!$A:$B, 2, FALSE), "")</f>
        <v>New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101</v>
      </c>
      <c r="Y573" s="10"/>
      <c r="Z573" s="8"/>
      <c r="AA573" s="8"/>
      <c r="AB573" s="8"/>
      <c r="AC573" s="8" t="s">
        <v>45</v>
      </c>
      <c r="AD573" s="8" t="s">
        <v>45</v>
      </c>
      <c r="AE573" s="8" t="s">
        <v>45</v>
      </c>
      <c r="AF573" s="51"/>
    </row>
    <row r="574" spans="1:32" s="11" customFormat="1" ht="18.600000000000001" customHeight="1">
      <c r="A574" s="39" t="s">
        <v>384</v>
      </c>
      <c r="B574" s="9" t="str">
        <f>VLOOKUP(A574,[1]screen!$G:$J,2,FALSE)</f>
        <v>공개 경매를 위한 자산 목록</v>
      </c>
      <c r="C574" s="9" t="str">
        <f t="shared" si="174"/>
        <v>List Assets for Public Auction(공개 경매를 위한 자산 목록)</v>
      </c>
      <c r="D574" s="9" t="str">
        <f>IF(B574&lt;&gt;"", VLOOKUP(B574,[1]screen!$A:$E,2,FALSE), "" )</f>
        <v>List Assets for Public Auction</v>
      </c>
      <c r="E574" s="14" t="s">
        <v>46</v>
      </c>
      <c r="F574" s="13" t="str">
        <f t="shared" si="163"/>
        <v>New(신규)</v>
      </c>
      <c r="G574" s="18" t="str">
        <f>IF(E574&lt;&gt;"",VLOOKUP(E574,[1]Label!$A:$B,2,FALSE),"")</f>
        <v>New</v>
      </c>
      <c r="H574" s="10"/>
      <c r="I574" s="9" t="str">
        <f t="shared" si="175"/>
        <v/>
      </c>
      <c r="J574" s="9" t="str">
        <f>IF(H574&lt;&gt;"", VLOOKUP(H574,[1]Label!$A:$E,2,FALSE),"")</f>
        <v/>
      </c>
      <c r="K574" s="29" t="s">
        <v>392</v>
      </c>
      <c r="L574" s="9" t="str">
        <f t="shared" si="176"/>
        <v>TANCIS(TANCIS)</v>
      </c>
      <c r="M574" s="9" t="str">
        <f>IF(K574&lt;&gt;"",VLOOKUP(K574,[1]Label!$A:$B,2,FALSE),"")</f>
        <v>TANCIS</v>
      </c>
      <c r="N574" s="10"/>
      <c r="O574" s="28" t="s">
        <v>247</v>
      </c>
      <c r="P574" s="9" t="str">
        <f t="shared" si="178"/>
        <v>Save&lt;br&gt;(저장)</v>
      </c>
      <c r="Q574" s="9" t="str">
        <f>IF(O574&lt;&gt;"", VLOOKUP(O574, [1]Label!$A:$B, 2, FALSE), "")</f>
        <v>Save</v>
      </c>
      <c r="R574" s="10" t="s">
        <v>36</v>
      </c>
      <c r="S574" s="9" t="s">
        <v>41</v>
      </c>
      <c r="T574" s="9"/>
      <c r="U574" s="9"/>
      <c r="V574" s="10"/>
      <c r="W574" s="10"/>
      <c r="X574" s="10" t="s">
        <v>101</v>
      </c>
      <c r="Y574" s="10"/>
      <c r="Z574" s="8"/>
      <c r="AA574" s="8"/>
      <c r="AB574" s="8"/>
      <c r="AC574" s="8"/>
      <c r="AD574" s="8"/>
      <c r="AE574" s="8"/>
      <c r="AF574" s="51"/>
    </row>
    <row r="575" spans="1:32" s="11" customFormat="1" ht="18.600000000000001" customHeight="1">
      <c r="A575" s="39" t="s">
        <v>384</v>
      </c>
      <c r="B575" s="9" t="str">
        <f>VLOOKUP(A575,[1]screen!$G:$J,2,FALSE)</f>
        <v>공개 경매를 위한 자산 목록</v>
      </c>
      <c r="C575" s="9" t="str">
        <f t="shared" si="174"/>
        <v>List Assets for Public Auction(공개 경매를 위한 자산 목록)</v>
      </c>
      <c r="D575" s="9" t="str">
        <f>IF(B575&lt;&gt;"", VLOOKUP(B575,[1]screen!$A:$E,2,FALSE), "" )</f>
        <v>List Assets for Public Auction</v>
      </c>
      <c r="E575" s="14" t="s">
        <v>46</v>
      </c>
      <c r="F575" s="13" t="str">
        <f t="shared" si="163"/>
        <v>New(신규)</v>
      </c>
      <c r="G575" s="18" t="str">
        <f>IF(E575&lt;&gt;"",VLOOKUP(E575,[1]Label!$A:$B,2,FALSE),"")</f>
        <v>New</v>
      </c>
      <c r="H575" s="10"/>
      <c r="I575" s="9" t="str">
        <f t="shared" si="175"/>
        <v/>
      </c>
      <c r="J575" s="9" t="str">
        <f>IF(H575&lt;&gt;"", VLOOKUP(H575,[1]Label!$A:$E,2,FALSE),"")</f>
        <v/>
      </c>
      <c r="K575" s="29" t="s">
        <v>392</v>
      </c>
      <c r="L575" s="9" t="str">
        <f t="shared" si="176"/>
        <v>TANCIS(TANCIS)</v>
      </c>
      <c r="M575" s="9" t="str">
        <f>IF(K575&lt;&gt;"",VLOOKUP(K575,[1]Label!$A:$B,2,FALSE),"")</f>
        <v>TANCIS</v>
      </c>
      <c r="N575" s="10"/>
      <c r="O575" s="28" t="s">
        <v>364</v>
      </c>
      <c r="P575" s="9" t="str">
        <f t="shared" si="178"/>
        <v>Modify&lt;br&gt;(수정하다)</v>
      </c>
      <c r="Q575" s="9" t="str">
        <f>IF(O575&lt;&gt;"", VLOOKUP(O575, [1]Label!$A:$B, 2, FALSE), "")</f>
        <v>Modify</v>
      </c>
      <c r="R575" s="10" t="s">
        <v>36</v>
      </c>
      <c r="S575" s="9" t="s">
        <v>41</v>
      </c>
      <c r="T575" s="9"/>
      <c r="U575" s="9"/>
      <c r="V575" s="10"/>
      <c r="W575" s="10"/>
      <c r="X575" s="10" t="s">
        <v>101</v>
      </c>
      <c r="Y575" s="10"/>
      <c r="Z575" s="8"/>
      <c r="AA575" s="8"/>
      <c r="AB575" s="8"/>
      <c r="AC575" s="8"/>
      <c r="AD575" s="8"/>
      <c r="AE575" s="8"/>
      <c r="AF575" s="51"/>
    </row>
    <row r="576" spans="1:32" s="11" customFormat="1" ht="18.600000000000001" customHeight="1">
      <c r="A576" s="39" t="s">
        <v>384</v>
      </c>
      <c r="B576" s="9" t="str">
        <f>VLOOKUP(A576,[1]screen!$G:$J,2,FALSE)</f>
        <v>공개 경매를 위한 자산 목록</v>
      </c>
      <c r="C576" s="9" t="str">
        <f t="shared" si="174"/>
        <v>List Assets for Public Auction(공개 경매를 위한 자산 목록)</v>
      </c>
      <c r="D576" s="9" t="str">
        <f>IF(B576&lt;&gt;"", VLOOKUP(B576,[1]screen!$A:$E,2,FALSE), "" )</f>
        <v>List Assets for Public Auction</v>
      </c>
      <c r="E576" s="14" t="s">
        <v>46</v>
      </c>
      <c r="F576" s="13" t="str">
        <f t="shared" si="163"/>
        <v>New(신규)</v>
      </c>
      <c r="G576" s="18" t="str">
        <f>IF(E576&lt;&gt;"",VLOOKUP(E576,[1]Label!$A:$B,2,FALSE),"")</f>
        <v>New</v>
      </c>
      <c r="H576" s="10"/>
      <c r="I576" s="9" t="str">
        <f t="shared" si="175"/>
        <v/>
      </c>
      <c r="J576" s="9" t="str">
        <f>IF(H576&lt;&gt;"", VLOOKUP(H576,[1]Label!$A:$E,2,FALSE),"")</f>
        <v/>
      </c>
      <c r="K576" s="29" t="s">
        <v>392</v>
      </c>
      <c r="L576" s="9" t="str">
        <f t="shared" si="176"/>
        <v>TANCIS(TANCIS)</v>
      </c>
      <c r="M576" s="9" t="str">
        <f>IF(K576&lt;&gt;"",VLOOKUP(K576,[1]Label!$A:$B,2,FALSE),"")</f>
        <v>TANCIS</v>
      </c>
      <c r="N576" s="10"/>
      <c r="O576" s="28" t="s">
        <v>287</v>
      </c>
      <c r="P576" s="9" t="str">
        <f t="shared" si="178"/>
        <v>Delete&lt;br&gt;(삭제)</v>
      </c>
      <c r="Q576" s="9" t="str">
        <f>IF(O576&lt;&gt;"", VLOOKUP(O576, [1]Label!$A:$B, 2, FALSE), "")</f>
        <v>Delete</v>
      </c>
      <c r="R576" s="10" t="s">
        <v>36</v>
      </c>
      <c r="S576" s="9" t="s">
        <v>41</v>
      </c>
      <c r="T576" s="9"/>
      <c r="U576" s="9"/>
      <c r="V576" s="10"/>
      <c r="W576" s="10"/>
      <c r="X576" s="10" t="s">
        <v>101</v>
      </c>
      <c r="Y576" s="10"/>
      <c r="Z576" s="8"/>
      <c r="AA576" s="8"/>
      <c r="AB576" s="8"/>
      <c r="AC576" s="8"/>
      <c r="AD576" s="8"/>
      <c r="AE576" s="8"/>
      <c r="AF576" s="51"/>
    </row>
    <row r="577" spans="1:32" s="37" customFormat="1" ht="17.45" customHeight="1">
      <c r="A577" s="32" t="s">
        <v>384</v>
      </c>
      <c r="B577" s="33" t="str">
        <f>VLOOKUP(A577,[1]screen!$G:$J,2,FALSE)</f>
        <v>공개 경매를 위한 자산 목록</v>
      </c>
      <c r="C577" s="33" t="str">
        <f t="shared" si="174"/>
        <v>List Assets for Public Auction(공개 경매를 위한 자산 목록)</v>
      </c>
      <c r="D577" s="33" t="str">
        <f>IF(B577&lt;&gt;"", VLOOKUP(B577,[1]screen!$A:$E,2,FALSE), "" )</f>
        <v>List Assets for Public Auction</v>
      </c>
      <c r="E577" s="14" t="s">
        <v>46</v>
      </c>
      <c r="F577" s="13" t="str">
        <f t="shared" si="163"/>
        <v>New(신규)</v>
      </c>
      <c r="G577" s="18" t="str">
        <f>IF(E577&lt;&gt;"",VLOOKUP(E577,[1]Label!$A:$B,2,FALSE),"")</f>
        <v>New</v>
      </c>
      <c r="H577" s="35"/>
      <c r="I577" s="33" t="str">
        <f t="shared" si="175"/>
        <v/>
      </c>
      <c r="J577" s="33" t="str">
        <f>IF(H577&lt;&gt;"", VLOOKUP(H577,[1]Label!$A:$E,2,FALSE),"")</f>
        <v/>
      </c>
      <c r="K577" s="34" t="s">
        <v>392</v>
      </c>
      <c r="L577" s="33" t="str">
        <f t="shared" si="176"/>
        <v>TANCIS(TANCIS)</v>
      </c>
      <c r="M577" s="33" t="str">
        <f>IF(K577&lt;&gt;"",VLOOKUP(K577,[1]Label!$A:$B,2,FALSE),"")</f>
        <v>TANCIS</v>
      </c>
      <c r="N577" s="35"/>
      <c r="O577" s="36" t="s">
        <v>394</v>
      </c>
      <c r="P577" s="33" t="str">
        <f t="shared" si="178"/>
        <v>General Information&lt;br&gt;(일반정보)</v>
      </c>
      <c r="Q577" s="33" t="str">
        <f>IF(O577&lt;&gt;"", VLOOKUP(O577, [1]Label!$A:$B, 2, FALSE), "")</f>
        <v>General Information</v>
      </c>
      <c r="R577" s="35" t="s">
        <v>35</v>
      </c>
      <c r="S577" s="33" t="s">
        <v>44</v>
      </c>
      <c r="T577" s="33" t="s">
        <v>329</v>
      </c>
      <c r="U577" s="33"/>
      <c r="V577" s="35"/>
      <c r="W577" s="35"/>
      <c r="X577" s="35"/>
      <c r="Y577" s="35"/>
      <c r="Z577" s="44"/>
      <c r="AA577" s="44"/>
      <c r="AB577" s="44"/>
      <c r="AC577" s="44"/>
      <c r="AD577" s="44"/>
      <c r="AE577" s="44"/>
      <c r="AF577" s="53"/>
    </row>
    <row r="578" spans="1:32" s="16" customFormat="1" ht="17.45" customHeight="1">
      <c r="A578" s="39" t="s">
        <v>384</v>
      </c>
      <c r="B578" s="70" t="str">
        <f>VLOOKUP(A578,[1]screen!$G:$J,2,FALSE)</f>
        <v>공개 경매를 위한 자산 목록</v>
      </c>
      <c r="C578" s="13" t="str">
        <f t="shared" si="174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46</v>
      </c>
      <c r="F578" s="13" t="str">
        <f t="shared" si="163"/>
        <v>New(신규)</v>
      </c>
      <c r="G578" s="18" t="str">
        <f>IF(E578&lt;&gt;"",VLOOKUP(E578,[1]Label!$A:$B,2,FALSE),"")</f>
        <v>New</v>
      </c>
      <c r="H578" s="14"/>
      <c r="I578" s="13" t="str">
        <f t="shared" si="175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76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472</v>
      </c>
      <c r="P578" s="13" t="str">
        <f t="shared" si="178"/>
        <v>Link No&lt;br&gt;(Link No)</v>
      </c>
      <c r="Q578" s="18" t="str">
        <f>IF(O578&lt;&gt;"", VLOOKUP(O578, [1]Label!$A:$B, 2, FALSE), "")</f>
        <v>Link No</v>
      </c>
      <c r="R578" s="41" t="s">
        <v>35</v>
      </c>
      <c r="S578" s="13"/>
      <c r="T578" s="13"/>
      <c r="U578" s="13"/>
      <c r="V578" s="14" t="s">
        <v>53</v>
      </c>
      <c r="W578" s="14"/>
      <c r="X578" s="14"/>
      <c r="Y578" s="14"/>
      <c r="Z578" s="15"/>
      <c r="AA578" s="15"/>
      <c r="AB578" s="15"/>
      <c r="AC578" s="15" t="s">
        <v>473</v>
      </c>
      <c r="AD578" s="15" t="s">
        <v>473</v>
      </c>
      <c r="AE578" s="15" t="s">
        <v>473</v>
      </c>
      <c r="AF578" s="56"/>
    </row>
    <row r="579" spans="1:32" s="16" customFormat="1" ht="17.45" customHeight="1">
      <c r="A579" s="39" t="s">
        <v>384</v>
      </c>
      <c r="B579" s="70" t="str">
        <f>VLOOKUP(A579,[1]screen!$G:$J,2,FALSE)</f>
        <v>공개 경매를 위한 자산 목록</v>
      </c>
      <c r="C579" s="13" t="str">
        <f t="shared" si="174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63"/>
        <v>New(신규)</v>
      </c>
      <c r="G579" s="18" t="str">
        <f>IF(E579&lt;&gt;"",VLOOKUP(E579,[1]Label!$A:$B,2,FALSE),"")</f>
        <v>New</v>
      </c>
      <c r="H579" s="14"/>
      <c r="I579" s="13" t="str">
        <f t="shared" si="175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76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str">
        <f t="shared" si="178"/>
        <v>Asset Code&lt;br&gt;(자산코드)</v>
      </c>
      <c r="Q579" s="18" t="str">
        <f>IF(O579&lt;&gt;"", VLOOKUP(O579, [1]Label!$A:$B, 2, FALSE), "")</f>
        <v>Asset Code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384</v>
      </c>
      <c r="B580" s="70" t="str">
        <f>VLOOKUP(A580,[1]screen!$G:$J,2,FALSE)</f>
        <v>공개 경매를 위한 자산 목록</v>
      </c>
      <c r="C580" s="13" t="str">
        <f t="shared" si="174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46</v>
      </c>
      <c r="F580" s="13" t="str">
        <f t="shared" si="163"/>
        <v>New(신규)</v>
      </c>
      <c r="G580" s="18" t="str">
        <f>IF(E580&lt;&gt;"",VLOOKUP(E580,[1]Label!$A:$B,2,FALSE),"")</f>
        <v>New</v>
      </c>
      <c r="H580" s="14"/>
      <c r="I580" s="13" t="str">
        <f t="shared" si="175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76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str">
        <f t="shared" si="178"/>
        <v>Inventory No&lt;br&gt;(재고번호)</v>
      </c>
      <c r="Q580" s="18" t="str">
        <f>IF(O580&lt;&gt;"", VLOOKUP(O580, [1]Label!$A:$B, 2, FALSE), "")</f>
        <v>Inventory No</v>
      </c>
      <c r="R580" s="41" t="s">
        <v>35</v>
      </c>
      <c r="S580" s="13"/>
      <c r="T580" s="13"/>
      <c r="U580" s="13"/>
      <c r="V580" s="14"/>
      <c r="W580" s="14"/>
      <c r="X580" s="14"/>
      <c r="Y580" s="14"/>
      <c r="Z580" s="15"/>
      <c r="AA580" s="15"/>
      <c r="AB580" s="15"/>
      <c r="AC580" s="15"/>
      <c r="AD580" s="15"/>
      <c r="AE580" s="15"/>
      <c r="AF580" s="56"/>
    </row>
    <row r="581" spans="1:32" s="16" customFormat="1" ht="17.45" customHeight="1">
      <c r="A581" s="39" t="s">
        <v>384</v>
      </c>
      <c r="B581" s="70" t="str">
        <f>VLOOKUP(A581,[1]screen!$G:$J,2,FALSE)</f>
        <v>공개 경매를 위한 자산 목록</v>
      </c>
      <c r="C581" s="13" t="str">
        <f t="shared" si="174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46</v>
      </c>
      <c r="F581" s="13" t="str">
        <f t="shared" ref="F581:F654" si="179">IF(E581&lt;&gt;"",G581&amp;"("&amp;E581&amp;")","")</f>
        <v>New(신규)</v>
      </c>
      <c r="G581" s="18" t="str">
        <f>IF(E581&lt;&gt;"",VLOOKUP(E581,[1]Label!$A:$B,2,FALSE),"")</f>
        <v>New</v>
      </c>
      <c r="H581" s="14"/>
      <c r="I581" s="13" t="str">
        <f t="shared" si="175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76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78"/>
        <v>Approval Date&lt;br&gt;(승인날짜)</v>
      </c>
      <c r="Q581" s="18" t="str">
        <f>IF(O581&lt;&gt;"", VLOOKUP(O581, [1]Label!$A:$B, 2, FALSE), "")</f>
        <v>Approval Date</v>
      </c>
      <c r="R581" s="14" t="s">
        <v>71</v>
      </c>
      <c r="S581" s="13"/>
      <c r="T581" s="13"/>
      <c r="U581" s="76"/>
      <c r="V581" s="14"/>
      <c r="W581" s="14" t="s">
        <v>53</v>
      </c>
      <c r="X581" s="14"/>
      <c r="Y581" s="14"/>
      <c r="Z581" s="15"/>
      <c r="AA581" s="15"/>
      <c r="AB581" s="15"/>
      <c r="AC581" s="15" t="s">
        <v>310</v>
      </c>
      <c r="AD581" s="15" t="s">
        <v>310</v>
      </c>
      <c r="AE581" s="15" t="s">
        <v>310</v>
      </c>
      <c r="AF581" s="56"/>
    </row>
    <row r="582" spans="1:32" s="16" customFormat="1" ht="17.45" customHeight="1">
      <c r="A582" s="39" t="s">
        <v>384</v>
      </c>
      <c r="B582" s="70" t="str">
        <f>VLOOKUP(A582,[1]screen!$G:$J,2,FALSE)</f>
        <v>공개 경매를 위한 자산 목록</v>
      </c>
      <c r="C582" s="13" t="str">
        <f t="shared" si="174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46</v>
      </c>
      <c r="F582" s="13" t="str">
        <f t="shared" si="179"/>
        <v>New(신규)</v>
      </c>
      <c r="G582" s="18" t="str">
        <f>IF(E582&lt;&gt;"",VLOOKUP(E582,[1]Label!$A:$B,2,FALSE),"")</f>
        <v>New</v>
      </c>
      <c r="H582" s="14"/>
      <c r="I582" s="13" t="str">
        <f t="shared" si="175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76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78"/>
        <v>Deposit Place&lt;br&gt;(보관장소)</v>
      </c>
      <c r="Q582" s="18" t="str">
        <f>IF(O582&lt;&gt;"", VLOOKUP(O582, [1]Label!$A:$B, 2, FALSE), "")</f>
        <v>Deposit Place</v>
      </c>
      <c r="R582" s="14" t="s">
        <v>38</v>
      </c>
      <c r="S582" s="13"/>
      <c r="T582" s="13"/>
      <c r="U582" s="13"/>
      <c r="V582" s="14"/>
      <c r="W582" s="14" t="s">
        <v>53</v>
      </c>
      <c r="X582" s="14"/>
      <c r="Y582" s="14"/>
      <c r="Z582" s="15" t="s">
        <v>374</v>
      </c>
      <c r="AA582" s="15" t="s">
        <v>374</v>
      </c>
      <c r="AB582" s="15" t="s">
        <v>374</v>
      </c>
      <c r="AC582" s="15" t="s">
        <v>374</v>
      </c>
      <c r="AD582" s="15" t="s">
        <v>374</v>
      </c>
      <c r="AE582" s="15" t="s">
        <v>374</v>
      </c>
      <c r="AF582" s="56"/>
    </row>
    <row r="583" spans="1:32" s="16" customFormat="1" ht="17.45" customHeight="1">
      <c r="A583" s="39" t="s">
        <v>384</v>
      </c>
      <c r="B583" s="70" t="str">
        <f>VLOOKUP(A583,[1]screen!$G:$J,2,FALSE)</f>
        <v>공개 경매를 위한 자산 목록</v>
      </c>
      <c r="C583" s="13" t="str">
        <f t="shared" si="174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46</v>
      </c>
      <c r="F583" s="13" t="str">
        <f t="shared" si="179"/>
        <v>New(신규)</v>
      </c>
      <c r="G583" s="18" t="str">
        <f>IF(E583&lt;&gt;"",VLOOKUP(E583,[1]Label!$A:$B,2,FALSE),"")</f>
        <v>New</v>
      </c>
      <c r="H583" s="14"/>
      <c r="I583" s="13" t="str">
        <f t="shared" si="175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76"/>
        <v>TANCIS(TANCIS)</v>
      </c>
      <c r="M583" s="18" t="str">
        <f>IF(K583&lt;&gt;"",VLOOKUP(K583,[1]Label!$A:$B,2,FALSE),"")</f>
        <v>TANCIS</v>
      </c>
      <c r="N583" s="41" t="s">
        <v>19</v>
      </c>
      <c r="O583" s="31" t="s">
        <v>348</v>
      </c>
      <c r="P583" s="13" t="str">
        <f t="shared" si="178"/>
        <v>Reason for Deposit&lt;br&gt;(보관사유)</v>
      </c>
      <c r="Q583" s="18" t="str">
        <f>IF(O583&lt;&gt;"", VLOOKUP(O583, [1]Label!$A:$B, 2, FALSE), "")</f>
        <v>Reason for Deposit</v>
      </c>
      <c r="R583" s="14" t="s">
        <v>37</v>
      </c>
      <c r="S583" s="13"/>
      <c r="T583" s="13"/>
      <c r="U583" s="13"/>
      <c r="V583" s="14" t="s">
        <v>53</v>
      </c>
      <c r="W583" s="14" t="s">
        <v>53</v>
      </c>
      <c r="X583" s="14"/>
      <c r="Y583" s="14"/>
      <c r="Z583" s="15"/>
      <c r="AA583" s="15"/>
      <c r="AB583" s="15"/>
      <c r="AC583" s="15" t="s">
        <v>373</v>
      </c>
      <c r="AD583" s="15" t="s">
        <v>373</v>
      </c>
      <c r="AE583" s="15" t="s">
        <v>373</v>
      </c>
      <c r="AF583" s="56"/>
    </row>
    <row r="584" spans="1:32" s="16" customFormat="1" ht="17.45" customHeight="1">
      <c r="A584" s="39" t="s">
        <v>384</v>
      </c>
      <c r="B584" s="70" t="str">
        <f>VLOOKUP(A584,[1]screen!$G:$J,2,FALSE)</f>
        <v>공개 경매를 위한 자산 목록</v>
      </c>
      <c r="C584" s="13" t="str">
        <f t="shared" si="174"/>
        <v>List Assets for Public Auction(공개 경매를 위한 자산 목록)</v>
      </c>
      <c r="D584" s="70" t="str">
        <f>IF(B584&lt;&gt;"", VLOOKUP(B584,[1]screen!$A:$E,2,FALSE), "" )</f>
        <v>List Assets for Public Auction</v>
      </c>
      <c r="E584" s="14" t="s">
        <v>46</v>
      </c>
      <c r="F584" s="13" t="str">
        <f t="shared" si="179"/>
        <v>New(신규)</v>
      </c>
      <c r="G584" s="18" t="str">
        <f>IF(E584&lt;&gt;"",VLOOKUP(E584,[1]Label!$A:$B,2,FALSE),"")</f>
        <v>New</v>
      </c>
      <c r="H584" s="14"/>
      <c r="I584" s="13" t="str">
        <f t="shared" si="175"/>
        <v/>
      </c>
      <c r="J584" s="18" t="str">
        <f>IF(H584&lt;&gt;"", VLOOKUP(H584,[1]Label!$A:$E,2,FALSE),"")</f>
        <v/>
      </c>
      <c r="K584" s="29" t="s">
        <v>392</v>
      </c>
      <c r="L584" s="13" t="str">
        <f t="shared" si="176"/>
        <v>TANCIS(TANCIS)</v>
      </c>
      <c r="M584" s="18" t="str">
        <f>IF(K584&lt;&gt;"",VLOOKUP(K584,[1]Label!$A:$B,2,FALSE),"")</f>
        <v>TANCIS</v>
      </c>
      <c r="N584" s="41"/>
      <c r="O584" s="31"/>
      <c r="P584" s="13" t="str">
        <f t="shared" si="178"/>
        <v/>
      </c>
      <c r="Q584" s="18" t="str">
        <f>IF(O584&lt;&gt;"", VLOOKUP(O584, [1]Label!$A:$B, 2, FALSE), "")</f>
        <v/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5"/>
      <c r="AA584" s="15"/>
      <c r="AB584" s="15"/>
      <c r="AC584" s="15"/>
      <c r="AD584" s="15"/>
      <c r="AE584" s="15"/>
      <c r="AF584" s="56"/>
    </row>
    <row r="585" spans="1:32" s="37" customFormat="1" ht="17.45" customHeight="1">
      <c r="A585" s="32" t="s">
        <v>384</v>
      </c>
      <c r="B585" s="33" t="str">
        <f>VLOOKUP(A585,[1]screen!$G:$J,2,FALSE)</f>
        <v>공개 경매를 위한 자산 목록</v>
      </c>
      <c r="C585" s="33" t="str">
        <f t="shared" si="174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46</v>
      </c>
      <c r="F585" s="13" t="str">
        <f t="shared" si="179"/>
        <v>New(신규)</v>
      </c>
      <c r="G585" s="18" t="str">
        <f>IF(E585&lt;&gt;"",VLOOKUP(E585,[1]Label!$A:$B,2,FALSE),"")</f>
        <v>New</v>
      </c>
      <c r="H585" s="35"/>
      <c r="I585" s="33" t="str">
        <f t="shared" si="175"/>
        <v/>
      </c>
      <c r="J585" s="33" t="str">
        <f>IF(H585&lt;&gt;"", VLOOKUP(H585,[1]Label!$A:$E,2,FALSE),"")</f>
        <v/>
      </c>
      <c r="K585" s="34" t="s">
        <v>392</v>
      </c>
      <c r="L585" s="33" t="str">
        <f t="shared" si="176"/>
        <v>TANCIS(TANCIS)</v>
      </c>
      <c r="M585" s="33" t="str">
        <f>IF(K585&lt;&gt;"",VLOOKUP(K585,[1]Label!$A:$B,2,FALSE),"")</f>
        <v>TANCIS</v>
      </c>
      <c r="N585" s="35"/>
      <c r="O585" s="36" t="s">
        <v>395</v>
      </c>
      <c r="P585" s="33" t="str">
        <f t="shared" si="178"/>
        <v>Asset Description&lt;br&gt;(자산설명)</v>
      </c>
      <c r="Q585" s="33" t="str">
        <f>IF(O585&lt;&gt;"", VLOOKUP(O585, [1]Label!$A:$B, 2, FALSE), "")</f>
        <v>Asset Description</v>
      </c>
      <c r="R585" s="35" t="s">
        <v>35</v>
      </c>
      <c r="S585" s="33" t="s">
        <v>44</v>
      </c>
      <c r="T585" s="33" t="s">
        <v>329</v>
      </c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9" t="s">
        <v>384</v>
      </c>
      <c r="B586" s="33" t="str">
        <f>VLOOKUP(A586,[1]screen!$G:$J,2,FALSE)</f>
        <v>공개 경매를 위한 자산 목록</v>
      </c>
      <c r="C586" s="33" t="str">
        <f t="shared" si="174"/>
        <v>List Assets for Public Auction(공개 경매를 위한 자산 목록)</v>
      </c>
      <c r="D586" s="33" t="str">
        <f>IF(B586&lt;&gt;"", VLOOKUP(B586,[1]screen!$A:$E,2,FALSE), "" )</f>
        <v>List Assets for Public Auction</v>
      </c>
      <c r="E586" s="14" t="s">
        <v>46</v>
      </c>
      <c r="F586" s="13" t="str">
        <f t="shared" si="179"/>
        <v>New(신규)</v>
      </c>
      <c r="G586" s="18" t="str">
        <f>IF(E586&lt;&gt;"",VLOOKUP(E586,[1]Label!$A:$B,2,FALSE),"")</f>
        <v>New</v>
      </c>
      <c r="H586" s="35"/>
      <c r="I586" s="33" t="str">
        <f t="shared" si="175"/>
        <v/>
      </c>
      <c r="J586" s="33" t="str">
        <f>IF(H586&lt;&gt;"", VLOOKUP(H586,[1]Label!$A:$E,2,FALSE),"")</f>
        <v/>
      </c>
      <c r="K586" s="29" t="s">
        <v>392</v>
      </c>
      <c r="L586" s="33" t="str">
        <f t="shared" si="176"/>
        <v>TANCIS(TANCIS)</v>
      </c>
      <c r="M586" s="33" t="str">
        <f>IF(K586&lt;&gt;"",VLOOKUP(K586,[1]Label!$A:$B,2,FALSE),"")</f>
        <v>TANCIS</v>
      </c>
      <c r="N586" s="41" t="s">
        <v>19</v>
      </c>
      <c r="O586" s="36" t="s">
        <v>349</v>
      </c>
      <c r="P586" s="33" t="str">
        <f t="shared" si="178"/>
        <v>Description of Assets&lt;br&gt;(자산들의 설명)</v>
      </c>
      <c r="Q586" s="33" t="str">
        <f>IF(O586&lt;&gt;"", VLOOKUP(O586, [1]Label!$A:$B, 2, FALSE), "")</f>
        <v>Description of Assets</v>
      </c>
      <c r="R586" s="35" t="s">
        <v>37</v>
      </c>
      <c r="S586" s="33"/>
      <c r="T586" s="33"/>
      <c r="U586" s="33"/>
      <c r="V586" s="35" t="s">
        <v>53</v>
      </c>
      <c r="W586" s="35" t="s">
        <v>53</v>
      </c>
      <c r="X586" s="35"/>
      <c r="Y586" s="35"/>
      <c r="Z586" s="44"/>
      <c r="AA586" s="44"/>
      <c r="AB586" s="44"/>
      <c r="AC586" s="44" t="s">
        <v>375</v>
      </c>
      <c r="AD586" s="44" t="s">
        <v>375</v>
      </c>
      <c r="AE586" s="44" t="s">
        <v>375</v>
      </c>
      <c r="AF586" s="53"/>
    </row>
    <row r="587" spans="1:32" s="7" customFormat="1" ht="17.45" customHeight="1">
      <c r="A587" s="39" t="s">
        <v>384</v>
      </c>
      <c r="B587" s="70" t="str">
        <f>VLOOKUP(A587,[1]screen!$G:$J,2,FALSE)</f>
        <v>공개 경매를 위한 자산 목록</v>
      </c>
      <c r="C587" s="70" t="str">
        <f t="shared" si="174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46</v>
      </c>
      <c r="F587" s="13" t="str">
        <f t="shared" si="179"/>
        <v>New(신규)</v>
      </c>
      <c r="G587" s="18" t="str">
        <f>IF(E587&lt;&gt;"",VLOOKUP(E587,[1]Label!$A:$B,2,FALSE),"")</f>
        <v>New</v>
      </c>
      <c r="H587" s="71"/>
      <c r="I587" s="70" t="str">
        <f t="shared" si="175"/>
        <v/>
      </c>
      <c r="J587" s="70" t="str">
        <f>IF(H587&lt;&gt;"", VLOOKUP(H587,[1]Label!$A:$E,2,FALSE),"")</f>
        <v/>
      </c>
      <c r="K587" s="29" t="s">
        <v>392</v>
      </c>
      <c r="L587" s="70" t="str">
        <f t="shared" si="176"/>
        <v>TANCIS(TANCIS)</v>
      </c>
      <c r="M587" s="70" t="str">
        <f>IF(K587&lt;&gt;"",VLOOKUP(K587,[1]Label!$A:$B,2,FALSE),"")</f>
        <v>TANCIS</v>
      </c>
      <c r="N587" s="41" t="s">
        <v>19</v>
      </c>
      <c r="O587" s="75" t="s">
        <v>350</v>
      </c>
      <c r="P587" s="70" t="str">
        <f t="shared" si="178"/>
        <v>Quantity&lt;br&gt;(수량)</v>
      </c>
      <c r="Q587" s="70" t="str">
        <f>IF(O587&lt;&gt;"", VLOOKUP(O587, [1]Label!$A:$B, 2, FALSE), "")</f>
        <v>Quantity</v>
      </c>
      <c r="R587" s="71" t="s">
        <v>37</v>
      </c>
      <c r="S587" s="70" t="s">
        <v>38</v>
      </c>
      <c r="T587" s="70"/>
      <c r="U587" s="70"/>
      <c r="V587" s="71"/>
      <c r="W587" s="71" t="s">
        <v>53</v>
      </c>
      <c r="X587" s="71"/>
      <c r="Y587" s="71"/>
      <c r="Z587" s="77" t="s">
        <v>379</v>
      </c>
      <c r="AA587" s="77" t="s">
        <v>379</v>
      </c>
      <c r="AB587" s="77" t="s">
        <v>379</v>
      </c>
      <c r="AC587" s="77" t="s">
        <v>408</v>
      </c>
      <c r="AD587" s="77" t="s">
        <v>408</v>
      </c>
      <c r="AE587" s="77" t="s">
        <v>330</v>
      </c>
      <c r="AF587" s="73"/>
    </row>
    <row r="588" spans="1:32" s="16" customFormat="1" ht="17.45" customHeight="1">
      <c r="A588" s="39" t="s">
        <v>384</v>
      </c>
      <c r="B588" s="70" t="str">
        <f>VLOOKUP(A588,[1]screen!$G:$J,2,FALSE)</f>
        <v>공개 경매를 위한 자산 목록</v>
      </c>
      <c r="C588" s="13" t="str">
        <f t="shared" si="174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46</v>
      </c>
      <c r="F588" s="13" t="str">
        <f t="shared" si="179"/>
        <v>New(신규)</v>
      </c>
      <c r="G588" s="18" t="str">
        <f>IF(E588&lt;&gt;"",VLOOKUP(E588,[1]Label!$A:$B,2,FALSE),"")</f>
        <v>New</v>
      </c>
      <c r="H588" s="14"/>
      <c r="I588" s="13" t="str">
        <f t="shared" si="175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76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78"/>
        <v>Net Weight&lt;br&gt;(순중량)</v>
      </c>
      <c r="Q588" s="18" t="str">
        <f>IF(O588&lt;&gt;"", VLOOKUP(O588, [1]Label!$A:$B, 2, FALSE), "")</f>
        <v>Net Weight</v>
      </c>
      <c r="R588" s="14" t="s">
        <v>37</v>
      </c>
      <c r="S588" s="13" t="s">
        <v>38</v>
      </c>
      <c r="T588" s="13"/>
      <c r="U588" s="13"/>
      <c r="V588" s="14"/>
      <c r="W588" s="14"/>
      <c r="X588" s="14"/>
      <c r="Y588" s="14"/>
      <c r="Z588" s="15" t="s">
        <v>380</v>
      </c>
      <c r="AA588" s="15" t="s">
        <v>380</v>
      </c>
      <c r="AB588" s="15" t="s">
        <v>381</v>
      </c>
      <c r="AC588" s="15"/>
      <c r="AD588" s="15"/>
      <c r="AE588" s="15"/>
      <c r="AF588" s="56"/>
    </row>
    <row r="589" spans="1:32" s="16" customFormat="1" ht="17.45" customHeight="1">
      <c r="A589" s="39" t="s">
        <v>384</v>
      </c>
      <c r="B589" s="70" t="str">
        <f>VLOOKUP(A589,[1]screen!$G:$J,2,FALSE)</f>
        <v>공개 경매를 위한 자산 목록</v>
      </c>
      <c r="C589" s="13" t="str">
        <f t="shared" si="174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79"/>
        <v>New(신규)</v>
      </c>
      <c r="G589" s="18" t="str">
        <f>IF(E589&lt;&gt;"",VLOOKUP(E589,[1]Label!$A:$B,2,FALSE),"")</f>
        <v>New</v>
      </c>
      <c r="H589" s="14"/>
      <c r="I589" s="13" t="str">
        <f t="shared" si="175"/>
        <v/>
      </c>
      <c r="J589" s="18" t="str">
        <f>IF(H589&lt;&gt;"", VLOOKUP(H589,[1]Label!$A:$E,2,FALSE),"")</f>
        <v/>
      </c>
      <c r="K589" s="29" t="s">
        <v>392</v>
      </c>
      <c r="L589" s="13" t="str">
        <f t="shared" si="176"/>
        <v>TANCIS(TANCIS)</v>
      </c>
      <c r="M589" s="18" t="str">
        <f>IF(K589&lt;&gt;"",VLOOKUP(K589,[1]Label!$A:$B,2,FALSE),"")</f>
        <v>TANCIS</v>
      </c>
      <c r="N589" s="41" t="s">
        <v>19</v>
      </c>
      <c r="O589" s="31" t="s">
        <v>352</v>
      </c>
      <c r="P589" s="13" t="str">
        <f t="shared" si="178"/>
        <v>Asset Value&lt;br&gt;(자산가치)</v>
      </c>
      <c r="Q589" s="18" t="str">
        <f>IF(O589&lt;&gt;"", VLOOKUP(O589, [1]Label!$A:$B, 2, FALSE), "")</f>
        <v>Asset Value</v>
      </c>
      <c r="R589" s="14" t="s">
        <v>37</v>
      </c>
      <c r="S589" s="13" t="s">
        <v>38</v>
      </c>
      <c r="T589" s="13"/>
      <c r="U589" s="13"/>
      <c r="V589" s="14" t="s">
        <v>53</v>
      </c>
      <c r="W589" s="14" t="s">
        <v>53</v>
      </c>
      <c r="X589" s="14"/>
      <c r="Y589" s="14"/>
      <c r="Z589" s="15" t="s">
        <v>382</v>
      </c>
      <c r="AA589" s="15" t="s">
        <v>382</v>
      </c>
      <c r="AB589" s="15" t="s">
        <v>382</v>
      </c>
      <c r="AC589" s="15" t="s">
        <v>407</v>
      </c>
      <c r="AD589" s="15" t="s">
        <v>407</v>
      </c>
      <c r="AE589" s="15" t="s">
        <v>407</v>
      </c>
      <c r="AF589" s="56"/>
    </row>
    <row r="590" spans="1:32" s="37" customFormat="1" ht="17.45" customHeight="1">
      <c r="A590" s="32" t="s">
        <v>384</v>
      </c>
      <c r="B590" s="33" t="str">
        <f>VLOOKUP(A590,[1]screen!$G:$J,2,FALSE)</f>
        <v>공개 경매를 위한 자산 목록</v>
      </c>
      <c r="C590" s="33" t="str">
        <f t="shared" si="174"/>
        <v>List Assets for Public Auction(공개 경매를 위한 자산 목록)</v>
      </c>
      <c r="D590" s="33" t="str">
        <f>IF(B590&lt;&gt;"", VLOOKUP(B590,[1]screen!$A:$E,2,FALSE), "" )</f>
        <v>List Assets for Public Auction</v>
      </c>
      <c r="E590" s="14" t="s">
        <v>46</v>
      </c>
      <c r="F590" s="13" t="str">
        <f t="shared" si="179"/>
        <v>New(신규)</v>
      </c>
      <c r="G590" s="18" t="str">
        <f>IF(E590&lt;&gt;"",VLOOKUP(E590,[1]Label!$A:$B,2,FALSE),"")</f>
        <v>New</v>
      </c>
      <c r="H590" s="35"/>
      <c r="I590" s="33" t="str">
        <f t="shared" si="175"/>
        <v/>
      </c>
      <c r="J590" s="33" t="str">
        <f>IF(H590&lt;&gt;"", VLOOKUP(H590,[1]Label!$A:$E,2,FALSE),"")</f>
        <v/>
      </c>
      <c r="K590" s="34" t="s">
        <v>392</v>
      </c>
      <c r="L590" s="33" t="str">
        <f t="shared" si="176"/>
        <v>TANCIS(TANCIS)</v>
      </c>
      <c r="M590" s="33" t="str">
        <f>IF(K590&lt;&gt;"",VLOOKUP(K590,[1]Label!$A:$B,2,FALSE),"")</f>
        <v>TANCIS</v>
      </c>
      <c r="N590" s="35"/>
      <c r="O590" s="36"/>
      <c r="P590" s="33" t="str">
        <f t="shared" si="178"/>
        <v/>
      </c>
      <c r="Q590" s="33" t="str">
        <f>IF(O590&lt;&gt;"", VLOOKUP(O590, [1]Label!$A:$B, 2, FALSE), "")</f>
        <v/>
      </c>
      <c r="R590" s="35" t="s">
        <v>35</v>
      </c>
      <c r="S590" s="33" t="s">
        <v>44</v>
      </c>
      <c r="T590" s="33"/>
      <c r="U590" s="33"/>
      <c r="V590" s="35"/>
      <c r="W590" s="35"/>
      <c r="X590" s="35"/>
      <c r="Y590" s="35"/>
      <c r="Z590" s="44"/>
      <c r="AA590" s="44"/>
      <c r="AB590" s="44"/>
      <c r="AC590" s="44"/>
      <c r="AD590" s="44"/>
      <c r="AE590" s="44"/>
      <c r="AF590" s="53"/>
    </row>
    <row r="591" spans="1:32" s="95" customFormat="1" ht="17.45" customHeight="1">
      <c r="A591" s="85" t="s">
        <v>384</v>
      </c>
      <c r="B591" s="86" t="str">
        <f>VLOOKUP(A591,[1]screen!$G:$J,2,FALSE)</f>
        <v>공개 경매를 위한 자산 목록</v>
      </c>
      <c r="C591" s="86" t="str">
        <f t="shared" si="174"/>
        <v>List Assets for Public Auction(공개 경매를 위한 자산 목록)</v>
      </c>
      <c r="D591" s="86" t="str">
        <f>IF(B591&lt;&gt;"", VLOOKUP(B591,[1]screen!$A:$E,2,FALSE), "" )</f>
        <v>List Assets for Public Auction</v>
      </c>
      <c r="E591" s="87" t="s">
        <v>46</v>
      </c>
      <c r="F591" s="88" t="str">
        <f t="shared" si="179"/>
        <v>New(신규)</v>
      </c>
      <c r="G591" s="89" t="str">
        <f>IF(E591&lt;&gt;"",VLOOKUP(E591,[1]Label!$A:$B,2,FALSE),"")</f>
        <v>New</v>
      </c>
      <c r="H591" s="90"/>
      <c r="I591" s="86" t="str">
        <f t="shared" si="175"/>
        <v/>
      </c>
      <c r="J591" s="86" t="str">
        <f>IF(H591&lt;&gt;"", VLOOKUP(H591,[1]Label!$A:$E,2,FALSE),"")</f>
        <v/>
      </c>
      <c r="K591" s="91" t="s">
        <v>392</v>
      </c>
      <c r="L591" s="86" t="str">
        <f t="shared" si="176"/>
        <v>TANCIS(TANCIS)</v>
      </c>
      <c r="M591" s="86" t="str">
        <f>IF(K591&lt;&gt;"",VLOOKUP(K591,[1]Label!$A:$B,2,FALSE),"")</f>
        <v>TANCIS</v>
      </c>
      <c r="N591" s="90"/>
      <c r="O591" s="92" t="s">
        <v>396</v>
      </c>
      <c r="P591" s="86" t="str">
        <f t="shared" si="178"/>
        <v>Item&lt;br&gt;(품목)</v>
      </c>
      <c r="Q591" s="86" t="str">
        <f>IF(O591&lt;&gt;"", VLOOKUP(O591, [1]Label!$A:$B, 2, FALSE), "")</f>
        <v>Item</v>
      </c>
      <c r="R591" s="90" t="s">
        <v>35</v>
      </c>
      <c r="S591" s="86" t="s">
        <v>44</v>
      </c>
      <c r="T591" s="86" t="s">
        <v>329</v>
      </c>
      <c r="U591" s="86"/>
      <c r="V591" s="90"/>
      <c r="W591" s="90"/>
      <c r="X591" s="90"/>
      <c r="Y591" s="90"/>
      <c r="Z591" s="93"/>
      <c r="AA591" s="93"/>
      <c r="AB591" s="93"/>
      <c r="AC591" s="93"/>
      <c r="AD591" s="93"/>
      <c r="AE591" s="93"/>
      <c r="AF591" s="94"/>
    </row>
    <row r="592" spans="1:32" s="16" customFormat="1" ht="17.45" customHeight="1">
      <c r="A592" s="39" t="s">
        <v>384</v>
      </c>
      <c r="B592" s="70" t="str">
        <f>VLOOKUP(A592,[1]screen!$G:$J,2,FALSE)</f>
        <v>공개 경매를 위한 자산 목록</v>
      </c>
      <c r="C592" s="13" t="str">
        <f t="shared" si="174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46</v>
      </c>
      <c r="F592" s="13" t="str">
        <f t="shared" si="179"/>
        <v>New(신규)</v>
      </c>
      <c r="G592" s="18" t="str">
        <f>IF(E592&lt;&gt;"",VLOOKUP(E592,[1]Label!$A:$B,2,FALSE),"")</f>
        <v>New</v>
      </c>
      <c r="H592" s="14"/>
      <c r="I592" s="13" t="str">
        <f t="shared" si="175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76"/>
        <v>TANCIS(TANCIS)</v>
      </c>
      <c r="M592" s="18" t="str">
        <f>IF(K592&lt;&gt;"",VLOOKUP(K592,[1]Label!$A:$B,2,FALSE),"")</f>
        <v>TANCIS</v>
      </c>
      <c r="N592" s="41" t="s">
        <v>65</v>
      </c>
      <c r="O592" s="31"/>
      <c r="P592" s="13" t="str">
        <f t="shared" si="178"/>
        <v/>
      </c>
      <c r="Q592" s="18" t="str">
        <f>IF(O592&lt;&gt;"", VLOOKUP(O592, [1]Label!$A:$B, 2, FALSE), "")</f>
        <v/>
      </c>
      <c r="R592" s="14" t="s">
        <v>51</v>
      </c>
      <c r="S592" s="13"/>
      <c r="T592" s="13"/>
      <c r="U592" s="13"/>
      <c r="V592" s="14"/>
      <c r="W592" s="14"/>
      <c r="X592" s="14"/>
      <c r="Y592" s="14"/>
      <c r="Z592" s="15"/>
      <c r="AA592" s="15"/>
      <c r="AB592" s="15"/>
      <c r="AC592" s="15"/>
      <c r="AD592" s="15"/>
      <c r="AE592" s="15"/>
      <c r="AF592" s="56"/>
    </row>
    <row r="593" spans="1:32" s="16" customFormat="1" ht="17.45" customHeight="1">
      <c r="A593" s="39" t="s">
        <v>384</v>
      </c>
      <c r="B593" s="70" t="str">
        <f>VLOOKUP(A593,[1]screen!$G:$J,2,FALSE)</f>
        <v>공개 경매를 위한 자산 목록</v>
      </c>
      <c r="C593" s="13" t="str">
        <f t="shared" si="174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79"/>
        <v>New(신규)</v>
      </c>
      <c r="G593" s="18" t="str">
        <f>IF(E593&lt;&gt;"",VLOOKUP(E593,[1]Label!$A:$B,2,FALSE),"")</f>
        <v>New</v>
      </c>
      <c r="H593" s="14"/>
      <c r="I593" s="13" t="str">
        <f t="shared" si="175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76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475</v>
      </c>
      <c r="P593" s="13" t="str">
        <f t="shared" si="178"/>
        <v>Item No&lt;br&gt;(Item No)</v>
      </c>
      <c r="Q593" s="18" t="str">
        <f>IF(O593&lt;&gt;"", VLOOKUP(O593, [1]Label!$A:$B, 2, FALSE), "")</f>
        <v>Item No</v>
      </c>
      <c r="R593" s="14" t="s">
        <v>35</v>
      </c>
      <c r="S593" s="13"/>
      <c r="T593" s="13"/>
      <c r="U593" s="13"/>
      <c r="V593" s="14"/>
      <c r="W593" s="14" t="s">
        <v>53</v>
      </c>
      <c r="X593" s="14" t="s">
        <v>101</v>
      </c>
      <c r="Y593" s="14"/>
      <c r="Z593" s="15"/>
      <c r="AA593" s="15"/>
      <c r="AB593" s="15"/>
      <c r="AC593" s="15" t="s">
        <v>476</v>
      </c>
      <c r="AD593" s="15" t="s">
        <v>476</v>
      </c>
      <c r="AE593" s="15" t="s">
        <v>476</v>
      </c>
      <c r="AF593" s="56"/>
    </row>
    <row r="594" spans="1:32" s="16" customFormat="1" ht="17.45" customHeight="1">
      <c r="A594" s="39" t="s">
        <v>384</v>
      </c>
      <c r="B594" s="70" t="str">
        <f>VLOOKUP(A594,[1]screen!$G:$J,2,FALSE)</f>
        <v>공개 경매를 위한 자산 목록</v>
      </c>
      <c r="C594" s="13" t="str">
        <f t="shared" si="174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79"/>
        <v>New(신규)</v>
      </c>
      <c r="G594" s="18" t="str">
        <f>IF(E594&lt;&gt;"",VLOOKUP(E594,[1]Label!$A:$B,2,FALSE),"")</f>
        <v>New</v>
      </c>
      <c r="H594" s="14"/>
      <c r="I594" s="13" t="str">
        <f t="shared" si="175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76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353</v>
      </c>
      <c r="P594" s="13" t="str">
        <f t="shared" si="178"/>
        <v>Type&lt;br&gt;(유형)</v>
      </c>
      <c r="Q594" s="18" t="str">
        <f>IF(O594&lt;&gt;"", VLOOKUP(O594, [1]Label!$A:$B, 2, FALSE), "")</f>
        <v>Type</v>
      </c>
      <c r="R594" s="14" t="s">
        <v>35</v>
      </c>
      <c r="S594" s="13"/>
      <c r="T594" s="13"/>
      <c r="U594" s="13"/>
      <c r="V594" s="14"/>
      <c r="W594" s="14" t="s">
        <v>53</v>
      </c>
      <c r="X594" s="14" t="s">
        <v>101</v>
      </c>
      <c r="Y594" s="14"/>
      <c r="Z594" s="15" t="s">
        <v>383</v>
      </c>
      <c r="AA594" s="15" t="s">
        <v>383</v>
      </c>
      <c r="AB594" s="15" t="s">
        <v>383</v>
      </c>
      <c r="AC594" s="15" t="s">
        <v>402</v>
      </c>
      <c r="AD594" s="15" t="s">
        <v>402</v>
      </c>
      <c r="AE594" s="15" t="s">
        <v>402</v>
      </c>
      <c r="AF594" s="56"/>
    </row>
    <row r="595" spans="1:32" s="16" customFormat="1" ht="17.45" customHeight="1">
      <c r="A595" s="39" t="s">
        <v>384</v>
      </c>
      <c r="B595" s="70" t="str">
        <f>VLOOKUP(A595,[1]screen!$G:$J,2,FALSE)</f>
        <v>공개 경매를 위한 자산 목록</v>
      </c>
      <c r="C595" s="13" t="str">
        <f t="shared" si="174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79"/>
        <v>New(신규)</v>
      </c>
      <c r="G595" s="18" t="str">
        <f>IF(E595&lt;&gt;"",VLOOKUP(E595,[1]Label!$A:$B,2,FALSE),"")</f>
        <v>New</v>
      </c>
      <c r="H595" s="14"/>
      <c r="I595" s="13" t="str">
        <f t="shared" si="175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76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358</v>
      </c>
      <c r="P595" s="13" t="str">
        <f t="shared" si="178"/>
        <v>Property Id/Chassis No&lt;br&gt;(소유물ID/차대번호)</v>
      </c>
      <c r="Q595" s="18" t="str">
        <f>IF(O595&lt;&gt;"", VLOOKUP(O595, [1]Label!$A:$B, 2, FALSE), "")</f>
        <v>Property Id/Chassis No</v>
      </c>
      <c r="R595" s="14" t="s">
        <v>35</v>
      </c>
      <c r="S595" s="13"/>
      <c r="T595" s="13"/>
      <c r="U595" s="13"/>
      <c r="V595" s="14"/>
      <c r="W595" s="14" t="s">
        <v>53</v>
      </c>
      <c r="X595" s="14" t="s">
        <v>101</v>
      </c>
      <c r="Y595" s="14"/>
      <c r="Z595" s="15"/>
      <c r="AA595" s="15"/>
      <c r="AB595" s="15"/>
      <c r="AC595" s="15" t="s">
        <v>485</v>
      </c>
      <c r="AD595" s="15" t="s">
        <v>485</v>
      </c>
      <c r="AE595" s="15" t="s">
        <v>485</v>
      </c>
      <c r="AF595" s="56"/>
    </row>
    <row r="596" spans="1:32" s="16" customFormat="1" ht="17.45" customHeight="1">
      <c r="A596" s="39" t="s">
        <v>384</v>
      </c>
      <c r="B596" s="70" t="str">
        <f>VLOOKUP(A596,[1]screen!$G:$J,2,FALSE)</f>
        <v>공개 경매를 위한 자산 목록</v>
      </c>
      <c r="C596" s="13" t="str">
        <f t="shared" si="174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79"/>
        <v>New(신규)</v>
      </c>
      <c r="G596" s="18" t="str">
        <f>IF(E596&lt;&gt;"",VLOOKUP(E596,[1]Label!$A:$B,2,FALSE),"")</f>
        <v>New</v>
      </c>
      <c r="H596" s="14"/>
      <c r="I596" s="13" t="str">
        <f t="shared" si="175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76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354</v>
      </c>
      <c r="P596" s="13" t="str">
        <f t="shared" si="178"/>
        <v>Item Description&lt;br&gt;(품목설명)</v>
      </c>
      <c r="Q596" s="18" t="str">
        <f>IF(O596&lt;&gt;"", VLOOKUP(O596, [1]Label!$A:$B, 2, FALSE), "")</f>
        <v>Item Description</v>
      </c>
      <c r="R596" s="14" t="s">
        <v>35</v>
      </c>
      <c r="S596" s="13"/>
      <c r="T596" s="13"/>
      <c r="U596" s="13"/>
      <c r="V596" s="14"/>
      <c r="W596" s="14"/>
      <c r="X596" s="14"/>
      <c r="Y596" s="14"/>
      <c r="Z596" s="15"/>
      <c r="AA596" s="15"/>
      <c r="AB596" s="15"/>
      <c r="AC596" s="15" t="s">
        <v>403</v>
      </c>
      <c r="AD596" s="15" t="s">
        <v>403</v>
      </c>
      <c r="AE596" s="15" t="s">
        <v>403</v>
      </c>
      <c r="AF596" s="56"/>
    </row>
    <row r="597" spans="1:32" s="16" customFormat="1" ht="17.45" customHeight="1">
      <c r="A597" s="39" t="s">
        <v>384</v>
      </c>
      <c r="B597" s="70" t="str">
        <f>VLOOKUP(A597,[1]screen!$G:$J,2,FALSE)</f>
        <v>공개 경매를 위한 자산 목록</v>
      </c>
      <c r="C597" s="13" t="str">
        <f t="shared" si="174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79"/>
        <v>New(신규)</v>
      </c>
      <c r="G597" s="18" t="str">
        <f>IF(E597&lt;&gt;"",VLOOKUP(E597,[1]Label!$A:$B,2,FALSE),"")</f>
        <v>New</v>
      </c>
      <c r="H597" s="14"/>
      <c r="I597" s="13" t="str">
        <f t="shared" si="175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76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350</v>
      </c>
      <c r="P597" s="13" t="str">
        <f t="shared" si="178"/>
        <v>Quantity&lt;br&gt;(수량)</v>
      </c>
      <c r="Q597" s="18" t="str">
        <f>IF(O597&lt;&gt;"", VLOOKUP(O597, [1]Label!$A:$B, 2, FALSE), "")</f>
        <v>Quantity</v>
      </c>
      <c r="R597" s="14" t="s">
        <v>35</v>
      </c>
      <c r="S597" s="70" t="s">
        <v>38</v>
      </c>
      <c r="T597" s="70"/>
      <c r="U597" s="70"/>
      <c r="V597" s="71"/>
      <c r="W597" s="71" t="s">
        <v>53</v>
      </c>
      <c r="X597" s="71"/>
      <c r="Y597" s="71"/>
      <c r="Z597" s="77" t="s">
        <v>379</v>
      </c>
      <c r="AA597" s="77" t="s">
        <v>379</v>
      </c>
      <c r="AB597" s="77" t="s">
        <v>379</v>
      </c>
      <c r="AC597" s="77" t="s">
        <v>404</v>
      </c>
      <c r="AD597" s="77" t="s">
        <v>404</v>
      </c>
      <c r="AE597" s="77" t="s">
        <v>404</v>
      </c>
      <c r="AF597" s="56"/>
    </row>
    <row r="598" spans="1:32" s="16" customFormat="1" ht="17.45" customHeight="1">
      <c r="A598" s="39" t="s">
        <v>384</v>
      </c>
      <c r="B598" s="70" t="str">
        <f>VLOOKUP(A598,[1]screen!$G:$J,2,FALSE)</f>
        <v>공개 경매를 위한 자산 목록</v>
      </c>
      <c r="C598" s="13" t="str">
        <f t="shared" si="174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79"/>
        <v>New(신규)</v>
      </c>
      <c r="G598" s="18" t="str">
        <f>IF(E598&lt;&gt;"",VLOOKUP(E598,[1]Label!$A:$B,2,FALSE),"")</f>
        <v>New</v>
      </c>
      <c r="H598" s="14"/>
      <c r="I598" s="13" t="str">
        <f t="shared" si="175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76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78"/>
        <v>Weight&lt;br&gt;(중량)</v>
      </c>
      <c r="Q598" s="18" t="str">
        <f>IF(O598&lt;&gt;"", VLOOKUP(O598, [1]Label!$A:$B, 2, FALSE), "")</f>
        <v>Weight</v>
      </c>
      <c r="R598" s="14" t="s">
        <v>35</v>
      </c>
      <c r="S598" s="13" t="s">
        <v>38</v>
      </c>
      <c r="T598" s="13"/>
      <c r="U598" s="13"/>
      <c r="V598" s="14"/>
      <c r="W598" s="14"/>
      <c r="X598" s="14"/>
      <c r="Y598" s="14"/>
      <c r="Z598" s="15" t="s">
        <v>380</v>
      </c>
      <c r="AA598" s="15" t="s">
        <v>380</v>
      </c>
      <c r="AB598" s="15" t="s">
        <v>381</v>
      </c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384</v>
      </c>
      <c r="B599" s="70" t="str">
        <f>VLOOKUP(A599,[1]screen!$G:$J,2,FALSE)</f>
        <v>공개 경매를 위한 자산 목록</v>
      </c>
      <c r="C599" s="13" t="str">
        <f t="shared" si="174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79"/>
        <v>New(신규)</v>
      </c>
      <c r="G599" s="18" t="str">
        <f>IF(E599&lt;&gt;"",VLOOKUP(E599,[1]Label!$A:$B,2,FALSE),"")</f>
        <v>New</v>
      </c>
      <c r="H599" s="14"/>
      <c r="I599" s="13" t="str">
        <f t="shared" si="175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76"/>
        <v>TANCIS(TANCIS)</v>
      </c>
      <c r="M599" s="18" t="str">
        <f>IF(K599&lt;&gt;"",VLOOKUP(K599,[1]Label!$A:$B,2,FALSE),"")</f>
        <v>TANCIS</v>
      </c>
      <c r="N599" s="41" t="s">
        <v>65</v>
      </c>
      <c r="O599" s="31" t="s">
        <v>356</v>
      </c>
      <c r="P599" s="13" t="str">
        <f t="shared" si="178"/>
        <v>Item Value&lt;br&gt;(품목가격)</v>
      </c>
      <c r="Q599" s="18" t="str">
        <f>IF(O599&lt;&gt;"", VLOOKUP(O599, [1]Label!$A:$B, 2, FALSE), "")</f>
        <v>Item Value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406</v>
      </c>
      <c r="AD599" s="15" t="s">
        <v>406</v>
      </c>
      <c r="AE599" s="15" t="s">
        <v>406</v>
      </c>
      <c r="AF599" s="56"/>
    </row>
    <row r="600" spans="1:32" s="11" customFormat="1" ht="18.600000000000001" customHeight="1">
      <c r="A600" s="39" t="s">
        <v>384</v>
      </c>
      <c r="B600" s="9" t="str">
        <f>VLOOKUP(A600,[1]screen!$G:$J,2,FALSE)</f>
        <v>공개 경매를 위한 자산 목록</v>
      </c>
      <c r="C600" s="9" t="str">
        <f t="shared" ref="C600:C613" si="180">IF(B600&lt;&gt;"",D600&amp;"("&amp;B600&amp;")","")</f>
        <v>List Assets for Public Auction(공개 경매를 위한 자산 목록)</v>
      </c>
      <c r="D600" s="9" t="str">
        <f>IF(B600&lt;&gt;"", VLOOKUP(B600,[1]screen!$A:$E,2,FALSE), "" )</f>
        <v>List Assets for Public Auction</v>
      </c>
      <c r="E600" s="14" t="s">
        <v>46</v>
      </c>
      <c r="F600" s="13" t="str">
        <f t="shared" si="179"/>
        <v>New(신규)</v>
      </c>
      <c r="G600" s="18" t="str">
        <f>IF(E600&lt;&gt;"",VLOOKUP(E600,[1]Label!$A:$B,2,FALSE),"")</f>
        <v>New</v>
      </c>
      <c r="H600" s="10"/>
      <c r="I600" s="9" t="str">
        <f t="shared" ref="I600:I613" si="181">IF(H600&lt;&gt;"",J600&amp;"("&amp;H600&amp;")","")</f>
        <v/>
      </c>
      <c r="J600" s="9" t="str">
        <f>IF(H600&lt;&gt;"", VLOOKUP(H600,[1]Label!$A:$E,2,FALSE),"")</f>
        <v/>
      </c>
      <c r="K600" s="29" t="s">
        <v>392</v>
      </c>
      <c r="L600" s="9" t="str">
        <f t="shared" ref="L600:L613" si="182">IF(K600&lt;&gt;"",M600&amp;"("&amp;K600&amp;")","")</f>
        <v>TANCIS(TANCIS)</v>
      </c>
      <c r="M600" s="9" t="str">
        <f>IF(K600&lt;&gt;"",VLOOKUP(K600,[1]Label!$A:$B,2,FALSE),"")</f>
        <v>TANCIS</v>
      </c>
      <c r="N600" s="10"/>
      <c r="O600" s="28" t="s">
        <v>46</v>
      </c>
      <c r="P600" s="9" t="str">
        <f t="shared" si="178"/>
        <v>New&lt;br&gt;(신규)</v>
      </c>
      <c r="Q600" s="9" t="str">
        <f>IF(O600&lt;&gt;"", VLOOKUP(O600, [1]Label!$A:$B, 2, FALSE), "")</f>
        <v>New</v>
      </c>
      <c r="R600" s="10" t="s">
        <v>36</v>
      </c>
      <c r="S600" s="9" t="s">
        <v>41</v>
      </c>
      <c r="T600" s="9"/>
      <c r="U600" s="9"/>
      <c r="V600" s="10"/>
      <c r="W600" s="10"/>
      <c r="X600" s="10" t="s">
        <v>101</v>
      </c>
      <c r="Y600" s="10"/>
      <c r="Z600" s="46" t="s">
        <v>487</v>
      </c>
      <c r="AA600" s="46" t="s">
        <v>487</v>
      </c>
      <c r="AB600" s="46" t="s">
        <v>487</v>
      </c>
      <c r="AC600" s="8" t="s">
        <v>45</v>
      </c>
      <c r="AD600" s="8" t="s">
        <v>45</v>
      </c>
      <c r="AE600" s="8" t="s">
        <v>45</v>
      </c>
      <c r="AF600" s="51"/>
    </row>
    <row r="601" spans="1:32" s="11" customFormat="1" ht="18.600000000000001" customHeight="1">
      <c r="A601" s="39" t="s">
        <v>384</v>
      </c>
      <c r="B601" s="9" t="str">
        <f>VLOOKUP(A601,[1]screen!$G:$J,2,FALSE)</f>
        <v>공개 경매를 위한 자산 목록</v>
      </c>
      <c r="C601" s="9" t="str">
        <f t="shared" si="180"/>
        <v>List Assets for Public Auction(공개 경매를 위한 자산 목록)</v>
      </c>
      <c r="D601" s="9" t="str">
        <f>IF(B601&lt;&gt;"", VLOOKUP(B601,[1]screen!$A:$E,2,FALSE), "" )</f>
        <v>List Assets for Public Auction</v>
      </c>
      <c r="E601" s="14" t="s">
        <v>46</v>
      </c>
      <c r="F601" s="13" t="str">
        <f t="shared" si="179"/>
        <v>New(신규)</v>
      </c>
      <c r="G601" s="18" t="str">
        <f>IF(E601&lt;&gt;"",VLOOKUP(E601,[1]Label!$A:$B,2,FALSE),"")</f>
        <v>New</v>
      </c>
      <c r="H601" s="10"/>
      <c r="I601" s="9" t="str">
        <f t="shared" si="181"/>
        <v/>
      </c>
      <c r="J601" s="9" t="str">
        <f>IF(H601&lt;&gt;"", VLOOKUP(H601,[1]Label!$A:$E,2,FALSE),"")</f>
        <v/>
      </c>
      <c r="K601" s="29" t="s">
        <v>392</v>
      </c>
      <c r="L601" s="9" t="str">
        <f t="shared" si="182"/>
        <v>TANCIS(TANCIS)</v>
      </c>
      <c r="M601" s="9" t="str">
        <f>IF(K601&lt;&gt;"",VLOOKUP(K601,[1]Label!$A:$B,2,FALSE),"")</f>
        <v>TANCIS</v>
      </c>
      <c r="N601" s="10"/>
      <c r="O601" s="28" t="s">
        <v>247</v>
      </c>
      <c r="P601" s="9" t="str">
        <f t="shared" si="178"/>
        <v>Save&lt;br&gt;(저장)</v>
      </c>
      <c r="Q601" s="9" t="str">
        <f>IF(O601&lt;&gt;"", VLOOKUP(O601, [1]Label!$A:$B, 2, FALSE), "")</f>
        <v>Save</v>
      </c>
      <c r="R601" s="10" t="s">
        <v>36</v>
      </c>
      <c r="S601" s="9" t="s">
        <v>41</v>
      </c>
      <c r="T601" s="9"/>
      <c r="U601" s="9"/>
      <c r="V601" s="10"/>
      <c r="W601" s="10"/>
      <c r="X601" s="10" t="s">
        <v>101</v>
      </c>
      <c r="Y601" s="10"/>
      <c r="Z601" s="8"/>
      <c r="AA601" s="8"/>
      <c r="AB601" s="8"/>
      <c r="AC601" s="8"/>
      <c r="AD601" s="8"/>
      <c r="AE601" s="8"/>
      <c r="AF601" s="51"/>
    </row>
    <row r="602" spans="1:32" s="11" customFormat="1" ht="18.600000000000001" customHeight="1">
      <c r="A602" s="39" t="s">
        <v>384</v>
      </c>
      <c r="B602" s="9" t="str">
        <f>VLOOKUP(A602,[1]screen!$G:$J,2,FALSE)</f>
        <v>공개 경매를 위한 자산 목록</v>
      </c>
      <c r="C602" s="9" t="str">
        <f t="shared" si="180"/>
        <v>List Assets for Public Auction(공개 경매를 위한 자산 목록)</v>
      </c>
      <c r="D602" s="9" t="str">
        <f>IF(B602&lt;&gt;"", VLOOKUP(B602,[1]screen!$A:$E,2,FALSE), "" )</f>
        <v>List Assets for Public Auction</v>
      </c>
      <c r="E602" s="14" t="s">
        <v>46</v>
      </c>
      <c r="F602" s="13" t="str">
        <f t="shared" si="179"/>
        <v>New(신규)</v>
      </c>
      <c r="G602" s="18" t="str">
        <f>IF(E602&lt;&gt;"",VLOOKUP(E602,[1]Label!$A:$B,2,FALSE),"")</f>
        <v>New</v>
      </c>
      <c r="H602" s="10"/>
      <c r="I602" s="9" t="str">
        <f t="shared" si="181"/>
        <v/>
      </c>
      <c r="J602" s="9" t="str">
        <f>IF(H602&lt;&gt;"", VLOOKUP(H602,[1]Label!$A:$E,2,FALSE),"")</f>
        <v/>
      </c>
      <c r="K602" s="29" t="s">
        <v>392</v>
      </c>
      <c r="L602" s="9" t="str">
        <f t="shared" si="182"/>
        <v>TANCIS(TANCIS)</v>
      </c>
      <c r="M602" s="9" t="str">
        <f>IF(K602&lt;&gt;"",VLOOKUP(K602,[1]Label!$A:$B,2,FALSE),"")</f>
        <v>TANCIS</v>
      </c>
      <c r="N602" s="10"/>
      <c r="O602" s="28" t="s">
        <v>364</v>
      </c>
      <c r="P602" s="9" t="str">
        <f t="shared" si="178"/>
        <v>Modify&lt;br&gt;(수정하다)</v>
      </c>
      <c r="Q602" s="9" t="str">
        <f>IF(O602&lt;&gt;"", VLOOKUP(O602, [1]Label!$A:$B, 2, FALSE), "")</f>
        <v>Modify</v>
      </c>
      <c r="R602" s="10" t="s">
        <v>36</v>
      </c>
      <c r="S602" s="9" t="s">
        <v>41</v>
      </c>
      <c r="T602" s="9"/>
      <c r="U602" s="9"/>
      <c r="V602" s="10"/>
      <c r="W602" s="10"/>
      <c r="X602" s="10" t="s">
        <v>101</v>
      </c>
      <c r="Y602" s="10"/>
      <c r="Z602" s="8"/>
      <c r="AA602" s="8"/>
      <c r="AB602" s="8"/>
      <c r="AC602" s="8"/>
      <c r="AD602" s="8"/>
      <c r="AE602" s="8"/>
      <c r="AF602" s="51"/>
    </row>
    <row r="603" spans="1:32" s="11" customFormat="1" ht="18.600000000000001" customHeight="1">
      <c r="A603" s="39" t="s">
        <v>384</v>
      </c>
      <c r="B603" s="9" t="str">
        <f>VLOOKUP(A603,[1]screen!$G:$J,2,FALSE)</f>
        <v>공개 경매를 위한 자산 목록</v>
      </c>
      <c r="C603" s="9" t="str">
        <f t="shared" si="180"/>
        <v>List Assets for Public Auction(공개 경매를 위한 자산 목록)</v>
      </c>
      <c r="D603" s="9" t="str">
        <f>IF(B603&lt;&gt;"", VLOOKUP(B603,[1]screen!$A:$E,2,FALSE), "" )</f>
        <v>List Assets for Public Auction</v>
      </c>
      <c r="E603" s="14" t="s">
        <v>46</v>
      </c>
      <c r="F603" s="13" t="str">
        <f t="shared" si="179"/>
        <v>New(신규)</v>
      </c>
      <c r="G603" s="18" t="str">
        <f>IF(E603&lt;&gt;"",VLOOKUP(E603,[1]Label!$A:$B,2,FALSE),"")</f>
        <v>New</v>
      </c>
      <c r="H603" s="10"/>
      <c r="I603" s="9" t="str">
        <f t="shared" si="181"/>
        <v/>
      </c>
      <c r="J603" s="9" t="str">
        <f>IF(H603&lt;&gt;"", VLOOKUP(H603,[1]Label!$A:$E,2,FALSE),"")</f>
        <v/>
      </c>
      <c r="K603" s="29" t="s">
        <v>392</v>
      </c>
      <c r="L603" s="9" t="str">
        <f t="shared" si="182"/>
        <v>TANCIS(TANCIS)</v>
      </c>
      <c r="M603" s="9" t="str">
        <f>IF(K603&lt;&gt;"",VLOOKUP(K603,[1]Label!$A:$B,2,FALSE),"")</f>
        <v>TANCIS</v>
      </c>
      <c r="N603" s="10"/>
      <c r="O603" s="28" t="s">
        <v>287</v>
      </c>
      <c r="P603" s="9" t="str">
        <f t="shared" si="178"/>
        <v>Delete&lt;br&gt;(삭제)</v>
      </c>
      <c r="Q603" s="9" t="str">
        <f>IF(O603&lt;&gt;"", VLOOKUP(O603, [1]Label!$A:$B, 2, FALSE), "")</f>
        <v>Delete</v>
      </c>
      <c r="R603" s="10" t="s">
        <v>36</v>
      </c>
      <c r="S603" s="9" t="s">
        <v>41</v>
      </c>
      <c r="T603" s="9"/>
      <c r="U603" s="9"/>
      <c r="V603" s="10"/>
      <c r="W603" s="10"/>
      <c r="X603" s="10" t="s">
        <v>101</v>
      </c>
      <c r="Y603" s="10"/>
      <c r="Z603" s="8"/>
      <c r="AA603" s="8"/>
      <c r="AB603" s="8"/>
      <c r="AC603" s="8"/>
      <c r="AD603" s="8"/>
      <c r="AE603" s="8"/>
      <c r="AF603" s="51"/>
    </row>
    <row r="604" spans="1:32" s="16" customFormat="1" ht="17.45" customHeight="1">
      <c r="A604" s="39" t="s">
        <v>384</v>
      </c>
      <c r="B604" s="70" t="str">
        <f>VLOOKUP(A604,[1]screen!$G:$J,2,FALSE)</f>
        <v>공개 경매를 위한 자산 목록</v>
      </c>
      <c r="C604" s="13" t="str">
        <f t="shared" si="180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46</v>
      </c>
      <c r="F604" s="13" t="str">
        <f t="shared" si="179"/>
        <v>New(신규)</v>
      </c>
      <c r="G604" s="18" t="str">
        <f>IF(E604&lt;&gt;"",VLOOKUP(E604,[1]Label!$A:$B,2,FALSE),"")</f>
        <v>New</v>
      </c>
      <c r="H604" s="14"/>
      <c r="I604" s="13" t="str">
        <f t="shared" si="181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82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475</v>
      </c>
      <c r="P604" s="13" t="str">
        <f t="shared" si="178"/>
        <v>Item No&lt;br&gt;(Item No)</v>
      </c>
      <c r="Q604" s="18" t="str">
        <f>IF(O604&lt;&gt;"", VLOOKUP(O604, [1]Label!$A:$B, 2, FALSE), "")</f>
        <v>Item No</v>
      </c>
      <c r="R604" s="14" t="s">
        <v>35</v>
      </c>
      <c r="S604" s="13"/>
      <c r="T604" s="13"/>
      <c r="U604" s="13"/>
      <c r="V604" s="14"/>
      <c r="W604" s="14" t="s">
        <v>53</v>
      </c>
      <c r="X604" s="14" t="s">
        <v>101</v>
      </c>
      <c r="Y604" s="14"/>
      <c r="Z604" s="15"/>
      <c r="AA604" s="15"/>
      <c r="AB604" s="15"/>
      <c r="AC604" s="15" t="s">
        <v>480</v>
      </c>
      <c r="AD604" s="15" t="s">
        <v>480</v>
      </c>
      <c r="AE604" s="15" t="s">
        <v>480</v>
      </c>
      <c r="AF604" s="56"/>
    </row>
    <row r="605" spans="1:32" s="16" customFormat="1" ht="17.45" customHeight="1">
      <c r="A605" s="39" t="s">
        <v>384</v>
      </c>
      <c r="B605" s="70" t="str">
        <f>VLOOKUP(A605,[1]screen!$G:$J,2,FALSE)</f>
        <v>공개 경매를 위한 자산 목록</v>
      </c>
      <c r="C605" s="13" t="str">
        <f t="shared" si="180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46</v>
      </c>
      <c r="F605" s="13" t="str">
        <f t="shared" si="179"/>
        <v>New(신규)</v>
      </c>
      <c r="G605" s="18" t="str">
        <f>IF(E605&lt;&gt;"",VLOOKUP(E605,[1]Label!$A:$B,2,FALSE),"")</f>
        <v>New</v>
      </c>
      <c r="H605" s="14"/>
      <c r="I605" s="13" t="str">
        <f t="shared" si="181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82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353</v>
      </c>
      <c r="P605" s="13" t="str">
        <f t="shared" si="178"/>
        <v>Type&lt;br&gt;(유형)</v>
      </c>
      <c r="Q605" s="18" t="str">
        <f>IF(O605&lt;&gt;"", VLOOKUP(O605, [1]Label!$A:$B, 2, FALSE), "")</f>
        <v>Type</v>
      </c>
      <c r="R605" s="14" t="s">
        <v>35</v>
      </c>
      <c r="S605" s="13"/>
      <c r="T605" s="13"/>
      <c r="U605" s="13"/>
      <c r="V605" s="14"/>
      <c r="W605" s="14" t="s">
        <v>53</v>
      </c>
      <c r="X605" s="14" t="s">
        <v>101</v>
      </c>
      <c r="Y605" s="14"/>
      <c r="Z605" s="15"/>
      <c r="AA605" s="15"/>
      <c r="AB605" s="15"/>
      <c r="AC605" s="15" t="s">
        <v>481</v>
      </c>
      <c r="AD605" s="15" t="s">
        <v>481</v>
      </c>
      <c r="AE605" s="15" t="s">
        <v>481</v>
      </c>
      <c r="AF605" s="56"/>
    </row>
    <row r="606" spans="1:32" s="16" customFormat="1" ht="17.45" customHeight="1">
      <c r="A606" s="39" t="s">
        <v>384</v>
      </c>
      <c r="B606" s="70" t="str">
        <f>VLOOKUP(A606,[1]screen!$G:$J,2,FALSE)</f>
        <v>공개 경매를 위한 자산 목록</v>
      </c>
      <c r="C606" s="13" t="str">
        <f t="shared" si="180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79"/>
        <v>New(신규)</v>
      </c>
      <c r="G606" s="18" t="str">
        <f>IF(E606&lt;&gt;"",VLOOKUP(E606,[1]Label!$A:$B,2,FALSE),"")</f>
        <v>New</v>
      </c>
      <c r="H606" s="14"/>
      <c r="I606" s="13" t="str">
        <f t="shared" si="181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82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358</v>
      </c>
      <c r="P606" s="13" t="str">
        <f t="shared" si="178"/>
        <v>Property Id/Chassis No&lt;br&gt;(소유물ID/차대번호)</v>
      </c>
      <c r="Q606" s="18" t="str">
        <f>IF(O606&lt;&gt;"", VLOOKUP(O606, [1]Label!$A:$B, 2, FALSE), "")</f>
        <v>Property Id/Chassis No</v>
      </c>
      <c r="R606" s="14" t="s">
        <v>35</v>
      </c>
      <c r="S606" s="13"/>
      <c r="T606" s="13"/>
      <c r="U606" s="13"/>
      <c r="V606" s="14"/>
      <c r="W606" s="14" t="s">
        <v>53</v>
      </c>
      <c r="X606" s="14" t="s">
        <v>101</v>
      </c>
      <c r="Y606" s="14"/>
      <c r="Z606" s="15"/>
      <c r="AA606" s="15"/>
      <c r="AB606" s="15"/>
      <c r="AC606" s="15" t="s">
        <v>482</v>
      </c>
      <c r="AD606" s="15" t="s">
        <v>482</v>
      </c>
      <c r="AE606" s="15" t="s">
        <v>482</v>
      </c>
      <c r="AF606" s="56"/>
    </row>
    <row r="607" spans="1:32" s="16" customFormat="1" ht="17.45" customHeight="1">
      <c r="A607" s="39" t="s">
        <v>384</v>
      </c>
      <c r="B607" s="70" t="str">
        <f>VLOOKUP(A607,[1]screen!$G:$J,2,FALSE)</f>
        <v>공개 경매를 위한 자산 목록</v>
      </c>
      <c r="C607" s="13" t="str">
        <f t="shared" si="180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79"/>
        <v>New(신규)</v>
      </c>
      <c r="G607" s="18" t="str">
        <f>IF(E607&lt;&gt;"",VLOOKUP(E607,[1]Label!$A:$B,2,FALSE),"")</f>
        <v>New</v>
      </c>
      <c r="H607" s="14"/>
      <c r="I607" s="13" t="str">
        <f t="shared" si="181"/>
        <v/>
      </c>
      <c r="J607" s="18" t="str">
        <f>IF(H607&lt;&gt;"", VLOOKUP(H607,[1]Label!$A:$E,2,FALSE),"")</f>
        <v/>
      </c>
      <c r="K607" s="29" t="s">
        <v>392</v>
      </c>
      <c r="L607" s="13" t="str">
        <f t="shared" si="182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354</v>
      </c>
      <c r="P607" s="13" t="str">
        <f t="shared" si="178"/>
        <v>Item Description&lt;br&gt;(품목설명)</v>
      </c>
      <c r="Q607" s="18" t="str">
        <f>IF(O607&lt;&gt;"", VLOOKUP(O607, [1]Label!$A:$B, 2, FALSE), "")</f>
        <v>Item Description</v>
      </c>
      <c r="R607" s="14" t="s">
        <v>37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483</v>
      </c>
      <c r="AD607" s="15" t="s">
        <v>483</v>
      </c>
      <c r="AE607" s="15" t="s">
        <v>483</v>
      </c>
      <c r="AF607" s="56"/>
    </row>
    <row r="608" spans="1:32" s="16" customFormat="1" ht="17.45" customHeight="1">
      <c r="A608" s="39" t="s">
        <v>384</v>
      </c>
      <c r="B608" s="70" t="str">
        <f>VLOOKUP(A608,[1]screen!$G:$J,2,FALSE)</f>
        <v>공개 경매를 위한 자산 목록</v>
      </c>
      <c r="C608" s="13" t="str">
        <f t="shared" si="180"/>
        <v>List Assets for Public Auction(공개 경매를 위한 자산 목록)</v>
      </c>
      <c r="D608" s="70" t="str">
        <f>IF(B608&lt;&gt;"", VLOOKUP(B608,[1]screen!$A:$E,2,FALSE), "" )</f>
        <v>List Assets for Public Auction</v>
      </c>
      <c r="E608" s="14" t="s">
        <v>46</v>
      </c>
      <c r="F608" s="13" t="str">
        <f t="shared" si="179"/>
        <v>New(신규)</v>
      </c>
      <c r="G608" s="18" t="str">
        <f>IF(E608&lt;&gt;"",VLOOKUP(E608,[1]Label!$A:$B,2,FALSE),"")</f>
        <v>New</v>
      </c>
      <c r="H608" s="14"/>
      <c r="I608" s="13" t="str">
        <f t="shared" si="181"/>
        <v/>
      </c>
      <c r="J608" s="18" t="str">
        <f>IF(H608&lt;&gt;"", VLOOKUP(H608,[1]Label!$A:$E,2,FALSE),"")</f>
        <v/>
      </c>
      <c r="K608" s="29" t="s">
        <v>392</v>
      </c>
      <c r="L608" s="13" t="str">
        <f t="shared" si="182"/>
        <v>TANCIS(TANCIS)</v>
      </c>
      <c r="M608" s="18" t="str">
        <f>IF(K608&lt;&gt;"",VLOOKUP(K608,[1]Label!$A:$B,2,FALSE),"")</f>
        <v>TANCIS</v>
      </c>
      <c r="N608" s="41" t="s">
        <v>19</v>
      </c>
      <c r="O608" s="31" t="s">
        <v>350</v>
      </c>
      <c r="P608" s="13" t="str">
        <f t="shared" si="178"/>
        <v>Quantity&lt;br&gt;(수량)</v>
      </c>
      <c r="Q608" s="18" t="str">
        <f>IF(O608&lt;&gt;"", VLOOKUP(O608, [1]Label!$A:$B, 2, FALSE), "")</f>
        <v>Quantity</v>
      </c>
      <c r="R608" s="14" t="s">
        <v>37</v>
      </c>
      <c r="S608" s="70" t="s">
        <v>38</v>
      </c>
      <c r="T608" s="70"/>
      <c r="U608" s="70"/>
      <c r="V608" s="71"/>
      <c r="W608" s="71" t="s">
        <v>53</v>
      </c>
      <c r="X608" s="71"/>
      <c r="Y608" s="71"/>
      <c r="Z608" s="77" t="s">
        <v>379</v>
      </c>
      <c r="AA608" s="77" t="s">
        <v>379</v>
      </c>
      <c r="AB608" s="77" t="s">
        <v>379</v>
      </c>
      <c r="AC608" s="77" t="s">
        <v>330</v>
      </c>
      <c r="AD608" s="77" t="s">
        <v>330</v>
      </c>
      <c r="AE608" s="77" t="s">
        <v>330</v>
      </c>
      <c r="AF608" s="56"/>
    </row>
    <row r="609" spans="1:32" s="16" customFormat="1" ht="17.45" customHeight="1">
      <c r="A609" s="39" t="s">
        <v>384</v>
      </c>
      <c r="B609" s="70" t="str">
        <f>VLOOKUP(A609,[1]screen!$G:$J,2,FALSE)</f>
        <v>공개 경매를 위한 자산 목록</v>
      </c>
      <c r="C609" s="13" t="str">
        <f t="shared" si="180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46</v>
      </c>
      <c r="F609" s="13" t="str">
        <f t="shared" si="179"/>
        <v>New(신규)</v>
      </c>
      <c r="G609" s="18" t="str">
        <f>IF(E609&lt;&gt;"",VLOOKUP(E609,[1]Label!$A:$B,2,FALSE),"")</f>
        <v>New</v>
      </c>
      <c r="H609" s="14"/>
      <c r="I609" s="13" t="str">
        <f t="shared" si="181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82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355</v>
      </c>
      <c r="P609" s="13" t="str">
        <f t="shared" si="178"/>
        <v>Weight&lt;br&gt;(중량)</v>
      </c>
      <c r="Q609" s="18" t="str">
        <f>IF(O609&lt;&gt;"", VLOOKUP(O609, [1]Label!$A:$B, 2, FALSE), "")</f>
        <v>Weight</v>
      </c>
      <c r="R609" s="14" t="s">
        <v>37</v>
      </c>
      <c r="S609" s="13" t="s">
        <v>38</v>
      </c>
      <c r="T609" s="13"/>
      <c r="U609" s="13"/>
      <c r="V609" s="14"/>
      <c r="W609" s="14"/>
      <c r="X609" s="14"/>
      <c r="Y609" s="14"/>
      <c r="Z609" s="15" t="s">
        <v>380</v>
      </c>
      <c r="AA609" s="15" t="s">
        <v>380</v>
      </c>
      <c r="AB609" s="15" t="s">
        <v>381</v>
      </c>
      <c r="AC609" s="15"/>
      <c r="AD609" s="15"/>
      <c r="AE609" s="15"/>
      <c r="AF609" s="56"/>
    </row>
    <row r="610" spans="1:32" s="16" customFormat="1" ht="17.45" customHeight="1">
      <c r="A610" s="39" t="s">
        <v>384</v>
      </c>
      <c r="B610" s="70" t="str">
        <f>VLOOKUP(A610,[1]screen!$G:$J,2,FALSE)</f>
        <v>공개 경매를 위한 자산 목록</v>
      </c>
      <c r="C610" s="13" t="str">
        <f t="shared" si="180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79"/>
        <v>New(신규)</v>
      </c>
      <c r="G610" s="18" t="str">
        <f>IF(E610&lt;&gt;"",VLOOKUP(E610,[1]Label!$A:$B,2,FALSE),"")</f>
        <v>New</v>
      </c>
      <c r="H610" s="14"/>
      <c r="I610" s="13" t="str">
        <f t="shared" si="181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82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356</v>
      </c>
      <c r="P610" s="13" t="str">
        <f t="shared" ref="P610:P614" si="183">IF(O610&lt;&gt;"",Q610&amp;"&lt;br&gt;("&amp;O610&amp;")","")</f>
        <v>Item Value&lt;br&gt;(품목가격)</v>
      </c>
      <c r="Q610" s="18" t="str">
        <f>IF(O610&lt;&gt;"", VLOOKUP(O610, [1]Label!$A:$B, 2, FALSE), "")</f>
        <v>Item Value</v>
      </c>
      <c r="R610" s="14" t="s">
        <v>37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484</v>
      </c>
      <c r="AD610" s="15" t="s">
        <v>484</v>
      </c>
      <c r="AE610" s="15" t="s">
        <v>484</v>
      </c>
      <c r="AF610" s="56"/>
    </row>
    <row r="611" spans="1:32" s="16" customFormat="1" ht="17.45" customHeight="1">
      <c r="A611" s="39" t="s">
        <v>384</v>
      </c>
      <c r="B611" s="70" t="str">
        <f>VLOOKUP(A611,[1]screen!$G:$J,2,FALSE)</f>
        <v>공개 경매를 위한 자산 목록</v>
      </c>
      <c r="C611" s="13" t="str">
        <f t="shared" si="180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79"/>
        <v>New(신규)</v>
      </c>
      <c r="G611" s="18" t="str">
        <f>IF(E611&lt;&gt;"",VLOOKUP(E611,[1]Label!$A:$B,2,FALSE),"")</f>
        <v>New</v>
      </c>
      <c r="H611" s="14"/>
      <c r="I611" s="13" t="str">
        <f t="shared" si="181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82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357</v>
      </c>
      <c r="P611" s="13" t="str">
        <f t="shared" si="183"/>
        <v>Veh Y/N&lt;br&gt;(차량Y/N)</v>
      </c>
      <c r="Q611" s="18" t="str">
        <f>IF(O611&lt;&gt;"", VLOOKUP(O611, [1]Label!$A:$B, 2, FALSE), "")</f>
        <v>Veh Y/N</v>
      </c>
      <c r="R611" s="14" t="s">
        <v>36</v>
      </c>
      <c r="S611" s="13" t="s">
        <v>50</v>
      </c>
      <c r="T611" s="13"/>
      <c r="U611" s="13"/>
      <c r="V611" s="14"/>
      <c r="W611" s="14"/>
      <c r="X611" s="14"/>
      <c r="Y611" s="14"/>
      <c r="Z611" s="46" t="s">
        <v>442</v>
      </c>
      <c r="AA611" s="46" t="s">
        <v>442</v>
      </c>
      <c r="AB611" s="46" t="s">
        <v>442</v>
      </c>
      <c r="AC611" s="15"/>
      <c r="AD611" s="15"/>
      <c r="AE611" s="15"/>
      <c r="AF611" s="56"/>
    </row>
    <row r="612" spans="1:32" s="37" customFormat="1" ht="17.45" customHeight="1">
      <c r="A612" s="32" t="s">
        <v>384</v>
      </c>
      <c r="B612" s="33" t="str">
        <f>VLOOKUP(A612,[1]screen!$G:$J,2,FALSE)</f>
        <v>공개 경매를 위한 자산 목록</v>
      </c>
      <c r="C612" s="33" t="str">
        <f t="shared" si="180"/>
        <v>List Assets for Public Auction(공개 경매를 위한 자산 목록)</v>
      </c>
      <c r="D612" s="33" t="str">
        <f>IF(B612&lt;&gt;"", VLOOKUP(B612,[1]screen!$A:$E,2,FALSE), "" )</f>
        <v>List Assets for Public Auction</v>
      </c>
      <c r="E612" s="14" t="s">
        <v>46</v>
      </c>
      <c r="F612" s="13" t="str">
        <f t="shared" ref="F612:F621" si="184">IF(E612&lt;&gt;"",G612&amp;"("&amp;E612&amp;")","")</f>
        <v>New(신규)</v>
      </c>
      <c r="G612" s="18" t="str">
        <f>IF(E612&lt;&gt;"",VLOOKUP(E612,[1]Label!$A:$B,2,FALSE),"")</f>
        <v>New</v>
      </c>
      <c r="H612" s="35"/>
      <c r="I612" s="33" t="str">
        <f t="shared" si="181"/>
        <v/>
      </c>
      <c r="J612" s="33" t="str">
        <f>IF(H612&lt;&gt;"", VLOOKUP(H612,[1]Label!$A:$E,2,FALSE),"")</f>
        <v/>
      </c>
      <c r="K612" s="34" t="s">
        <v>392</v>
      </c>
      <c r="L612" s="33" t="str">
        <f t="shared" si="182"/>
        <v>TANCIS(TANCIS)</v>
      </c>
      <c r="M612" s="33" t="str">
        <f>IF(K612&lt;&gt;"",VLOOKUP(K612,[1]Label!$A:$B,2,FALSE),"")</f>
        <v>TANCIS</v>
      </c>
      <c r="N612" s="35"/>
      <c r="O612" s="36"/>
      <c r="P612" s="33" t="str">
        <f t="shared" si="183"/>
        <v/>
      </c>
      <c r="Q612" s="33" t="str">
        <f>IF(O612&lt;&gt;"", VLOOKUP(O612, [1]Label!$A:$B, 2, FALSE), "")</f>
        <v/>
      </c>
      <c r="R612" s="35" t="s">
        <v>35</v>
      </c>
      <c r="S612" s="33" t="s">
        <v>44</v>
      </c>
      <c r="T612" s="33"/>
      <c r="U612" s="33"/>
      <c r="V612" s="35"/>
      <c r="W612" s="35"/>
      <c r="X612" s="35"/>
      <c r="Y612" s="35"/>
      <c r="Z612" s="44"/>
      <c r="AA612" s="44"/>
      <c r="AB612" s="44"/>
      <c r="AC612" s="44"/>
      <c r="AD612" s="44"/>
      <c r="AE612" s="44"/>
      <c r="AF612" s="53"/>
    </row>
    <row r="613" spans="1:32" s="95" customFormat="1" ht="17.45" customHeight="1">
      <c r="A613" s="85" t="s">
        <v>384</v>
      </c>
      <c r="B613" s="86" t="str">
        <f>VLOOKUP(A613,[1]screen!$G:$J,2,FALSE)</f>
        <v>공개 경매를 위한 자산 목록</v>
      </c>
      <c r="C613" s="86" t="str">
        <f t="shared" si="180"/>
        <v>List Assets for Public Auction(공개 경매를 위한 자산 목록)</v>
      </c>
      <c r="D613" s="86" t="str">
        <f>IF(B613&lt;&gt;"", VLOOKUP(B613,[1]screen!$A:$E,2,FALSE), "" )</f>
        <v>List Assets for Public Auction</v>
      </c>
      <c r="E613" s="87" t="s">
        <v>46</v>
      </c>
      <c r="F613" s="88" t="str">
        <f t="shared" si="184"/>
        <v>New(신규)</v>
      </c>
      <c r="G613" s="89" t="str">
        <f>IF(E613&lt;&gt;"",VLOOKUP(E613,[1]Label!$A:$B,2,FALSE),"")</f>
        <v>New</v>
      </c>
      <c r="H613" s="90"/>
      <c r="I613" s="86" t="str">
        <f t="shared" si="181"/>
        <v/>
      </c>
      <c r="J613" s="86" t="str">
        <f>IF(H613&lt;&gt;"", VLOOKUP(H613,[1]Label!$A:$E,2,FALSE),"")</f>
        <v/>
      </c>
      <c r="K613" s="91" t="s">
        <v>392</v>
      </c>
      <c r="L613" s="86" t="str">
        <f t="shared" si="182"/>
        <v>TANCIS(TANCIS)</v>
      </c>
      <c r="M613" s="86" t="str">
        <f>IF(K613&lt;&gt;"",VLOOKUP(K613,[1]Label!$A:$B,2,FALSE),"")</f>
        <v>TANCIS</v>
      </c>
      <c r="N613" s="90"/>
      <c r="O613" s="92" t="s">
        <v>546</v>
      </c>
      <c r="P613" s="86" t="str">
        <f t="shared" si="183"/>
        <v>Pohto Zone&lt;br&gt;(포토존)</v>
      </c>
      <c r="Q613" s="86" t="str">
        <f>IF(O613&lt;&gt;"", VLOOKUP(O613, [1]Label!$A:$B, 2, FALSE), "")</f>
        <v>Pohto Zone</v>
      </c>
      <c r="R613" s="90" t="s">
        <v>35</v>
      </c>
      <c r="S613" s="86" t="s">
        <v>44</v>
      </c>
      <c r="T613" s="86" t="s">
        <v>329</v>
      </c>
      <c r="U613" s="86"/>
      <c r="V613" s="90"/>
      <c r="W613" s="90"/>
      <c r="X613" s="90"/>
      <c r="Y613" s="90"/>
      <c r="Z613" s="93"/>
      <c r="AA613" s="93"/>
      <c r="AB613" s="93"/>
      <c r="AC613" s="93"/>
      <c r="AD613" s="93"/>
      <c r="AE613" s="93"/>
      <c r="AF613" s="94"/>
    </row>
    <row r="614" spans="1:32" s="16" customFormat="1" ht="17.45" customHeight="1">
      <c r="A614" s="39" t="s">
        <v>384</v>
      </c>
      <c r="B614" s="70" t="str">
        <f>VLOOKUP(A614,[1]screen!$G:$J,2,FALSE)</f>
        <v>공개 경매를 위한 자산 목록</v>
      </c>
      <c r="C614" s="13" t="str">
        <f t="shared" ref="C614:C621" si="185">IF(B614&lt;&gt;"",D614&amp;"("&amp;B614&amp;")","")</f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46</v>
      </c>
      <c r="F614" s="13" t="str">
        <f t="shared" si="184"/>
        <v>New(신규)</v>
      </c>
      <c r="G614" s="18" t="str">
        <f>IF(E614&lt;&gt;"",VLOOKUP(E614,[1]Label!$A:$B,2,FALSE),"")</f>
        <v>New</v>
      </c>
      <c r="H614" s="14"/>
      <c r="I614" s="13" t="str">
        <f t="shared" ref="I614:I621" si="186">IF(H614&lt;&gt;"",J614&amp;"("&amp;H614&amp;")","")</f>
        <v/>
      </c>
      <c r="J614" s="18" t="str">
        <f>IF(H614&lt;&gt;"", VLOOKUP(H614,[1]Label!$A:$E,2,FALSE),"")</f>
        <v/>
      </c>
      <c r="K614" s="29" t="s">
        <v>392</v>
      </c>
      <c r="L614" s="13" t="str">
        <f t="shared" ref="L614:L621" si="187">IF(K614&lt;&gt;"",M614&amp;"("&amp;K614&amp;")","")</f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83"/>
        <v>Choose File&lt;br&gt;(파일 선택)</v>
      </c>
      <c r="Q614" s="18" t="str">
        <f>IF(O614&lt;&gt;"", VLOOKUP(O614, [1]Label!$A:$B, 2, FALSE), "")</f>
        <v>Choose File</v>
      </c>
      <c r="R614" s="14" t="s">
        <v>55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384</v>
      </c>
      <c r="B615" s="70" t="str">
        <f>VLOOKUP(A615,[1]screen!$G:$J,2,FALSE)</f>
        <v>공개 경매를 위한 자산 목록</v>
      </c>
      <c r="C615" s="13" t="str">
        <f t="shared" si="185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84"/>
        <v>New(신규)</v>
      </c>
      <c r="G615" s="18" t="str">
        <f>IF(E615&lt;&gt;"",VLOOKUP(E615,[1]Label!$A:$B,2,FALSE),"")</f>
        <v>New</v>
      </c>
      <c r="H615" s="14"/>
      <c r="I615" s="13" t="str">
        <f t="shared" si="186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87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ref="P615:P621" si="188">IF(O615&lt;&gt;"",Q615&amp;"&lt;br&gt;("&amp;O615&amp;")","")</f>
        <v>Choose File&lt;br&gt;(파일 선택)</v>
      </c>
      <c r="Q615" s="18" t="str">
        <f>IF(O615&lt;&gt;"", VLOOKUP(O615, [1]Label!$A:$B, 2, FALSE), "")</f>
        <v>Choose File</v>
      </c>
      <c r="R615" s="14" t="s">
        <v>55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384</v>
      </c>
      <c r="B616" s="70" t="str">
        <f>VLOOKUP(A616,[1]screen!$G:$J,2,FALSE)</f>
        <v>공개 경매를 위한 자산 목록</v>
      </c>
      <c r="C616" s="13" t="str">
        <f t="shared" si="185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46</v>
      </c>
      <c r="F616" s="13" t="str">
        <f t="shared" si="184"/>
        <v>New(신규)</v>
      </c>
      <c r="G616" s="18" t="str">
        <f>IF(E616&lt;&gt;"",VLOOKUP(E616,[1]Label!$A:$B,2,FALSE),"")</f>
        <v>New</v>
      </c>
      <c r="H616" s="14"/>
      <c r="I616" s="13" t="str">
        <f t="shared" si="186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87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88"/>
        <v>Choose File&lt;br&gt;(파일 선택)</v>
      </c>
      <c r="Q616" s="18" t="str">
        <f>IF(O616&lt;&gt;"", VLOOKUP(O616, [1]Label!$A:$B, 2, FALSE), "")</f>
        <v>Choose File</v>
      </c>
      <c r="R616" s="14" t="s">
        <v>55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384</v>
      </c>
      <c r="B617" s="70" t="str">
        <f>VLOOKUP(A617,[1]screen!$G:$J,2,FALSE)</f>
        <v>공개 경매를 위한 자산 목록</v>
      </c>
      <c r="C617" s="13" t="str">
        <f t="shared" si="185"/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46</v>
      </c>
      <c r="F617" s="13" t="str">
        <f t="shared" si="184"/>
        <v>New(신규)</v>
      </c>
      <c r="G617" s="18" t="str">
        <f>IF(E617&lt;&gt;"",VLOOKUP(E617,[1]Label!$A:$B,2,FALSE),"")</f>
        <v>New</v>
      </c>
      <c r="H617" s="14"/>
      <c r="I617" s="13" t="str">
        <f t="shared" si="186"/>
        <v/>
      </c>
      <c r="J617" s="18" t="str">
        <f>IF(H617&lt;&gt;"", VLOOKUP(H617,[1]Label!$A:$E,2,FALSE),"")</f>
        <v/>
      </c>
      <c r="K617" s="29" t="s">
        <v>392</v>
      </c>
      <c r="L617" s="13" t="str">
        <f t="shared" si="187"/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88"/>
        <v>Choose File&lt;br&gt;(파일 선택)</v>
      </c>
      <c r="Q617" s="18" t="str">
        <f>IF(O617&lt;&gt;"", VLOOKUP(O617, [1]Label!$A:$B, 2, FALSE), "")</f>
        <v>Choose File</v>
      </c>
      <c r="R617" s="14" t="s">
        <v>55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384</v>
      </c>
      <c r="B618" s="70" t="str">
        <f>VLOOKUP(A618,[1]screen!$G:$J,2,FALSE)</f>
        <v>공개 경매를 위한 자산 목록</v>
      </c>
      <c r="C618" s="13" t="str">
        <f t="shared" si="185"/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46</v>
      </c>
      <c r="F618" s="13" t="str">
        <f t="shared" si="184"/>
        <v>New(신규)</v>
      </c>
      <c r="G618" s="18" t="str">
        <f>IF(E618&lt;&gt;"",VLOOKUP(E618,[1]Label!$A:$B,2,FALSE),"")</f>
        <v>New</v>
      </c>
      <c r="H618" s="14"/>
      <c r="I618" s="13" t="str">
        <f t="shared" si="186"/>
        <v/>
      </c>
      <c r="J618" s="18" t="str">
        <f>IF(H618&lt;&gt;"", VLOOKUP(H618,[1]Label!$A:$E,2,FALSE),"")</f>
        <v/>
      </c>
      <c r="K618" s="29" t="s">
        <v>392</v>
      </c>
      <c r="L618" s="13" t="str">
        <f t="shared" si="187"/>
        <v>TANCIS(TANCIS)</v>
      </c>
      <c r="M618" s="18" t="str">
        <f>IF(K618&lt;&gt;"",VLOOKUP(K618,[1]Label!$A:$B,2,FALSE),"")</f>
        <v>TANCIS</v>
      </c>
      <c r="N618" s="41" t="s">
        <v>19</v>
      </c>
      <c r="O618" s="31" t="s">
        <v>547</v>
      </c>
      <c r="P618" s="13" t="str">
        <f t="shared" si="188"/>
        <v>Choose File&lt;br&gt;(파일 선택)</v>
      </c>
      <c r="Q618" s="18" t="str">
        <f>IF(O618&lt;&gt;"", VLOOKUP(O618, [1]Label!$A:$B, 2, FALSE), "")</f>
        <v>Choose File</v>
      </c>
      <c r="R618" s="14" t="s">
        <v>55</v>
      </c>
      <c r="S618" s="13"/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384</v>
      </c>
      <c r="B619" s="70" t="str">
        <f>VLOOKUP(A619,[1]screen!$G:$J,2,FALSE)</f>
        <v>공개 경매를 위한 자산 목록</v>
      </c>
      <c r="C619" s="13" t="str">
        <f t="shared" si="185"/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46</v>
      </c>
      <c r="F619" s="13" t="str">
        <f t="shared" si="184"/>
        <v>New(신규)</v>
      </c>
      <c r="G619" s="18" t="str">
        <f>IF(E619&lt;&gt;"",VLOOKUP(E619,[1]Label!$A:$B,2,FALSE),"")</f>
        <v>New</v>
      </c>
      <c r="H619" s="14"/>
      <c r="I619" s="13" t="str">
        <f t="shared" si="186"/>
        <v/>
      </c>
      <c r="J619" s="18" t="str">
        <f>IF(H619&lt;&gt;"", VLOOKUP(H619,[1]Label!$A:$E,2,FALSE),"")</f>
        <v/>
      </c>
      <c r="K619" s="29" t="s">
        <v>392</v>
      </c>
      <c r="L619" s="13" t="str">
        <f t="shared" si="187"/>
        <v>TANCIS(TANCIS)</v>
      </c>
      <c r="M619" s="18" t="str">
        <f>IF(K619&lt;&gt;"",VLOOKUP(K619,[1]Label!$A:$B,2,FALSE),"")</f>
        <v>TANCIS</v>
      </c>
      <c r="N619" s="41" t="s">
        <v>19</v>
      </c>
      <c r="O619" s="31" t="s">
        <v>547</v>
      </c>
      <c r="P619" s="13" t="str">
        <f t="shared" si="188"/>
        <v>Choose File&lt;br&gt;(파일 선택)</v>
      </c>
      <c r="Q619" s="18" t="str">
        <f>IF(O619&lt;&gt;"", VLOOKUP(O619, [1]Label!$A:$B, 2, FALSE), "")</f>
        <v>Choose File</v>
      </c>
      <c r="R619" s="14" t="s">
        <v>55</v>
      </c>
      <c r="S619" s="13"/>
      <c r="T619" s="13"/>
      <c r="U619" s="13"/>
      <c r="V619" s="14"/>
      <c r="W619" s="14"/>
      <c r="X619" s="14"/>
      <c r="Y619" s="14"/>
      <c r="Z619" s="15"/>
      <c r="AA619" s="15"/>
      <c r="AB619" s="15"/>
      <c r="AC619" s="15"/>
      <c r="AD619" s="15"/>
      <c r="AE619" s="15"/>
      <c r="AF619" s="56"/>
    </row>
    <row r="620" spans="1:32" s="16" customFormat="1" ht="17.45" customHeight="1">
      <c r="A620" s="39" t="s">
        <v>384</v>
      </c>
      <c r="B620" s="70" t="str">
        <f>VLOOKUP(A620,[1]screen!$G:$J,2,FALSE)</f>
        <v>공개 경매를 위한 자산 목록</v>
      </c>
      <c r="C620" s="13" t="str">
        <f t="shared" si="185"/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46</v>
      </c>
      <c r="F620" s="13" t="str">
        <f t="shared" si="184"/>
        <v>New(신규)</v>
      </c>
      <c r="G620" s="18" t="str">
        <f>IF(E620&lt;&gt;"",VLOOKUP(E620,[1]Label!$A:$B,2,FALSE),"")</f>
        <v>New</v>
      </c>
      <c r="H620" s="14"/>
      <c r="I620" s="13" t="str">
        <f t="shared" si="186"/>
        <v/>
      </c>
      <c r="J620" s="18" t="str">
        <f>IF(H620&lt;&gt;"", VLOOKUP(H620,[1]Label!$A:$E,2,FALSE),"")</f>
        <v/>
      </c>
      <c r="K620" s="29" t="s">
        <v>392</v>
      </c>
      <c r="L620" s="13" t="str">
        <f t="shared" si="187"/>
        <v>TANCIS(TANCIS)</v>
      </c>
      <c r="M620" s="18" t="str">
        <f>IF(K620&lt;&gt;"",VLOOKUP(K620,[1]Label!$A:$B,2,FALSE),"")</f>
        <v>TANCIS</v>
      </c>
      <c r="N620" s="41" t="s">
        <v>19</v>
      </c>
      <c r="O620" s="31" t="s">
        <v>547</v>
      </c>
      <c r="P620" s="13" t="str">
        <f t="shared" si="188"/>
        <v>Choose File&lt;br&gt;(파일 선택)</v>
      </c>
      <c r="Q620" s="18" t="str">
        <f>IF(O620&lt;&gt;"", VLOOKUP(O620, [1]Label!$A:$B, 2, FALSE), "")</f>
        <v>Choose File</v>
      </c>
      <c r="R620" s="14" t="s">
        <v>55</v>
      </c>
      <c r="S620" s="13"/>
      <c r="T620" s="13"/>
      <c r="U620" s="13"/>
      <c r="V620" s="14"/>
      <c r="W620" s="14"/>
      <c r="X620" s="14"/>
      <c r="Y620" s="14"/>
      <c r="Z620" s="15"/>
      <c r="AA620" s="15"/>
      <c r="AB620" s="15"/>
      <c r="AC620" s="15"/>
      <c r="AD620" s="15"/>
      <c r="AE620" s="15"/>
      <c r="AF620" s="56"/>
    </row>
    <row r="621" spans="1:32" s="16" customFormat="1" ht="17.45" customHeight="1">
      <c r="A621" s="39" t="s">
        <v>384</v>
      </c>
      <c r="B621" s="70" t="str">
        <f>VLOOKUP(A621,[1]screen!$G:$J,2,FALSE)</f>
        <v>공개 경매를 위한 자산 목록</v>
      </c>
      <c r="C621" s="13" t="str">
        <f t="shared" si="185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84"/>
        <v>New(신규)</v>
      </c>
      <c r="G621" s="18" t="str">
        <f>IF(E621&lt;&gt;"",VLOOKUP(E621,[1]Label!$A:$B,2,FALSE),"")</f>
        <v>New</v>
      </c>
      <c r="H621" s="14"/>
      <c r="I621" s="13" t="str">
        <f t="shared" si="186"/>
        <v/>
      </c>
      <c r="J621" s="18" t="str">
        <f>IF(H621&lt;&gt;"", VLOOKUP(H621,[1]Label!$A:$E,2,FALSE),"")</f>
        <v/>
      </c>
      <c r="K621" s="29" t="s">
        <v>392</v>
      </c>
      <c r="L621" s="13" t="str">
        <f t="shared" si="187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547</v>
      </c>
      <c r="P621" s="13" t="str">
        <f t="shared" si="188"/>
        <v>Choose File&lt;br&gt;(파일 선택)</v>
      </c>
      <c r="Q621" s="18" t="str">
        <f>IF(O621&lt;&gt;"", VLOOKUP(O621, [1]Label!$A:$B, 2, FALSE), "")</f>
        <v>Choose File</v>
      </c>
      <c r="R621" s="14" t="s">
        <v>55</v>
      </c>
      <c r="S621" s="13"/>
      <c r="T621" s="13"/>
      <c r="U621" s="13"/>
      <c r="V621" s="14"/>
      <c r="W621" s="14"/>
      <c r="X621" s="14"/>
      <c r="Y621" s="14"/>
      <c r="Z621" s="15"/>
      <c r="AA621" s="15"/>
      <c r="AB621" s="15"/>
      <c r="AC621" s="15"/>
      <c r="AD621" s="15"/>
      <c r="AE621" s="15"/>
      <c r="AF621" s="56"/>
    </row>
    <row r="622" spans="1:32" s="16" customFormat="1" ht="17.45" customHeight="1">
      <c r="A622" s="39" t="s">
        <v>384</v>
      </c>
      <c r="B622" s="70" t="str">
        <f>VLOOKUP(A622,[1]screen!$G:$J,2,FALSE)</f>
        <v>공개 경매를 위한 자산 목록</v>
      </c>
      <c r="C622" s="13" t="str">
        <f t="shared" ref="C622" si="189">IF(B622&lt;&gt;"",D622&amp;"("&amp;B622&amp;")","")</f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ref="F622" si="190">IF(E622&lt;&gt;"",G622&amp;"("&amp;E622&amp;")","")</f>
        <v>New(신규)</v>
      </c>
      <c r="G622" s="18" t="str">
        <f>IF(E622&lt;&gt;"",VLOOKUP(E622,[1]Label!$A:$B,2,FALSE),"")</f>
        <v>New</v>
      </c>
      <c r="H622" s="14"/>
      <c r="I622" s="13" t="str">
        <f t="shared" ref="I622" si="191">IF(H622&lt;&gt;"",J622&amp;"("&amp;H622&amp;")","")</f>
        <v/>
      </c>
      <c r="J622" s="18" t="str">
        <f>IF(H622&lt;&gt;"", VLOOKUP(H622,[1]Label!$A:$E,2,FALSE),"")</f>
        <v/>
      </c>
      <c r="K622" s="29" t="s">
        <v>392</v>
      </c>
      <c r="L622" s="13" t="str">
        <f t="shared" ref="L622" si="192">IF(K622&lt;&gt;"",M622&amp;"("&amp;K622&amp;")","")</f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547</v>
      </c>
      <c r="P622" s="13" t="str">
        <f t="shared" ref="P622" si="193">IF(O622&lt;&gt;"",Q622&amp;"&lt;br&gt;("&amp;O622&amp;")","")</f>
        <v>Choose File&lt;br&gt;(파일 선택)</v>
      </c>
      <c r="Q622" s="18" t="str">
        <f>IF(O622&lt;&gt;"", VLOOKUP(O622, [1]Label!$A:$B, 2, FALSE), "")</f>
        <v>Choose File</v>
      </c>
      <c r="R622" s="14" t="s">
        <v>55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384</v>
      </c>
      <c r="B623" s="70" t="str">
        <f>VLOOKUP(A623,[1]screen!$G:$J,2,FALSE)</f>
        <v>공개 경매를 위한 자산 목록</v>
      </c>
      <c r="C623" s="13" t="str">
        <f>IF(B623&lt;&gt;"",D623&amp;"("&amp;B623&amp;")","")</f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ref="F623" si="194">IF(E623&lt;&gt;"",G623&amp;"("&amp;E623&amp;")","")</f>
        <v>New(신규)</v>
      </c>
      <c r="G623" s="18" t="str">
        <f>IF(E623&lt;&gt;"",VLOOKUP(E623,[1]Label!$A:$B,2,FALSE),"")</f>
        <v>New</v>
      </c>
      <c r="H623" s="14"/>
      <c r="I623" s="13" t="str">
        <f>IF(H623&lt;&gt;"",J623&amp;"("&amp;H623&amp;")","")</f>
        <v/>
      </c>
      <c r="J623" s="18" t="str">
        <f>IF(H623&lt;&gt;"", VLOOKUP(H623,[1]Label!$A:$E,2,FALSE),"")</f>
        <v/>
      </c>
      <c r="K623" s="29"/>
      <c r="L623" s="13" t="str">
        <f>IF(K623&lt;&gt;"",M623&amp;"("&amp;K623&amp;")","")</f>
        <v/>
      </c>
      <c r="M623" s="18" t="str">
        <f>IF(K623&lt;&gt;"",VLOOKUP(K623,[1]Label!$A:$B,2,FALSE),"")</f>
        <v/>
      </c>
      <c r="N623" s="41"/>
      <c r="O623" s="31"/>
      <c r="P623" s="13" t="str">
        <f>IF(O623&lt;&gt;"",Q623&amp;"&lt;br&gt;("&amp;O623&amp;")","")</f>
        <v/>
      </c>
      <c r="Q623" s="18" t="str">
        <f>IF(O623&lt;&gt;"", VLOOKUP(O623, [1]Label!$A:$B, 2, FALSE), "")</f>
        <v/>
      </c>
      <c r="R623" s="14" t="s">
        <v>35</v>
      </c>
      <c r="S623" s="13" t="s">
        <v>44</v>
      </c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384</v>
      </c>
      <c r="B624" s="70" t="str">
        <f>VLOOKUP(A624,[1]screen!$G:$J,2,FALSE)</f>
        <v>공개 경매를 위한 자산 목록</v>
      </c>
      <c r="C624" s="13" t="str">
        <f>IF(B624&lt;&gt;"",D624&amp;"("&amp;B624&amp;")","")</f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si="179"/>
        <v>New(신규)</v>
      </c>
      <c r="G624" s="18" t="str">
        <f>IF(E624&lt;&gt;"",VLOOKUP(E624,[1]Label!$A:$B,2,FALSE),"")</f>
        <v>New</v>
      </c>
      <c r="H624" s="14" t="s">
        <v>278</v>
      </c>
      <c r="I624" s="13" t="str">
        <f>IF(H624&lt;&gt;"",J624&amp;"("&amp;H624&amp;")","")</f>
        <v>Requirement(요구사항)</v>
      </c>
      <c r="J624" s="18" t="str">
        <f>IF(H624&lt;&gt;"", VLOOKUP(H624,[1]Label!$A:$E,2,FALSE),"")</f>
        <v>Requirement</v>
      </c>
      <c r="K624" s="29"/>
      <c r="L624" s="13" t="str">
        <f>IF(K624&lt;&gt;"",M624&amp;"("&amp;K624&amp;")","")</f>
        <v/>
      </c>
      <c r="M624" s="18" t="str">
        <f>IF(K624&lt;&gt;"",VLOOKUP(K624,[1]Label!$A:$B,2,FALSE),"")</f>
        <v/>
      </c>
      <c r="N624" s="41" t="s">
        <v>19</v>
      </c>
      <c r="O624" s="31" t="s">
        <v>277</v>
      </c>
      <c r="P624" s="13" t="str">
        <f>IF(O624&lt;&gt;"",Q624&amp;"&lt;br&gt;("&amp;O624&amp;")","")</f>
        <v>Remarks&lt;br&gt;(비고)</v>
      </c>
      <c r="Q624" s="18" t="str">
        <f>IF(O624&lt;&gt;"", VLOOKUP(O624, [1]Label!$A:$B, 2, FALSE), "")</f>
        <v>Remarks</v>
      </c>
      <c r="R624" s="14" t="s">
        <v>52</v>
      </c>
      <c r="S624" s="13"/>
      <c r="T624" s="13"/>
      <c r="U624" s="13"/>
      <c r="V624" s="14" t="s">
        <v>53</v>
      </c>
      <c r="W624" s="14"/>
      <c r="X624" s="14"/>
      <c r="Y624" s="14"/>
      <c r="Z624" s="15"/>
      <c r="AA624" s="15"/>
      <c r="AB624" s="15"/>
      <c r="AC624" s="15" t="s">
        <v>328</v>
      </c>
      <c r="AD624" s="15" t="s">
        <v>328</v>
      </c>
      <c r="AE624" s="15" t="s">
        <v>328</v>
      </c>
      <c r="AF624" s="56"/>
    </row>
    <row r="625" spans="1:32" ht="18.600000000000001" customHeight="1">
      <c r="A625" s="39" t="s">
        <v>384</v>
      </c>
      <c r="B625" s="70" t="str">
        <f>VLOOKUP(A625,[1]screen!$G:$J,2,FALSE)</f>
        <v>공개 경매를 위한 자산 목록</v>
      </c>
      <c r="C625" s="40" t="str">
        <f>IF(B625&lt;&gt;"",D625&amp;"("&amp;B625&amp;")","")</f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79"/>
        <v>New(신규)</v>
      </c>
      <c r="G625" s="18" t="str">
        <f>IF(E625&lt;&gt;"",VLOOKUP(E625,[1]Label!$A:$B,2,FALSE),"")</f>
        <v>New</v>
      </c>
      <c r="H625" s="14" t="s">
        <v>278</v>
      </c>
      <c r="I625" s="13" t="str">
        <f>IF(H625&lt;&gt;"",J625&amp;"("&amp;H625&amp;")","")</f>
        <v>Requirement(요구사항)</v>
      </c>
      <c r="J625" s="18" t="str">
        <f>IF(H625&lt;&gt;"", VLOOKUP(H625,[1]Label!$A:$E,2,FALSE),"")</f>
        <v>Requirement</v>
      </c>
      <c r="K625" s="42"/>
      <c r="L625" s="40" t="str">
        <f>IF(K625&lt;&gt;"",M625&amp;"("&amp;K625&amp;")","")</f>
        <v/>
      </c>
      <c r="M625" s="18" t="str">
        <f>IF(K625&lt;&gt;"",VLOOKUP(K625,[1]Label!$A:$B,2,FALSE),"")</f>
        <v/>
      </c>
      <c r="N625" s="41" t="s">
        <v>19</v>
      </c>
      <c r="O625" s="43" t="s">
        <v>43</v>
      </c>
      <c r="P625" s="40" t="str">
        <f>IF(O625&lt;&gt;"",Q625&amp;"&lt;br&gt;("&amp;O625&amp;")","")</f>
        <v>Attachments&lt;br&gt;(첨부파일)</v>
      </c>
      <c r="Q625" s="18" t="str">
        <f>IF(O625&lt;&gt;"", VLOOKUP(O625, [1]Label!$A:$B, 2, FALSE), "")</f>
        <v>Attachments</v>
      </c>
      <c r="R625" s="41" t="s">
        <v>55</v>
      </c>
      <c r="S625" s="40"/>
      <c r="T625" s="40"/>
      <c r="U625" s="40"/>
      <c r="V625" s="14" t="s">
        <v>53</v>
      </c>
      <c r="W625" s="41"/>
      <c r="X625" s="41"/>
      <c r="Y625" s="41"/>
      <c r="Z625" s="39"/>
      <c r="AA625" s="39"/>
      <c r="AB625" s="39"/>
      <c r="AC625" s="47" t="s">
        <v>197</v>
      </c>
      <c r="AD625" s="47" t="s">
        <v>197</v>
      </c>
      <c r="AE625" s="47" t="s">
        <v>197</v>
      </c>
      <c r="AF625" s="57"/>
    </row>
    <row r="626" spans="1:32" s="16" customFormat="1" ht="17.45" customHeight="1">
      <c r="A626" s="39" t="s">
        <v>384</v>
      </c>
      <c r="B626" s="70" t="str">
        <f>VLOOKUP(A626,[1]screen!$G:$J,2,FALSE)</f>
        <v>공개 경매를 위한 자산 목록</v>
      </c>
      <c r="C626" s="13" t="str">
        <f>IF(B626&lt;&gt;"",D626&amp;"("&amp;B626&amp;")","")</f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79"/>
        <v>New(신규)</v>
      </c>
      <c r="G626" s="18" t="str">
        <f>IF(E626&lt;&gt;"",VLOOKUP(E626,[1]Label!$A:$B,2,FALSE),"")</f>
        <v>New</v>
      </c>
      <c r="H626" s="14" t="s">
        <v>278</v>
      </c>
      <c r="I626" s="13" t="str">
        <f>IF(H626&lt;&gt;"",J626&amp;"("&amp;H626&amp;")","")</f>
        <v>Requirement(요구사항)</v>
      </c>
      <c r="J626" s="18" t="str">
        <f>IF(H626&lt;&gt;"", VLOOKUP(H626,[1]Label!$A:$E,2,FALSE),"")</f>
        <v>Requirement</v>
      </c>
      <c r="K626" s="29"/>
      <c r="L626" s="13" t="str">
        <f>IF(K626&lt;&gt;"",M626&amp;"("&amp;K626&amp;")","")</f>
        <v/>
      </c>
      <c r="M626" s="18" t="str">
        <f>IF(K626&lt;&gt;"",VLOOKUP(K626,[1]Label!$A:$B,2,FALSE),"")</f>
        <v/>
      </c>
      <c r="N626" s="14"/>
      <c r="O626" s="31"/>
      <c r="P626" s="13" t="str">
        <f>IF(O626&lt;&gt;"",Q626&amp;"&lt;br&gt;("&amp;O626&amp;")","")</f>
        <v/>
      </c>
      <c r="Q626" s="18" t="str">
        <f>IF(O626&lt;&gt;"", VLOOKUP(O626, [1]Label!$A:$B, 2, FALSE), "")</f>
        <v/>
      </c>
      <c r="R626" s="14" t="s">
        <v>35</v>
      </c>
      <c r="S626" s="13" t="s">
        <v>44</v>
      </c>
      <c r="T626" s="13"/>
      <c r="U626" s="13"/>
      <c r="V626" s="14"/>
      <c r="W626" s="14"/>
      <c r="X626" s="14"/>
      <c r="Y626" s="14"/>
      <c r="Z626" s="15"/>
      <c r="AA626" s="15"/>
      <c r="AB626" s="15"/>
      <c r="AC626" s="15"/>
      <c r="AD626" s="15"/>
      <c r="AE626" s="15"/>
      <c r="AF626" s="56"/>
    </row>
    <row r="627" spans="1:32" s="11" customFormat="1" ht="17.45" customHeight="1">
      <c r="A627" s="39" t="s">
        <v>384</v>
      </c>
      <c r="B627" s="70" t="str">
        <f>VLOOKUP(A627,[1]screen!$G:$J,2,FALSE)</f>
        <v>공개 경매를 위한 자산 목록</v>
      </c>
      <c r="C627" s="9" t="str">
        <f t="shared" ref="C627:C662" si="195">IF(B627&lt;&gt;"",D627&amp;"("&amp;B627&amp;")","")</f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79"/>
        <v>New(신규)</v>
      </c>
      <c r="G627" s="18" t="str">
        <f>IF(E627&lt;&gt;"",VLOOKUP(E627,[1]Label!$A:$B,2,FALSE),"")</f>
        <v>New</v>
      </c>
      <c r="H627" s="10" t="s">
        <v>278</v>
      </c>
      <c r="I627" s="9" t="str">
        <f t="shared" ref="I627:I662" si="196">IF(H627&lt;&gt;"",J627&amp;"("&amp;H627&amp;")","")</f>
        <v>Requirement(요구사항)</v>
      </c>
      <c r="J627" s="9" t="str">
        <f>IF(H627&lt;&gt;"", VLOOKUP(H627,[1]Label!$A:$E,2,FALSE),"")</f>
        <v>Requirement</v>
      </c>
      <c r="K627" s="28"/>
      <c r="L627" s="9" t="str">
        <f t="shared" ref="L627:L662" si="197">IF(K627&lt;&gt;"",M627&amp;"("&amp;K627&amp;")","")</f>
        <v/>
      </c>
      <c r="M627" s="9" t="str">
        <f>IF(K627&lt;&gt;"",VLOOKUP(K627,[1]Label!$A:$B,2,FALSE),"")</f>
        <v/>
      </c>
      <c r="N627" s="10"/>
      <c r="O627" s="25" t="s">
        <v>247</v>
      </c>
      <c r="P627" s="9" t="str">
        <f t="shared" ref="P627:P662" si="198">IF(O627&lt;&gt;"",Q627&amp;"&lt;br&gt;("&amp;O627&amp;")","")</f>
        <v>Save&lt;br&gt;(저장)</v>
      </c>
      <c r="Q627" s="9" t="str">
        <f>IF(O627&lt;&gt;"", VLOOKUP(O627, [1]Label!$A:$B, 2, FALSE), "")</f>
        <v>Save</v>
      </c>
      <c r="R627" s="10" t="s">
        <v>36</v>
      </c>
      <c r="S627" s="66" t="s">
        <v>50</v>
      </c>
      <c r="T627" s="9"/>
      <c r="U627" s="9"/>
      <c r="V627" s="10"/>
      <c r="W627" s="10"/>
      <c r="X627" s="10"/>
      <c r="Y627" s="10"/>
      <c r="Z627" s="46"/>
      <c r="AA627" s="46"/>
      <c r="AB627" s="46"/>
      <c r="AC627" s="46"/>
      <c r="AD627" s="46"/>
      <c r="AE627" s="46"/>
      <c r="AF627" s="68"/>
    </row>
    <row r="628" spans="1:32" s="11" customFormat="1" ht="17.45" customHeight="1">
      <c r="A628" s="39" t="s">
        <v>384</v>
      </c>
      <c r="B628" s="70" t="str">
        <f>VLOOKUP(A628,[1]screen!$G:$J,2,FALSE)</f>
        <v>공개 경매를 위한 자산 목록</v>
      </c>
      <c r="C628" s="9" t="str">
        <f t="shared" si="195"/>
        <v>List Assets for Public Auction(공개 경매를 위한 자산 목록)</v>
      </c>
      <c r="D628" s="70" t="str">
        <f>IF(B628&lt;&gt;"", VLOOKUP(B628,[1]screen!$A:$E,2,FALSE), "" )</f>
        <v>List Assets for Public Auction</v>
      </c>
      <c r="E628" s="14" t="s">
        <v>46</v>
      </c>
      <c r="F628" s="13" t="str">
        <f t="shared" si="179"/>
        <v>New(신규)</v>
      </c>
      <c r="G628" s="18" t="str">
        <f>IF(E628&lt;&gt;"",VLOOKUP(E628,[1]Label!$A:$B,2,FALSE),"")</f>
        <v>New</v>
      </c>
      <c r="H628" s="10" t="s">
        <v>278</v>
      </c>
      <c r="I628" s="9" t="str">
        <f t="shared" si="196"/>
        <v>Requirement(요구사항)</v>
      </c>
      <c r="J628" s="9" t="str">
        <f>IF(H628&lt;&gt;"", VLOOKUP(H628,[1]Label!$A:$E,2,FALSE),"")</f>
        <v>Requirement</v>
      </c>
      <c r="K628" s="28"/>
      <c r="L628" s="9" t="str">
        <f t="shared" si="197"/>
        <v/>
      </c>
      <c r="M628" s="9" t="str">
        <f>IF(K628&lt;&gt;"",VLOOKUP(K628,[1]Label!$A:$B,2,FALSE),"")</f>
        <v/>
      </c>
      <c r="N628" s="10"/>
      <c r="O628" s="25" t="s">
        <v>287</v>
      </c>
      <c r="P628" s="9" t="str">
        <f t="shared" si="198"/>
        <v>Delete&lt;br&gt;(삭제)</v>
      </c>
      <c r="Q628" s="9" t="str">
        <f>IF(O628&lt;&gt;"", VLOOKUP(O628, [1]Label!$A:$B, 2, FALSE), "")</f>
        <v>Delete</v>
      </c>
      <c r="R628" s="10" t="s">
        <v>36</v>
      </c>
      <c r="S628" s="67" t="s">
        <v>288</v>
      </c>
      <c r="T628" s="9"/>
      <c r="U628" s="9"/>
      <c r="V628" s="10"/>
      <c r="W628" s="10"/>
      <c r="X628" s="10"/>
      <c r="Y628" s="10"/>
      <c r="Z628" s="46"/>
      <c r="AA628" s="46"/>
      <c r="AB628" s="46"/>
      <c r="AC628" s="46"/>
      <c r="AD628" s="46"/>
      <c r="AE628" s="46"/>
      <c r="AF628" s="68"/>
    </row>
    <row r="629" spans="1:32" s="11" customFormat="1" ht="17.45" customHeight="1">
      <c r="A629" s="39" t="s">
        <v>384</v>
      </c>
      <c r="B629" s="70" t="str">
        <f>VLOOKUP(A629,[1]screen!$G:$J,2,FALSE)</f>
        <v>공개 경매를 위한 자산 목록</v>
      </c>
      <c r="C629" s="9" t="str">
        <f t="shared" si="195"/>
        <v>List Assets for Public Auction(공개 경매를 위한 자산 목록)</v>
      </c>
      <c r="D629" s="70" t="str">
        <f>IF(B629&lt;&gt;"", VLOOKUP(B629,[1]screen!$A:$E,2,FALSE), "" )</f>
        <v>List Assets for Public Auction</v>
      </c>
      <c r="E629" s="14" t="s">
        <v>46</v>
      </c>
      <c r="F629" s="13" t="str">
        <f t="shared" si="179"/>
        <v>New(신규)</v>
      </c>
      <c r="G629" s="18" t="str">
        <f>IF(E629&lt;&gt;"",VLOOKUP(E629,[1]Label!$A:$B,2,FALSE),"")</f>
        <v>New</v>
      </c>
      <c r="H629" s="10" t="s">
        <v>278</v>
      </c>
      <c r="I629" s="9" t="str">
        <f t="shared" si="196"/>
        <v>Requirement(요구사항)</v>
      </c>
      <c r="J629" s="9" t="str">
        <f>IF(H629&lt;&gt;"", VLOOKUP(H629,[1]Label!$A:$E,2,FALSE),"")</f>
        <v>Requirement</v>
      </c>
      <c r="K629" s="28"/>
      <c r="L629" s="9" t="str">
        <f t="shared" si="197"/>
        <v/>
      </c>
      <c r="M629" s="9" t="str">
        <f>IF(K629&lt;&gt;"",VLOOKUP(K629,[1]Label!$A:$B,2,FALSE),"")</f>
        <v/>
      </c>
      <c r="N629" s="10"/>
      <c r="O629" s="25" t="s">
        <v>243</v>
      </c>
      <c r="P629" s="9" t="str">
        <f t="shared" si="198"/>
        <v>Request approval&lt;br&gt;(승인 요청)</v>
      </c>
      <c r="Q629" s="9" t="str">
        <f>IF(O629&lt;&gt;"", VLOOKUP(O629, [1]Label!$A:$B, 2, FALSE), "")</f>
        <v>Request approval</v>
      </c>
      <c r="R629" s="10" t="s">
        <v>36</v>
      </c>
      <c r="S629" s="66" t="s">
        <v>289</v>
      </c>
      <c r="T629" s="9"/>
      <c r="U629" s="9"/>
      <c r="V629" s="10"/>
      <c r="W629" s="10"/>
      <c r="X629" s="10"/>
      <c r="Y629" s="10"/>
      <c r="Z629" s="46"/>
      <c r="AA629" s="46"/>
      <c r="AB629" s="46"/>
      <c r="AC629" s="46"/>
      <c r="AD629" s="46"/>
      <c r="AE629" s="46"/>
      <c r="AF629" s="68"/>
    </row>
    <row r="630" spans="1:32" s="16" customFormat="1" ht="18.600000000000001" customHeight="1">
      <c r="A630" s="39" t="s">
        <v>384</v>
      </c>
      <c r="B630" s="70" t="str">
        <f>VLOOKUP(A630,[1]screen!$G:$J,2,FALSE)</f>
        <v>공개 경매를 위한 자산 목록</v>
      </c>
      <c r="C630" s="13" t="str">
        <f t="shared" si="195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79"/>
        <v>New(신규)</v>
      </c>
      <c r="G630" s="18" t="str">
        <f>IF(E630&lt;&gt;"",VLOOKUP(E630,[1]Label!$A:$B,2,FALSE),"")</f>
        <v>New</v>
      </c>
      <c r="H630" s="14"/>
      <c r="I630" s="13" t="str">
        <f t="shared" si="196"/>
        <v/>
      </c>
      <c r="J630" s="18" t="str">
        <f>IF(H630&lt;&gt;"", VLOOKUP(H630,[1]Label!$A:$E,2,FALSE),"")</f>
        <v/>
      </c>
      <c r="K630" s="29"/>
      <c r="L630" s="13" t="str">
        <f t="shared" si="197"/>
        <v/>
      </c>
      <c r="M630" s="18" t="str">
        <f>IF(K630&lt;&gt;"",VLOOKUP(K630,[1]Label!$A:$B,2,FALSE),"")</f>
        <v/>
      </c>
      <c r="N630" s="14"/>
      <c r="O630" s="31"/>
      <c r="P630" s="33" t="str">
        <f t="shared" si="198"/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/>
      <c r="AD630" s="12"/>
      <c r="AE630" s="12"/>
      <c r="AF630" s="52"/>
    </row>
    <row r="631" spans="1:32" s="37" customFormat="1" ht="17.45" customHeight="1">
      <c r="A631" s="32" t="s">
        <v>409</v>
      </c>
      <c r="B631" s="33" t="str">
        <f>VLOOKUP(A631,[1]screen!$G:$J,2,FALSE)</f>
        <v>차량 정보</v>
      </c>
      <c r="C631" s="33" t="str">
        <f t="shared" si="195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79"/>
        <v/>
      </c>
      <c r="G631" s="33" t="str">
        <f>IF(E631&lt;&gt;"",VLOOKUP(E631,[1]Label!$A:$B,2,FALSE),"")</f>
        <v/>
      </c>
      <c r="H631" s="35"/>
      <c r="I631" s="33" t="str">
        <f t="shared" si="196"/>
        <v/>
      </c>
      <c r="J631" s="33" t="str">
        <f>IF(H631&lt;&gt;"", VLOOKUP(H631,[1]Label!$A:$E,2,FALSE),"")</f>
        <v/>
      </c>
      <c r="K631" s="34"/>
      <c r="L631" s="33" t="str">
        <f t="shared" si="197"/>
        <v/>
      </c>
      <c r="M631" s="33" t="str">
        <f>IF(K631&lt;&gt;"",VLOOKUP(K631,[1]Label!$A:$B,2,FALSE),"")</f>
        <v/>
      </c>
      <c r="N631" s="35" t="s">
        <v>198</v>
      </c>
      <c r="O631" s="110" t="s">
        <v>410</v>
      </c>
      <c r="P631" s="33" t="str">
        <f t="shared" si="198"/>
        <v>Vehicle Registration&lt;br&gt;(차량 등록)</v>
      </c>
      <c r="Q631" s="33" t="str">
        <f>IF(O631&lt;&gt;"", VLOOKUP(O631, [1]Label!$A:$B, 2, FALSE), "")</f>
        <v>Vehicle Registration</v>
      </c>
      <c r="R631" s="35" t="s">
        <v>37</v>
      </c>
      <c r="S631" s="33"/>
      <c r="T631" s="33" t="s">
        <v>443</v>
      </c>
      <c r="U631" s="33"/>
      <c r="V631" s="35" t="s">
        <v>53</v>
      </c>
      <c r="W631" s="35"/>
      <c r="X631" s="35"/>
      <c r="Y631" s="35"/>
      <c r="Z631" s="44"/>
      <c r="AA631" s="44"/>
      <c r="AB631" s="44"/>
      <c r="AC631" s="44"/>
      <c r="AD631" s="44"/>
      <c r="AE631" s="44"/>
      <c r="AF631" s="53"/>
    </row>
    <row r="632" spans="1:32" s="37" customFormat="1" ht="17.45" customHeight="1">
      <c r="A632" s="32" t="s">
        <v>409</v>
      </c>
      <c r="B632" s="33" t="str">
        <f>VLOOKUP(A632,[1]screen!$G:$J,2,FALSE)</f>
        <v>차량 정보</v>
      </c>
      <c r="C632" s="33" t="str">
        <f t="shared" si="195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79"/>
        <v/>
      </c>
      <c r="G632" s="33" t="str">
        <f>IF(E632&lt;&gt;"",VLOOKUP(E632,[1]Label!$A:$B,2,FALSE),"")</f>
        <v/>
      </c>
      <c r="H632" s="35"/>
      <c r="I632" s="33" t="str">
        <f t="shared" si="196"/>
        <v/>
      </c>
      <c r="J632" s="33" t="str">
        <f>IF(H632&lt;&gt;"", VLOOKUP(H632,[1]Label!$A:$E,2,FALSE),"")</f>
        <v/>
      </c>
      <c r="K632" s="34"/>
      <c r="L632" s="33" t="str">
        <f t="shared" si="197"/>
        <v/>
      </c>
      <c r="M632" s="33" t="str">
        <f>IF(K632&lt;&gt;"",VLOOKUP(K632,[1]Label!$A:$B,2,FALSE),"")</f>
        <v/>
      </c>
      <c r="N632" s="35" t="s">
        <v>19</v>
      </c>
      <c r="O632" s="110" t="s">
        <v>411</v>
      </c>
      <c r="P632" s="33" t="str">
        <f t="shared" si="198"/>
        <v>Chassis No. &lt;br&gt;(샤시 번호)</v>
      </c>
      <c r="Q632" s="33" t="str">
        <f>IF(O632&lt;&gt;"", VLOOKUP(O632, [1]Label!$A:$B, 2, FALSE), "")</f>
        <v xml:space="preserve">Chassis No. </v>
      </c>
      <c r="R632" s="35" t="s">
        <v>37</v>
      </c>
      <c r="S632" s="33"/>
      <c r="T632" s="33"/>
      <c r="U632" s="33"/>
      <c r="V632" s="35"/>
      <c r="W632" s="35" t="s">
        <v>53</v>
      </c>
      <c r="X632" s="35"/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409</v>
      </c>
      <c r="B633" s="33" t="str">
        <f>VLOOKUP(A633,[1]screen!$G:$J,2,FALSE)</f>
        <v>차량 정보</v>
      </c>
      <c r="C633" s="33" t="str">
        <f t="shared" si="195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79"/>
        <v/>
      </c>
      <c r="G633" s="33" t="str">
        <f>IF(E633&lt;&gt;"",VLOOKUP(E633,[1]Label!$A:$B,2,FALSE),"")</f>
        <v/>
      </c>
      <c r="H633" s="35"/>
      <c r="I633" s="33" t="str">
        <f t="shared" si="196"/>
        <v/>
      </c>
      <c r="J633" s="33" t="str">
        <f>IF(H633&lt;&gt;"", VLOOKUP(H633,[1]Label!$A:$E,2,FALSE),"")</f>
        <v/>
      </c>
      <c r="K633" s="34"/>
      <c r="L633" s="33" t="str">
        <f t="shared" si="197"/>
        <v/>
      </c>
      <c r="M633" s="33" t="str">
        <f>IF(K633&lt;&gt;"",VLOOKUP(K633,[1]Label!$A:$B,2,FALSE),"")</f>
        <v/>
      </c>
      <c r="N633" s="35" t="s">
        <v>19</v>
      </c>
      <c r="O633" s="110" t="s">
        <v>427</v>
      </c>
      <c r="P633" s="33" t="str">
        <f t="shared" si="198"/>
        <v>Year of Make&lt;br&gt;(제조 연도)</v>
      </c>
      <c r="Q633" s="33" t="str">
        <f>IF(O633&lt;&gt;"", VLOOKUP(O633, [1]Label!$A:$B, 2, FALSE), "")</f>
        <v>Year of Make</v>
      </c>
      <c r="R633" s="35" t="s">
        <v>37</v>
      </c>
      <c r="S633" s="33"/>
      <c r="T633" s="33"/>
      <c r="U633" s="33"/>
      <c r="V633" s="35"/>
      <c r="W633" s="35" t="s">
        <v>53</v>
      </c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409</v>
      </c>
      <c r="B634" s="33" t="str">
        <f>VLOOKUP(A634,[1]screen!$G:$J,2,FALSE)</f>
        <v>차량 정보</v>
      </c>
      <c r="C634" s="33" t="str">
        <f t="shared" si="195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79"/>
        <v/>
      </c>
      <c r="G634" s="33" t="str">
        <f>IF(E634&lt;&gt;"",VLOOKUP(E634,[1]Label!$A:$B,2,FALSE),"")</f>
        <v/>
      </c>
      <c r="H634" s="35"/>
      <c r="I634" s="33" t="str">
        <f t="shared" si="196"/>
        <v/>
      </c>
      <c r="J634" s="33" t="str">
        <f>IF(H634&lt;&gt;"", VLOOKUP(H634,[1]Label!$A:$E,2,FALSE),"")</f>
        <v/>
      </c>
      <c r="K634" s="34"/>
      <c r="L634" s="33" t="str">
        <f t="shared" si="197"/>
        <v/>
      </c>
      <c r="M634" s="33" t="str">
        <f>IF(K634&lt;&gt;"",VLOOKUP(K634,[1]Label!$A:$B,2,FALSE),"")</f>
        <v/>
      </c>
      <c r="N634" s="35" t="s">
        <v>19</v>
      </c>
      <c r="O634" s="110" t="s">
        <v>412</v>
      </c>
      <c r="P634" s="33" t="str">
        <f t="shared" si="198"/>
        <v>Make/Manufacturer &lt;br&gt;(제조/제조자)</v>
      </c>
      <c r="Q634" s="33" t="str">
        <f>IF(O634&lt;&gt;"", VLOOKUP(O634, [1]Label!$A:$B, 2, FALSE), "")</f>
        <v xml:space="preserve">Make/Manufacturer </v>
      </c>
      <c r="R634" s="35" t="s">
        <v>37</v>
      </c>
      <c r="S634" s="33" t="s">
        <v>444</v>
      </c>
      <c r="T634" s="33"/>
      <c r="U634" s="33"/>
      <c r="V634" s="35"/>
      <c r="W634" s="35" t="s">
        <v>53</v>
      </c>
      <c r="X634" s="35"/>
      <c r="Y634" s="35"/>
      <c r="Z634" s="44" t="s">
        <v>466</v>
      </c>
      <c r="AA634" s="44" t="s">
        <v>466</v>
      </c>
      <c r="AB634" s="44" t="s">
        <v>466</v>
      </c>
      <c r="AC634" s="44"/>
      <c r="AD634" s="44"/>
      <c r="AE634" s="44"/>
      <c r="AF634" s="53"/>
    </row>
    <row r="635" spans="1:32" s="37" customFormat="1" ht="17.45" customHeight="1">
      <c r="A635" s="32" t="s">
        <v>409</v>
      </c>
      <c r="B635" s="33" t="str">
        <f>VLOOKUP(A635,[1]screen!$G:$J,2,FALSE)</f>
        <v>차량 정보</v>
      </c>
      <c r="C635" s="33" t="str">
        <f t="shared" si="195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79"/>
        <v/>
      </c>
      <c r="G635" s="33" t="str">
        <f>IF(E635&lt;&gt;"",VLOOKUP(E635,[1]Label!$A:$B,2,FALSE),"")</f>
        <v/>
      </c>
      <c r="H635" s="35"/>
      <c r="I635" s="33" t="str">
        <f t="shared" si="196"/>
        <v/>
      </c>
      <c r="J635" s="33" t="str">
        <f>IF(H635&lt;&gt;"", VLOOKUP(H635,[1]Label!$A:$E,2,FALSE),"")</f>
        <v/>
      </c>
      <c r="K635" s="34"/>
      <c r="L635" s="33" t="str">
        <f t="shared" si="197"/>
        <v/>
      </c>
      <c r="M635" s="33" t="str">
        <f>IF(K635&lt;&gt;"",VLOOKUP(K635,[1]Label!$A:$B,2,FALSE),"")</f>
        <v/>
      </c>
      <c r="N635" s="35" t="s">
        <v>19</v>
      </c>
      <c r="O635" s="110" t="s">
        <v>428</v>
      </c>
      <c r="P635" s="33" t="str">
        <f t="shared" si="198"/>
        <v>Model Type &lt;br&gt;(모델 유형)</v>
      </c>
      <c r="Q635" s="33" t="str">
        <f>IF(O635&lt;&gt;"", VLOOKUP(O635, [1]Label!$A:$B, 2, FALSE), "")</f>
        <v xml:space="preserve">Model Type </v>
      </c>
      <c r="R635" s="35" t="s">
        <v>37</v>
      </c>
      <c r="S635" s="33" t="s">
        <v>444</v>
      </c>
      <c r="T635" s="33"/>
      <c r="U635" s="33"/>
      <c r="V635" s="35"/>
      <c r="W635" s="35" t="s">
        <v>53</v>
      </c>
      <c r="X635" s="35"/>
      <c r="Y635" s="35"/>
      <c r="Z635" s="44" t="s">
        <v>467</v>
      </c>
      <c r="AA635" s="44" t="s">
        <v>467</v>
      </c>
      <c r="AB635" s="44" t="s">
        <v>467</v>
      </c>
      <c r="AC635" s="44"/>
      <c r="AD635" s="44"/>
      <c r="AE635" s="44"/>
      <c r="AF635" s="53"/>
    </row>
    <row r="636" spans="1:32" s="37" customFormat="1" ht="17.45" customHeight="1">
      <c r="A636" s="32" t="s">
        <v>409</v>
      </c>
      <c r="B636" s="33" t="str">
        <f>VLOOKUP(A636,[1]screen!$G:$J,2,FALSE)</f>
        <v>차량 정보</v>
      </c>
      <c r="C636" s="33" t="str">
        <f t="shared" si="195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79"/>
        <v/>
      </c>
      <c r="G636" s="33" t="str">
        <f>IF(E636&lt;&gt;"",VLOOKUP(E636,[1]Label!$A:$B,2,FALSE),"")</f>
        <v/>
      </c>
      <c r="H636" s="35"/>
      <c r="I636" s="33" t="str">
        <f t="shared" si="196"/>
        <v/>
      </c>
      <c r="J636" s="33" t="str">
        <f>IF(H636&lt;&gt;"", VLOOKUP(H636,[1]Label!$A:$E,2,FALSE),"")</f>
        <v/>
      </c>
      <c r="K636" s="34"/>
      <c r="L636" s="33" t="str">
        <f t="shared" si="197"/>
        <v/>
      </c>
      <c r="M636" s="33" t="str">
        <f>IF(K636&lt;&gt;"",VLOOKUP(K636,[1]Label!$A:$B,2,FALSE),"")</f>
        <v/>
      </c>
      <c r="N636" s="35" t="s">
        <v>19</v>
      </c>
      <c r="O636" s="110" t="s">
        <v>413</v>
      </c>
      <c r="P636" s="33" t="str">
        <f t="shared" si="198"/>
        <v>Model Number&lt;br&gt;(모델 번호)</v>
      </c>
      <c r="Q636" s="33" t="str">
        <f>IF(O636&lt;&gt;"", VLOOKUP(O636, [1]Label!$A:$B, 2, FALSE), "")</f>
        <v>Model Number</v>
      </c>
      <c r="R636" s="35" t="s">
        <v>37</v>
      </c>
      <c r="S636" s="33" t="s">
        <v>444</v>
      </c>
      <c r="T636" s="33"/>
      <c r="U636" s="33"/>
      <c r="V636" s="35"/>
      <c r="W636" s="35" t="s">
        <v>53</v>
      </c>
      <c r="X636" s="35"/>
      <c r="Y636" s="35"/>
      <c r="Z636" s="44" t="s">
        <v>468</v>
      </c>
      <c r="AA636" s="44" t="s">
        <v>468</v>
      </c>
      <c r="AB636" s="44" t="s">
        <v>468</v>
      </c>
      <c r="AC636" s="44"/>
      <c r="AD636" s="44"/>
      <c r="AE636" s="44"/>
      <c r="AF636" s="53"/>
    </row>
    <row r="637" spans="1:32" s="37" customFormat="1" ht="17.45" customHeight="1">
      <c r="A637" s="32" t="s">
        <v>409</v>
      </c>
      <c r="B637" s="33" t="str">
        <f>VLOOKUP(A637,[1]screen!$G:$J,2,FALSE)</f>
        <v>차량 정보</v>
      </c>
      <c r="C637" s="33" t="str">
        <f t="shared" si="195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79"/>
        <v/>
      </c>
      <c r="G637" s="33" t="str">
        <f>IF(E637&lt;&gt;"",VLOOKUP(E637,[1]Label!$A:$B,2,FALSE),"")</f>
        <v/>
      </c>
      <c r="H637" s="35"/>
      <c r="I637" s="33" t="str">
        <f t="shared" si="196"/>
        <v/>
      </c>
      <c r="J637" s="33" t="str">
        <f>IF(H637&lt;&gt;"", VLOOKUP(H637,[1]Label!$A:$E,2,FALSE),"")</f>
        <v/>
      </c>
      <c r="K637" s="34"/>
      <c r="L637" s="33" t="str">
        <f t="shared" si="197"/>
        <v/>
      </c>
      <c r="M637" s="33" t="str">
        <f>IF(K637&lt;&gt;"",VLOOKUP(K637,[1]Label!$A:$B,2,FALSE),"")</f>
        <v/>
      </c>
      <c r="N637" s="35" t="s">
        <v>19</v>
      </c>
      <c r="O637" s="110" t="s">
        <v>429</v>
      </c>
      <c r="P637" s="33" t="str">
        <f t="shared" si="198"/>
        <v>Propelled By &lt;br&gt;(추진자)</v>
      </c>
      <c r="Q637" s="33" t="str">
        <f>IF(O637&lt;&gt;"", VLOOKUP(O637, [1]Label!$A:$B, 2, FALSE), "")</f>
        <v xml:space="preserve">Propelled By </v>
      </c>
      <c r="R637" s="35" t="s">
        <v>38</v>
      </c>
      <c r="S637" s="33"/>
      <c r="T637" s="33"/>
      <c r="U637" s="33"/>
      <c r="V637" s="35"/>
      <c r="W637" s="35" t="s">
        <v>53</v>
      </c>
      <c r="X637" s="35"/>
      <c r="Y637" s="35"/>
      <c r="Z637" s="44" t="s">
        <v>446</v>
      </c>
      <c r="AA637" s="44" t="s">
        <v>459</v>
      </c>
      <c r="AB637" s="44" t="s">
        <v>445</v>
      </c>
      <c r="AC637" s="44" t="s">
        <v>446</v>
      </c>
      <c r="AD637" s="44" t="s">
        <v>459</v>
      </c>
      <c r="AE637" s="44" t="s">
        <v>445</v>
      </c>
      <c r="AF637" s="53"/>
    </row>
    <row r="638" spans="1:32" s="37" customFormat="1" ht="17.45" customHeight="1">
      <c r="A638" s="32" t="s">
        <v>409</v>
      </c>
      <c r="B638" s="33" t="str">
        <f>VLOOKUP(A638,[1]screen!$G:$J,2,FALSE)</f>
        <v>차량 정보</v>
      </c>
      <c r="C638" s="33" t="str">
        <f t="shared" si="195"/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 t="shared" si="179"/>
        <v/>
      </c>
      <c r="G638" s="33" t="str">
        <f>IF(E638&lt;&gt;"",VLOOKUP(E638,[1]Label!$A:$B,2,FALSE),"")</f>
        <v/>
      </c>
      <c r="H638" s="35"/>
      <c r="I638" s="33" t="str">
        <f t="shared" si="196"/>
        <v/>
      </c>
      <c r="J638" s="33" t="str">
        <f>IF(H638&lt;&gt;"", VLOOKUP(H638,[1]Label!$A:$E,2,FALSE),"")</f>
        <v/>
      </c>
      <c r="K638" s="34"/>
      <c r="L638" s="33" t="str">
        <f t="shared" si="197"/>
        <v/>
      </c>
      <c r="M638" s="33" t="str">
        <f>IF(K638&lt;&gt;"",VLOOKUP(K638,[1]Label!$A:$B,2,FALSE),"")</f>
        <v/>
      </c>
      <c r="N638" s="35" t="s">
        <v>19</v>
      </c>
      <c r="O638" s="110" t="s">
        <v>414</v>
      </c>
      <c r="P638" s="33" t="str">
        <f t="shared" si="198"/>
        <v>Body Type&lt;br&gt;(차체 유형)</v>
      </c>
      <c r="Q638" s="33" t="str">
        <f>IF(O638&lt;&gt;"", VLOOKUP(O638, [1]Label!$A:$B, 2, FALSE), "")</f>
        <v>Body Type</v>
      </c>
      <c r="R638" s="35" t="s">
        <v>37</v>
      </c>
      <c r="S638" s="33" t="s">
        <v>444</v>
      </c>
      <c r="T638" s="33"/>
      <c r="U638" s="33"/>
      <c r="V638" s="35"/>
      <c r="W638" s="35" t="s">
        <v>53</v>
      </c>
      <c r="X638" s="35"/>
      <c r="Y638" s="35"/>
      <c r="Z638" s="44" t="s">
        <v>469</v>
      </c>
      <c r="AA638" s="44" t="s">
        <v>469</v>
      </c>
      <c r="AB638" s="44" t="s">
        <v>469</v>
      </c>
      <c r="AC638" s="44"/>
      <c r="AD638" s="44"/>
      <c r="AE638" s="44"/>
      <c r="AF638" s="53"/>
    </row>
    <row r="639" spans="1:32" s="37" customFormat="1" ht="17.45" customHeight="1">
      <c r="A639" s="32" t="s">
        <v>409</v>
      </c>
      <c r="B639" s="33" t="str">
        <f>VLOOKUP(A639,[1]screen!$G:$J,2,FALSE)</f>
        <v>차량 정보</v>
      </c>
      <c r="C639" s="33" t="str">
        <f t="shared" si="195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79"/>
        <v/>
      </c>
      <c r="G639" s="33" t="str">
        <f>IF(E639&lt;&gt;"",VLOOKUP(E639,[1]Label!$A:$B,2,FALSE),"")</f>
        <v/>
      </c>
      <c r="H639" s="35"/>
      <c r="I639" s="33" t="str">
        <f t="shared" si="196"/>
        <v/>
      </c>
      <c r="J639" s="33" t="str">
        <f>IF(H639&lt;&gt;"", VLOOKUP(H639,[1]Label!$A:$E,2,FALSE),"")</f>
        <v/>
      </c>
      <c r="K639" s="34"/>
      <c r="L639" s="33" t="str">
        <f t="shared" si="197"/>
        <v/>
      </c>
      <c r="M639" s="33" t="str">
        <f>IF(K639&lt;&gt;"",VLOOKUP(K639,[1]Label!$A:$B,2,FALSE),"")</f>
        <v/>
      </c>
      <c r="N639" s="35" t="s">
        <v>19</v>
      </c>
      <c r="O639" s="110" t="s">
        <v>430</v>
      </c>
      <c r="P639" s="33" t="str">
        <f t="shared" si="198"/>
        <v>Transmission Type &lt;br&gt;(전송 유형)</v>
      </c>
      <c r="Q639" s="33" t="str">
        <f>IF(O639&lt;&gt;"", VLOOKUP(O639, [1]Label!$A:$B, 2, FALSE), "")</f>
        <v xml:space="preserve">Transmission Type </v>
      </c>
      <c r="R639" s="35" t="s">
        <v>38</v>
      </c>
      <c r="S639" s="33"/>
      <c r="T639" s="33"/>
      <c r="U639" s="33"/>
      <c r="V639" s="35"/>
      <c r="W639" s="35" t="s">
        <v>53</v>
      </c>
      <c r="X639" s="35"/>
      <c r="Y639" s="35"/>
      <c r="Z639" s="44" t="s">
        <v>448</v>
      </c>
      <c r="AA639" s="44" t="s">
        <v>460</v>
      </c>
      <c r="AB639" s="44" t="s">
        <v>447</v>
      </c>
      <c r="AC639" s="44" t="s">
        <v>448</v>
      </c>
      <c r="AD639" s="44" t="s">
        <v>460</v>
      </c>
      <c r="AE639" s="44" t="s">
        <v>447</v>
      </c>
      <c r="AF639" s="53"/>
    </row>
    <row r="640" spans="1:32" s="37" customFormat="1" ht="17.45" customHeight="1">
      <c r="A640" s="32" t="s">
        <v>409</v>
      </c>
      <c r="B640" s="33" t="str">
        <f>VLOOKUP(A640,[1]screen!$G:$J,2,FALSE)</f>
        <v>차량 정보</v>
      </c>
      <c r="C640" s="33" t="str">
        <f t="shared" si="195"/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 t="shared" si="179"/>
        <v/>
      </c>
      <c r="G640" s="33" t="str">
        <f>IF(E640&lt;&gt;"",VLOOKUP(E640,[1]Label!$A:$B,2,FALSE),"")</f>
        <v/>
      </c>
      <c r="H640" s="35"/>
      <c r="I640" s="33" t="str">
        <f t="shared" si="196"/>
        <v/>
      </c>
      <c r="J640" s="33" t="str">
        <f>IF(H640&lt;&gt;"", VLOOKUP(H640,[1]Label!$A:$E,2,FALSE),"")</f>
        <v/>
      </c>
      <c r="K640" s="34"/>
      <c r="L640" s="33" t="str">
        <f t="shared" si="197"/>
        <v/>
      </c>
      <c r="M640" s="33" t="str">
        <f>IF(K640&lt;&gt;"",VLOOKUP(K640,[1]Label!$A:$B,2,FALSE),"")</f>
        <v/>
      </c>
      <c r="N640" s="35" t="s">
        <v>19</v>
      </c>
      <c r="O640" s="110" t="s">
        <v>415</v>
      </c>
      <c r="P640" s="33" t="str">
        <f t="shared" si="198"/>
        <v>Category &lt;br&gt;(범주)</v>
      </c>
      <c r="Q640" s="33" t="str">
        <f>IF(O640&lt;&gt;"", VLOOKUP(O640, [1]Label!$A:$B, 2, FALSE), "")</f>
        <v xml:space="preserve">Category </v>
      </c>
      <c r="R640" s="35" t="s">
        <v>38</v>
      </c>
      <c r="S640" s="33"/>
      <c r="T640" s="33"/>
      <c r="U640" s="33"/>
      <c r="V640" s="35"/>
      <c r="W640" s="35" t="s">
        <v>53</v>
      </c>
      <c r="X640" s="35"/>
      <c r="Y640" s="35"/>
      <c r="Z640" s="44" t="s">
        <v>450</v>
      </c>
      <c r="AA640" s="44" t="s">
        <v>461</v>
      </c>
      <c r="AB640" s="44" t="s">
        <v>449</v>
      </c>
      <c r="AC640" s="44" t="s">
        <v>450</v>
      </c>
      <c r="AD640" s="44" t="s">
        <v>461</v>
      </c>
      <c r="AE640" s="44" t="s">
        <v>449</v>
      </c>
      <c r="AF640" s="53"/>
    </row>
    <row r="641" spans="1:32" s="37" customFormat="1" ht="17.45" customHeight="1">
      <c r="A641" s="32" t="s">
        <v>409</v>
      </c>
      <c r="B641" s="33" t="str">
        <f>VLOOKUP(A641,[1]screen!$G:$J,2,FALSE)</f>
        <v>차량 정보</v>
      </c>
      <c r="C641" s="33" t="str">
        <f t="shared" si="195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79"/>
        <v/>
      </c>
      <c r="G641" s="33" t="str">
        <f>IF(E641&lt;&gt;"",VLOOKUP(E641,[1]Label!$A:$B,2,FALSE),"")</f>
        <v/>
      </c>
      <c r="H641" s="35"/>
      <c r="I641" s="33" t="str">
        <f t="shared" si="196"/>
        <v/>
      </c>
      <c r="J641" s="33" t="str">
        <f>IF(H641&lt;&gt;"", VLOOKUP(H641,[1]Label!$A:$E,2,FALSE),"")</f>
        <v/>
      </c>
      <c r="K641" s="34"/>
      <c r="L641" s="33" t="str">
        <f t="shared" si="197"/>
        <v/>
      </c>
      <c r="M641" s="33" t="str">
        <f>IF(K641&lt;&gt;"",VLOOKUP(K641,[1]Label!$A:$B,2,FALSE),"")</f>
        <v/>
      </c>
      <c r="N641" s="35" t="s">
        <v>19</v>
      </c>
      <c r="O641" s="110" t="s">
        <v>431</v>
      </c>
      <c r="P641" s="33" t="str">
        <f t="shared" si="198"/>
        <v>Tare Weight &lt;br&gt;(타르 무게)</v>
      </c>
      <c r="Q641" s="33" t="str">
        <f>IF(O641&lt;&gt;"", VLOOKUP(O641, [1]Label!$A:$B, 2, FALSE), "")</f>
        <v xml:space="preserve">Tare Weight </v>
      </c>
      <c r="R641" s="35" t="s">
        <v>37</v>
      </c>
      <c r="S641" s="33"/>
      <c r="T641" s="33"/>
      <c r="U641" s="33"/>
      <c r="V641" s="35"/>
      <c r="W641" s="35" t="s">
        <v>53</v>
      </c>
      <c r="X641" s="35"/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409</v>
      </c>
      <c r="B642" s="33" t="str">
        <f>VLOOKUP(A642,[1]screen!$G:$J,2,FALSE)</f>
        <v>차량 정보</v>
      </c>
      <c r="C642" s="33" t="str">
        <f t="shared" si="195"/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 t="shared" si="179"/>
        <v/>
      </c>
      <c r="G642" s="33" t="str">
        <f>IF(E642&lt;&gt;"",VLOOKUP(E642,[1]Label!$A:$B,2,FALSE),"")</f>
        <v/>
      </c>
      <c r="H642" s="35"/>
      <c r="I642" s="33" t="str">
        <f t="shared" si="196"/>
        <v/>
      </c>
      <c r="J642" s="33" t="str">
        <f>IF(H642&lt;&gt;"", VLOOKUP(H642,[1]Label!$A:$E,2,FALSE),"")</f>
        <v/>
      </c>
      <c r="K642" s="34"/>
      <c r="L642" s="33" t="str">
        <f t="shared" si="197"/>
        <v/>
      </c>
      <c r="M642" s="33" t="str">
        <f>IF(K642&lt;&gt;"",VLOOKUP(K642,[1]Label!$A:$B,2,FALSE),"")</f>
        <v/>
      </c>
      <c r="N642" s="35" t="s">
        <v>19</v>
      </c>
      <c r="O642" s="110" t="s">
        <v>416</v>
      </c>
      <c r="P642" s="33" t="str">
        <f t="shared" si="198"/>
        <v>Gross Weight &lt;br&gt;(총중량)</v>
      </c>
      <c r="Q642" s="33" t="str">
        <f>IF(O642&lt;&gt;"", VLOOKUP(O642, [1]Label!$A:$B, 2, FALSE), "")</f>
        <v xml:space="preserve">Gross Weight </v>
      </c>
      <c r="R642" s="35" t="s">
        <v>37</v>
      </c>
      <c r="S642" s="33"/>
      <c r="T642" s="33"/>
      <c r="U642" s="33"/>
      <c r="V642" s="35"/>
      <c r="W642" s="35" t="s">
        <v>53</v>
      </c>
      <c r="X642" s="35"/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409</v>
      </c>
      <c r="B643" s="33" t="str">
        <f>VLOOKUP(A643,[1]screen!$G:$J,2,FALSE)</f>
        <v>차량 정보</v>
      </c>
      <c r="C643" s="33" t="str">
        <f t="shared" si="195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79"/>
        <v/>
      </c>
      <c r="G643" s="33" t="str">
        <f>IF(E643&lt;&gt;"",VLOOKUP(E643,[1]Label!$A:$B,2,FALSE),"")</f>
        <v/>
      </c>
      <c r="H643" s="35"/>
      <c r="I643" s="33" t="str">
        <f t="shared" si="196"/>
        <v/>
      </c>
      <c r="J643" s="33" t="str">
        <f>IF(H643&lt;&gt;"", VLOOKUP(H643,[1]Label!$A:$E,2,FALSE),"")</f>
        <v/>
      </c>
      <c r="K643" s="34"/>
      <c r="L643" s="33" t="str">
        <f t="shared" si="197"/>
        <v/>
      </c>
      <c r="M643" s="33" t="str">
        <f>IF(K643&lt;&gt;"",VLOOKUP(K643,[1]Label!$A:$B,2,FALSE),"")</f>
        <v/>
      </c>
      <c r="N643" s="35" t="s">
        <v>19</v>
      </c>
      <c r="O643" s="110" t="s">
        <v>432</v>
      </c>
      <c r="P643" s="33" t="str">
        <f t="shared" si="198"/>
        <v>Engine No. &lt;br&gt;(엔진 번호)</v>
      </c>
      <c r="Q643" s="33" t="str">
        <f>IF(O643&lt;&gt;"", VLOOKUP(O643, [1]Label!$A:$B, 2, FALSE), "")</f>
        <v xml:space="preserve">Engine No. </v>
      </c>
      <c r="R643" s="35" t="s">
        <v>37</v>
      </c>
      <c r="S643" s="33"/>
      <c r="T643" s="33"/>
      <c r="U643" s="33"/>
      <c r="V643" s="35"/>
      <c r="W643" s="35" t="s">
        <v>53</v>
      </c>
      <c r="X643" s="35"/>
      <c r="Y643" s="35"/>
      <c r="Z643" s="44"/>
      <c r="AA643" s="44"/>
      <c r="AB643" s="44"/>
      <c r="AC643" s="44"/>
      <c r="AD643" s="44"/>
      <c r="AE643" s="44"/>
      <c r="AF643" s="53"/>
    </row>
    <row r="644" spans="1:32" s="37" customFormat="1" ht="17.45" customHeight="1">
      <c r="A644" s="32" t="s">
        <v>409</v>
      </c>
      <c r="B644" s="33" t="str">
        <f>VLOOKUP(A644,[1]screen!$G:$J,2,FALSE)</f>
        <v>차량 정보</v>
      </c>
      <c r="C644" s="33" t="str">
        <f t="shared" si="195"/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 t="shared" si="179"/>
        <v/>
      </c>
      <c r="G644" s="33" t="str">
        <f>IF(E644&lt;&gt;"",VLOOKUP(E644,[1]Label!$A:$B,2,FALSE),"")</f>
        <v/>
      </c>
      <c r="H644" s="35"/>
      <c r="I644" s="33" t="str">
        <f t="shared" si="196"/>
        <v/>
      </c>
      <c r="J644" s="33" t="str">
        <f>IF(H644&lt;&gt;"", VLOOKUP(H644,[1]Label!$A:$E,2,FALSE),"")</f>
        <v/>
      </c>
      <c r="K644" s="34"/>
      <c r="L644" s="33" t="str">
        <f t="shared" si="197"/>
        <v/>
      </c>
      <c r="M644" s="33" t="str">
        <f>IF(K644&lt;&gt;"",VLOOKUP(K644,[1]Label!$A:$B,2,FALSE),"")</f>
        <v/>
      </c>
      <c r="N644" s="35" t="s">
        <v>19</v>
      </c>
      <c r="O644" s="110" t="s">
        <v>417</v>
      </c>
      <c r="P644" s="33" t="str">
        <f t="shared" si="198"/>
        <v>Seating Capacity &lt;br&gt;(용량 조회)</v>
      </c>
      <c r="Q644" s="33" t="str">
        <f>IF(O644&lt;&gt;"", VLOOKUP(O644, [1]Label!$A:$B, 2, FALSE), "")</f>
        <v xml:space="preserve">Seating Capacity </v>
      </c>
      <c r="R644" s="35" t="s">
        <v>37</v>
      </c>
      <c r="S644" s="33"/>
      <c r="T644" s="33"/>
      <c r="U644" s="33"/>
      <c r="V644" s="35"/>
      <c r="W644" s="35" t="s">
        <v>53</v>
      </c>
      <c r="X644" s="35"/>
      <c r="Y644" s="35"/>
      <c r="Z644" s="44"/>
      <c r="AA644" s="44"/>
      <c r="AB644" s="44"/>
      <c r="AC644" s="44"/>
      <c r="AD644" s="44"/>
      <c r="AE644" s="44"/>
      <c r="AF644" s="53"/>
    </row>
    <row r="645" spans="1:32" s="37" customFormat="1" ht="17.45" customHeight="1">
      <c r="A645" s="32" t="s">
        <v>409</v>
      </c>
      <c r="B645" s="33" t="str">
        <f>VLOOKUP(A645,[1]screen!$G:$J,2,FALSE)</f>
        <v>차량 정보</v>
      </c>
      <c r="C645" s="33" t="str">
        <f t="shared" si="195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79"/>
        <v/>
      </c>
      <c r="G645" s="33" t="str">
        <f>IF(E645&lt;&gt;"",VLOOKUP(E645,[1]Label!$A:$B,2,FALSE),"")</f>
        <v/>
      </c>
      <c r="H645" s="35"/>
      <c r="I645" s="33" t="str">
        <f t="shared" si="196"/>
        <v/>
      </c>
      <c r="J645" s="33" t="str">
        <f>IF(H645&lt;&gt;"", VLOOKUP(H645,[1]Label!$A:$E,2,FALSE),"")</f>
        <v/>
      </c>
      <c r="K645" s="34"/>
      <c r="L645" s="33" t="str">
        <f t="shared" si="197"/>
        <v/>
      </c>
      <c r="M645" s="33" t="str">
        <f>IF(K645&lt;&gt;"",VLOOKUP(K645,[1]Label!$A:$B,2,FALSE),"")</f>
        <v/>
      </c>
      <c r="N645" s="35" t="s">
        <v>19</v>
      </c>
      <c r="O645" s="110" t="s">
        <v>433</v>
      </c>
      <c r="P645" s="33" t="str">
        <f t="shared" si="198"/>
        <v>Purchase Date&lt;br&gt;(구입 일자)</v>
      </c>
      <c r="Q645" s="33" t="str">
        <f>IF(O645&lt;&gt;"", VLOOKUP(O645, [1]Label!$A:$B, 2, FALSE), "")</f>
        <v>Purchase Date</v>
      </c>
      <c r="R645" s="35" t="s">
        <v>71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/>
      <c r="AD645" s="44"/>
      <c r="AE645" s="44"/>
      <c r="AF645" s="53"/>
    </row>
    <row r="646" spans="1:32" s="37" customFormat="1" ht="17.45" customHeight="1">
      <c r="A646" s="32" t="s">
        <v>409</v>
      </c>
      <c r="B646" s="33" t="str">
        <f>VLOOKUP(A646,[1]screen!$G:$J,2,FALSE)</f>
        <v>차량 정보</v>
      </c>
      <c r="C646" s="33" t="str">
        <f t="shared" si="195"/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 t="shared" si="179"/>
        <v/>
      </c>
      <c r="G646" s="33" t="str">
        <f>IF(E646&lt;&gt;"",VLOOKUP(E646,[1]Label!$A:$B,2,FALSE),"")</f>
        <v/>
      </c>
      <c r="H646" s="35"/>
      <c r="I646" s="33" t="str">
        <f t="shared" si="196"/>
        <v/>
      </c>
      <c r="J646" s="33" t="str">
        <f>IF(H646&lt;&gt;"", VLOOKUP(H646,[1]Label!$A:$E,2,FALSE),"")</f>
        <v/>
      </c>
      <c r="K646" s="34"/>
      <c r="L646" s="33" t="str">
        <f t="shared" si="197"/>
        <v/>
      </c>
      <c r="M646" s="33" t="str">
        <f>IF(K646&lt;&gt;"",VLOOKUP(K646,[1]Label!$A:$B,2,FALSE),"")</f>
        <v/>
      </c>
      <c r="N646" s="35" t="s">
        <v>19</v>
      </c>
      <c r="O646" s="110" t="s">
        <v>418</v>
      </c>
      <c r="P646" s="33" t="str">
        <f t="shared" si="198"/>
        <v>Colour&lt;br&gt;(색상)</v>
      </c>
      <c r="Q646" s="33" t="str">
        <f>IF(O646&lt;&gt;"", VLOOKUP(O646, [1]Label!$A:$B, 2, FALSE), "")</f>
        <v>Colour</v>
      </c>
      <c r="R646" s="35" t="s">
        <v>37</v>
      </c>
      <c r="S646" s="33" t="s">
        <v>444</v>
      </c>
      <c r="T646" s="33"/>
      <c r="U646" s="33"/>
      <c r="V646" s="35"/>
      <c r="W646" s="35" t="s">
        <v>53</v>
      </c>
      <c r="X646" s="35"/>
      <c r="Y646" s="35"/>
      <c r="Z646" s="44" t="s">
        <v>470</v>
      </c>
      <c r="AA646" s="44" t="s">
        <v>470</v>
      </c>
      <c r="AB646" s="44" t="s">
        <v>470</v>
      </c>
      <c r="AC646" s="44"/>
      <c r="AD646" s="44"/>
      <c r="AE646" s="44"/>
      <c r="AF646" s="53"/>
    </row>
    <row r="647" spans="1:32" s="37" customFormat="1" ht="17.45" customHeight="1">
      <c r="A647" s="32" t="s">
        <v>409</v>
      </c>
      <c r="B647" s="33" t="str">
        <f>VLOOKUP(A647,[1]screen!$G:$J,2,FALSE)</f>
        <v>차량 정보</v>
      </c>
      <c r="C647" s="33" t="str">
        <f>IF(B647&lt;&gt;"",D647&amp;"("&amp;B647&amp;")","")</f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>IF(H647&lt;&gt;"",J647&amp;"("&amp;H647&amp;")","")</f>
        <v/>
      </c>
      <c r="J647" s="33" t="str">
        <f>IF(H647&lt;&gt;"", VLOOKUP(H647,[1]Label!$A:$E,2,FALSE),"")</f>
        <v/>
      </c>
      <c r="K647" s="34"/>
      <c r="L647" s="33" t="str">
        <f>IF(K647&lt;&gt;"",M647&amp;"("&amp;K647&amp;")","")</f>
        <v/>
      </c>
      <c r="M647" s="33" t="str">
        <f>IF(K647&lt;&gt;"",VLOOKUP(K647,[1]Label!$A:$B,2,FALSE),"")</f>
        <v/>
      </c>
      <c r="N647" s="35" t="s">
        <v>19</v>
      </c>
      <c r="O647" s="110" t="s">
        <v>434</v>
      </c>
      <c r="P647" s="33" t="str">
        <f>IF(O647&lt;&gt;"",Q647&amp;"&lt;br&gt;("&amp;O647&amp;")","")</f>
        <v>Engine Capacity &lt;br&gt;(엔진 용량)</v>
      </c>
      <c r="Q647" s="33" t="str">
        <f>IF(O647&lt;&gt;"", VLOOKUP(O647, [1]Label!$A:$B, 2, FALSE), "")</f>
        <v xml:space="preserve">Engine Capacity </v>
      </c>
      <c r="R647" s="35" t="s">
        <v>37</v>
      </c>
      <c r="S647" s="33"/>
      <c r="T647" s="33"/>
      <c r="U647" s="33"/>
      <c r="V647" s="35"/>
      <c r="W647" s="35" t="s">
        <v>53</v>
      </c>
      <c r="X647" s="35"/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409</v>
      </c>
      <c r="B648" s="33" t="str">
        <f>VLOOKUP(A648,[1]screen!$G:$J,2,FALSE)</f>
        <v>차량 정보</v>
      </c>
      <c r="C648" s="33" t="str">
        <f t="shared" si="195"/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 t="shared" si="179"/>
        <v/>
      </c>
      <c r="G648" s="33" t="str">
        <f>IF(E648&lt;&gt;"",VLOOKUP(E648,[1]Label!$A:$B,2,FALSE),"")</f>
        <v/>
      </c>
      <c r="H648" s="35"/>
      <c r="I648" s="33" t="str">
        <f t="shared" si="196"/>
        <v/>
      </c>
      <c r="J648" s="33" t="str">
        <f>IF(H648&lt;&gt;"", VLOOKUP(H648,[1]Label!$A:$E,2,FALSE),"")</f>
        <v/>
      </c>
      <c r="K648" s="34"/>
      <c r="L648" s="33" t="str">
        <f t="shared" si="197"/>
        <v/>
      </c>
      <c r="M648" s="33" t="str">
        <f>IF(K648&lt;&gt;"",VLOOKUP(K648,[1]Label!$A:$B,2,FALSE),"")</f>
        <v/>
      </c>
      <c r="N648" s="35" t="s">
        <v>19</v>
      </c>
      <c r="O648" s="110" t="s">
        <v>419</v>
      </c>
      <c r="P648" s="33" t="str">
        <f t="shared" si="198"/>
        <v>Engine KW Capacity&lt;br&gt;(엔진 KW 용량)</v>
      </c>
      <c r="Q648" s="33" t="str">
        <f>IF(O648&lt;&gt;"", VLOOKUP(O648, [1]Label!$A:$B, 2, FALSE), "")</f>
        <v>Engine KW Capacity</v>
      </c>
      <c r="R648" s="35" t="s">
        <v>37</v>
      </c>
      <c r="S648" s="33"/>
      <c r="T648" s="33"/>
      <c r="U648" s="33"/>
      <c r="V648" s="35"/>
      <c r="W648" s="35"/>
      <c r="X648" s="35"/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409</v>
      </c>
      <c r="B649" s="33" t="str">
        <f>VLOOKUP(A649,[1]screen!$G:$J,2,FALSE)</f>
        <v>차량 정보</v>
      </c>
      <c r="C649" s="33" t="str">
        <f>IF(B649&lt;&gt;"",D649&amp;"("&amp;B649&amp;")","")</f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>IF(E649&lt;&gt;"",G649&amp;"("&amp;E649&amp;")","")</f>
        <v/>
      </c>
      <c r="G649" s="33" t="str">
        <f>IF(E649&lt;&gt;"",VLOOKUP(E649,[1]Label!$A:$B,2,FALSE),"")</f>
        <v/>
      </c>
      <c r="H649" s="35"/>
      <c r="I649" s="33" t="str">
        <f>IF(H649&lt;&gt;"",J649&amp;"("&amp;H649&amp;")","")</f>
        <v/>
      </c>
      <c r="J649" s="33" t="str">
        <f>IF(H649&lt;&gt;"", VLOOKUP(H649,[1]Label!$A:$E,2,FALSE),"")</f>
        <v/>
      </c>
      <c r="K649" s="34"/>
      <c r="L649" s="33" t="str">
        <f>IF(K649&lt;&gt;"",M649&amp;"("&amp;K649&amp;")","")</f>
        <v/>
      </c>
      <c r="M649" s="33" t="str">
        <f>IF(K649&lt;&gt;"",VLOOKUP(K649,[1]Label!$A:$B,2,FALSE),"")</f>
        <v/>
      </c>
      <c r="N649" s="35" t="s">
        <v>19</v>
      </c>
      <c r="O649" s="110" t="s">
        <v>435</v>
      </c>
      <c r="P649" s="33" t="str">
        <f>IF(O649&lt;&gt;"",Q649&amp;"&lt;br&gt;("&amp;O649&amp;")","")</f>
        <v>Engine horse power&lt;br&gt;(엔진 마력)</v>
      </c>
      <c r="Q649" s="33" t="str">
        <f>IF(O649&lt;&gt;"", VLOOKUP(O649, [1]Label!$A:$B, 2, FALSE), "")</f>
        <v>Engine horse power</v>
      </c>
      <c r="R649" s="35" t="s">
        <v>37</v>
      </c>
      <c r="S649" s="33"/>
      <c r="T649" s="33"/>
      <c r="U649" s="33"/>
      <c r="V649" s="35"/>
      <c r="W649" s="35"/>
      <c r="X649" s="35"/>
      <c r="Y649" s="35"/>
      <c r="Z649" s="44"/>
      <c r="AA649" s="44"/>
      <c r="AB649" s="44"/>
      <c r="AC649" s="44"/>
      <c r="AD649" s="44"/>
      <c r="AE649" s="44"/>
      <c r="AF649" s="53"/>
    </row>
    <row r="650" spans="1:32" s="37" customFormat="1" ht="17.45" customHeight="1">
      <c r="A650" s="32" t="s">
        <v>409</v>
      </c>
      <c r="B650" s="33" t="str">
        <f>VLOOKUP(A650,[1]screen!$G:$J,2,FALSE)</f>
        <v>차량 정보</v>
      </c>
      <c r="C650" s="33" t="str">
        <f t="shared" si="195"/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 t="shared" si="179"/>
        <v/>
      </c>
      <c r="G650" s="33" t="str">
        <f>IF(E650&lt;&gt;"",VLOOKUP(E650,[1]Label!$A:$B,2,FALSE),"")</f>
        <v/>
      </c>
      <c r="H650" s="35"/>
      <c r="I650" s="33" t="str">
        <f t="shared" si="196"/>
        <v/>
      </c>
      <c r="J650" s="33" t="str">
        <f>IF(H650&lt;&gt;"", VLOOKUP(H650,[1]Label!$A:$E,2,FALSE),"")</f>
        <v/>
      </c>
      <c r="K650" s="34"/>
      <c r="L650" s="33" t="str">
        <f t="shared" si="197"/>
        <v/>
      </c>
      <c r="M650" s="33" t="str">
        <f>IF(K650&lt;&gt;"",VLOOKUP(K650,[1]Label!$A:$B,2,FALSE),"")</f>
        <v/>
      </c>
      <c r="N650" s="35" t="s">
        <v>19</v>
      </c>
      <c r="O650" s="110" t="s">
        <v>420</v>
      </c>
      <c r="P650" s="33" t="str">
        <f t="shared" si="198"/>
        <v>Number of Axle&lt;br&gt;(축의 번호)</v>
      </c>
      <c r="Q650" s="33" t="str">
        <f>IF(O650&lt;&gt;"", VLOOKUP(O650, [1]Label!$A:$B, 2, FALSE), "")</f>
        <v>Number of Axle</v>
      </c>
      <c r="R650" s="35" t="s">
        <v>37</v>
      </c>
      <c r="S650" s="33"/>
      <c r="T650" s="33"/>
      <c r="U650" s="33"/>
      <c r="V650" s="35"/>
      <c r="W650" s="35" t="s">
        <v>53</v>
      </c>
      <c r="X650" s="35"/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409</v>
      </c>
      <c r="B651" s="33" t="str">
        <f>VLOOKUP(A651,[1]screen!$G:$J,2,FALSE)</f>
        <v>차량 정보</v>
      </c>
      <c r="C651" s="33" t="str">
        <f>IF(B651&lt;&gt;"",D651&amp;"("&amp;B651&amp;")","")</f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>IF(E651&lt;&gt;"",G651&amp;"("&amp;E651&amp;")","")</f>
        <v/>
      </c>
      <c r="G651" s="33" t="str">
        <f>IF(E651&lt;&gt;"",VLOOKUP(E651,[1]Label!$A:$B,2,FALSE),"")</f>
        <v/>
      </c>
      <c r="H651" s="35"/>
      <c r="I651" s="33" t="str">
        <f>IF(H651&lt;&gt;"",J651&amp;"("&amp;H651&amp;")","")</f>
        <v/>
      </c>
      <c r="J651" s="33" t="str">
        <f>IF(H651&lt;&gt;"", VLOOKUP(H651,[1]Label!$A:$E,2,FALSE),"")</f>
        <v/>
      </c>
      <c r="K651" s="34"/>
      <c r="L651" s="33" t="str">
        <f>IF(K651&lt;&gt;"",M651&amp;"("&amp;K651&amp;")","")</f>
        <v/>
      </c>
      <c r="M651" s="33" t="str">
        <f>IF(K651&lt;&gt;"",VLOOKUP(K651,[1]Label!$A:$B,2,FALSE),"")</f>
        <v/>
      </c>
      <c r="N651" s="35" t="s">
        <v>19</v>
      </c>
      <c r="O651" s="110" t="s">
        <v>436</v>
      </c>
      <c r="P651" s="33" t="str">
        <f>IF(O651&lt;&gt;"",Q651&amp;"&lt;br&gt;("&amp;O651&amp;")","")</f>
        <v>Axle Distance&lt;br&gt;(차축 거리)</v>
      </c>
      <c r="Q651" s="33" t="str">
        <f>IF(O651&lt;&gt;"", VLOOKUP(O651, [1]Label!$A:$B, 2, FALSE), "")</f>
        <v>Axle Distance</v>
      </c>
      <c r="R651" s="35" t="s">
        <v>37</v>
      </c>
      <c r="S651" s="33"/>
      <c r="T651" s="33"/>
      <c r="U651" s="33"/>
      <c r="V651" s="35"/>
      <c r="W651" s="35"/>
      <c r="X651" s="35"/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409</v>
      </c>
      <c r="B652" s="33" t="str">
        <f>VLOOKUP(A652,[1]screen!$G:$J,2,FALSE)</f>
        <v>차량 정보</v>
      </c>
      <c r="C652" s="33" t="str">
        <f t="shared" si="195"/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 t="shared" si="179"/>
        <v/>
      </c>
      <c r="G652" s="33" t="str">
        <f>IF(E652&lt;&gt;"",VLOOKUP(E652,[1]Label!$A:$B,2,FALSE),"")</f>
        <v/>
      </c>
      <c r="H652" s="35"/>
      <c r="I652" s="33" t="str">
        <f t="shared" si="196"/>
        <v/>
      </c>
      <c r="J652" s="33" t="str">
        <f>IF(H652&lt;&gt;"", VLOOKUP(H652,[1]Label!$A:$E,2,FALSE),"")</f>
        <v/>
      </c>
      <c r="K652" s="34"/>
      <c r="L652" s="33" t="str">
        <f t="shared" si="197"/>
        <v/>
      </c>
      <c r="M652" s="33" t="str">
        <f>IF(K652&lt;&gt;"",VLOOKUP(K652,[1]Label!$A:$B,2,FALSE),"")</f>
        <v/>
      </c>
      <c r="N652" s="35" t="s">
        <v>19</v>
      </c>
      <c r="O652" s="110" t="s">
        <v>421</v>
      </c>
      <c r="P652" s="33" t="str">
        <f t="shared" si="198"/>
        <v>Owner Category &lt;br&gt;(소유주 범주)</v>
      </c>
      <c r="Q652" s="33" t="str">
        <f>IF(O652&lt;&gt;"", VLOOKUP(O652, [1]Label!$A:$B, 2, FALSE), "")</f>
        <v xml:space="preserve">Owner Category </v>
      </c>
      <c r="R652" s="35" t="s">
        <v>38</v>
      </c>
      <c r="S652" s="33"/>
      <c r="T652" s="33"/>
      <c r="U652" s="33"/>
      <c r="V652" s="35"/>
      <c r="W652" s="35" t="s">
        <v>53</v>
      </c>
      <c r="X652" s="35"/>
      <c r="Y652" s="35"/>
      <c r="Z652" s="44" t="s">
        <v>452</v>
      </c>
      <c r="AA652" s="44" t="s">
        <v>462</v>
      </c>
      <c r="AB652" s="44" t="s">
        <v>451</v>
      </c>
      <c r="AC652" s="44" t="s">
        <v>452</v>
      </c>
      <c r="AD652" s="44" t="s">
        <v>462</v>
      </c>
      <c r="AE652" s="44" t="s">
        <v>451</v>
      </c>
      <c r="AF652" s="53"/>
    </row>
    <row r="653" spans="1:32" s="37" customFormat="1" ht="17.45" customHeight="1">
      <c r="A653" s="32" t="s">
        <v>409</v>
      </c>
      <c r="B653" s="33" t="str">
        <f>VLOOKUP(A653,[1]screen!$G:$J,2,FALSE)</f>
        <v>차량 정보</v>
      </c>
      <c r="C653" s="33" t="str">
        <f>IF(B653&lt;&gt;"",D653&amp;"("&amp;B653&amp;")","")</f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>IF(E653&lt;&gt;"",G653&amp;"("&amp;E653&amp;")","")</f>
        <v/>
      </c>
      <c r="G653" s="33" t="str">
        <f>IF(E653&lt;&gt;"",VLOOKUP(E653,[1]Label!$A:$B,2,FALSE),"")</f>
        <v/>
      </c>
      <c r="H653" s="35"/>
      <c r="I653" s="33" t="str">
        <f>IF(H653&lt;&gt;"",J653&amp;"("&amp;H653&amp;")","")</f>
        <v/>
      </c>
      <c r="J653" s="33" t="str">
        <f>IF(H653&lt;&gt;"", VLOOKUP(H653,[1]Label!$A:$E,2,FALSE),"")</f>
        <v/>
      </c>
      <c r="K653" s="34"/>
      <c r="L653" s="33" t="str">
        <f>IF(K653&lt;&gt;"",M653&amp;"("&amp;K653&amp;")","")</f>
        <v/>
      </c>
      <c r="M653" s="33" t="str">
        <f>IF(K653&lt;&gt;"",VLOOKUP(K653,[1]Label!$A:$B,2,FALSE),"")</f>
        <v/>
      </c>
      <c r="N653" s="35" t="s">
        <v>19</v>
      </c>
      <c r="O653" s="110" t="s">
        <v>437</v>
      </c>
      <c r="P653" s="33" t="str">
        <f>IF(O653&lt;&gt;"",Q653&amp;"&lt;br&gt;("&amp;O653&amp;")","")</f>
        <v>Vehicle Usage &lt;br&gt;(차량 사용)</v>
      </c>
      <c r="Q653" s="33" t="str">
        <f>IF(O653&lt;&gt;"", VLOOKUP(O653, [1]Label!$A:$B, 2, FALSE), "")</f>
        <v xml:space="preserve">Vehicle Usage </v>
      </c>
      <c r="R653" s="35" t="s">
        <v>38</v>
      </c>
      <c r="S653" s="33"/>
      <c r="T653" s="33"/>
      <c r="U653" s="33"/>
      <c r="V653" s="35"/>
      <c r="W653" s="35" t="s">
        <v>53</v>
      </c>
      <c r="X653" s="35"/>
      <c r="Y653" s="35"/>
      <c r="Z653" s="44" t="s">
        <v>454</v>
      </c>
      <c r="AA653" s="44" t="s">
        <v>463</v>
      </c>
      <c r="AB653" s="44" t="s">
        <v>453</v>
      </c>
      <c r="AC653" s="44" t="s">
        <v>454</v>
      </c>
      <c r="AD653" s="44" t="s">
        <v>463</v>
      </c>
      <c r="AE653" s="44" t="s">
        <v>453</v>
      </c>
      <c r="AF653" s="53"/>
    </row>
    <row r="654" spans="1:32" s="37" customFormat="1" ht="17.45" customHeight="1">
      <c r="A654" s="32" t="s">
        <v>409</v>
      </c>
      <c r="B654" s="33" t="str">
        <f>VLOOKUP(A654,[1]screen!$G:$J,2,FALSE)</f>
        <v>차량 정보</v>
      </c>
      <c r="C654" s="33" t="str">
        <f t="shared" si="195"/>
        <v>Vehicle Information(차량 정보)</v>
      </c>
      <c r="D654" s="33" t="str">
        <f>IF(B654&lt;&gt;"", VLOOKUP(B654,[1]screen!$A:$E,2,FALSE), "" )</f>
        <v>Vehicle Information</v>
      </c>
      <c r="E654" s="35"/>
      <c r="F654" s="33" t="str">
        <f t="shared" si="179"/>
        <v/>
      </c>
      <c r="G654" s="33" t="str">
        <f>IF(E654&lt;&gt;"",VLOOKUP(E654,[1]Label!$A:$B,2,FALSE),"")</f>
        <v/>
      </c>
      <c r="H654" s="35"/>
      <c r="I654" s="33" t="str">
        <f t="shared" si="196"/>
        <v/>
      </c>
      <c r="J654" s="33" t="str">
        <f>IF(H654&lt;&gt;"", VLOOKUP(H654,[1]Label!$A:$E,2,FALSE),"")</f>
        <v/>
      </c>
      <c r="K654" s="34"/>
      <c r="L654" s="33" t="str">
        <f t="shared" si="197"/>
        <v/>
      </c>
      <c r="M654" s="33" t="str">
        <f>IF(K654&lt;&gt;"",VLOOKUP(K654,[1]Label!$A:$B,2,FALSE),"")</f>
        <v/>
      </c>
      <c r="N654" s="35" t="s">
        <v>19</v>
      </c>
      <c r="O654" s="110" t="s">
        <v>422</v>
      </c>
      <c r="P654" s="33" t="str">
        <f t="shared" si="198"/>
        <v>Fuel Type&lt;br&gt;(연료 유형)</v>
      </c>
      <c r="Q654" s="33" t="str">
        <f>IF(O654&lt;&gt;"", VLOOKUP(O654, [1]Label!$A:$B, 2, FALSE), "")</f>
        <v>Fuel Type</v>
      </c>
      <c r="R654" s="35" t="s">
        <v>38</v>
      </c>
      <c r="S654" s="33"/>
      <c r="T654" s="33"/>
      <c r="U654" s="33"/>
      <c r="V654" s="35"/>
      <c r="W654" s="35" t="s">
        <v>53</v>
      </c>
      <c r="X654" s="35"/>
      <c r="Y654" s="35"/>
      <c r="Z654" s="44" t="s">
        <v>456</v>
      </c>
      <c r="AA654" s="44" t="s">
        <v>464</v>
      </c>
      <c r="AB654" s="44" t="s">
        <v>455</v>
      </c>
      <c r="AC654" s="44" t="s">
        <v>456</v>
      </c>
      <c r="AD654" s="44" t="s">
        <v>464</v>
      </c>
      <c r="AE654" s="44" t="s">
        <v>455</v>
      </c>
      <c r="AF654" s="53"/>
    </row>
    <row r="655" spans="1:32" s="37" customFormat="1" ht="17.45" customHeight="1">
      <c r="A655" s="32" t="s">
        <v>409</v>
      </c>
      <c r="B655" s="33" t="str">
        <f>VLOOKUP(A655,[1]screen!$G:$J,2,FALSE)</f>
        <v>차량 정보</v>
      </c>
      <c r="C655" s="33" t="str">
        <f>IF(B655&lt;&gt;"",D655&amp;"("&amp;B655&amp;")","")</f>
        <v>Vehicle Information(차량 정보)</v>
      </c>
      <c r="D655" s="33" t="str">
        <f>IF(B655&lt;&gt;"", VLOOKUP(B655,[1]screen!$A:$E,2,FALSE), "" )</f>
        <v>Vehicle Information</v>
      </c>
      <c r="E655" s="35"/>
      <c r="F655" s="33" t="str">
        <f>IF(E655&lt;&gt;"",G655&amp;"("&amp;E655&amp;")","")</f>
        <v/>
      </c>
      <c r="G655" s="33" t="str">
        <f>IF(E655&lt;&gt;"",VLOOKUP(E655,[1]Label!$A:$B,2,FALSE),"")</f>
        <v/>
      </c>
      <c r="H655" s="35"/>
      <c r="I655" s="33" t="str">
        <f>IF(H655&lt;&gt;"",J655&amp;"("&amp;H655&amp;")","")</f>
        <v/>
      </c>
      <c r="J655" s="33" t="str">
        <f>IF(H655&lt;&gt;"", VLOOKUP(H655,[1]Label!$A:$E,2,FALSE),"")</f>
        <v/>
      </c>
      <c r="K655" s="34"/>
      <c r="L655" s="33" t="str">
        <f>IF(K655&lt;&gt;"",M655&amp;"("&amp;K655&amp;")","")</f>
        <v/>
      </c>
      <c r="M655" s="33" t="str">
        <f>IF(K655&lt;&gt;"",VLOOKUP(K655,[1]Label!$A:$B,2,FALSE),"")</f>
        <v/>
      </c>
      <c r="N655" s="35" t="s">
        <v>19</v>
      </c>
      <c r="O655" s="110" t="s">
        <v>438</v>
      </c>
      <c r="P655" s="33" t="str">
        <f>IF(O655&lt;&gt;"",Q655&amp;"&lt;br&gt;("&amp;O655&amp;")","")</f>
        <v>SARPCO Certificate No.&lt;br&gt;(SARPCO 인증서 번호)</v>
      </c>
      <c r="Q655" s="33" t="str">
        <f>IF(O655&lt;&gt;"", VLOOKUP(O655, [1]Label!$A:$B, 2, FALSE), "")</f>
        <v>SARPCO Certificate No.</v>
      </c>
      <c r="R655" s="35" t="s">
        <v>37</v>
      </c>
      <c r="S655" s="33"/>
      <c r="T655" s="33"/>
      <c r="U655" s="33"/>
      <c r="V655" s="35"/>
      <c r="W655" s="35"/>
      <c r="X655" s="35"/>
      <c r="Y655" s="35"/>
      <c r="Z655" s="44"/>
      <c r="AA655" s="44"/>
      <c r="AB655" s="44"/>
      <c r="AC655" s="44"/>
      <c r="AD655" s="44"/>
      <c r="AE655" s="44"/>
      <c r="AF655" s="53"/>
    </row>
    <row r="656" spans="1:32" s="37" customFormat="1" ht="17.45" customHeight="1">
      <c r="A656" s="32" t="s">
        <v>409</v>
      </c>
      <c r="B656" s="33" t="str">
        <f>VLOOKUP(A656,[1]screen!$G:$J,2,FALSE)</f>
        <v>차량 정보</v>
      </c>
      <c r="C656" s="33" t="str">
        <f t="shared" si="195"/>
        <v>Vehicle Information(차량 정보)</v>
      </c>
      <c r="D656" s="33" t="str">
        <f>IF(B656&lt;&gt;"", VLOOKUP(B656,[1]screen!$A:$E,2,FALSE), "" )</f>
        <v>Vehicle Information</v>
      </c>
      <c r="E656" s="35"/>
      <c r="F656" s="33" t="str">
        <f t="shared" ref="F656:F662" si="199">IF(E656&lt;&gt;"",G656&amp;"("&amp;E656&amp;")","")</f>
        <v/>
      </c>
      <c r="G656" s="33" t="str">
        <f>IF(E656&lt;&gt;"",VLOOKUP(E656,[1]Label!$A:$B,2,FALSE),"")</f>
        <v/>
      </c>
      <c r="H656" s="35"/>
      <c r="I656" s="33" t="str">
        <f t="shared" si="196"/>
        <v/>
      </c>
      <c r="J656" s="33" t="str">
        <f>IF(H656&lt;&gt;"", VLOOKUP(H656,[1]Label!$A:$E,2,FALSE),"")</f>
        <v/>
      </c>
      <c r="K656" s="34"/>
      <c r="L656" s="33" t="str">
        <f t="shared" si="197"/>
        <v/>
      </c>
      <c r="M656" s="33" t="str">
        <f>IF(K656&lt;&gt;"",VLOOKUP(K656,[1]Label!$A:$B,2,FALSE),"")</f>
        <v/>
      </c>
      <c r="N656" s="35" t="s">
        <v>19</v>
      </c>
      <c r="O656" s="110" t="s">
        <v>423</v>
      </c>
      <c r="P656" s="33" t="str">
        <f t="shared" si="198"/>
        <v>Foreign Registration No.&lt;br&gt;(국외 등록 번호)</v>
      </c>
      <c r="Q656" s="33" t="str">
        <f>IF(O656&lt;&gt;"", VLOOKUP(O656, [1]Label!$A:$B, 2, FALSE), "")</f>
        <v>Foreign Registration No.</v>
      </c>
      <c r="R656" s="35" t="s">
        <v>37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2" t="s">
        <v>409</v>
      </c>
      <c r="B657" s="33" t="str">
        <f>VLOOKUP(A657,[1]screen!$G:$J,2,FALSE)</f>
        <v>차량 정보</v>
      </c>
      <c r="C657" s="33" t="str">
        <f>IF(B657&lt;&gt;"",D657&amp;"("&amp;B657&amp;")","")</f>
        <v>Vehicle Information(차량 정보)</v>
      </c>
      <c r="D657" s="33" t="str">
        <f>IF(B657&lt;&gt;"", VLOOKUP(B657,[1]screen!$A:$E,2,FALSE), "" )</f>
        <v>Vehicle Information</v>
      </c>
      <c r="E657" s="35"/>
      <c r="F657" s="33" t="str">
        <f>IF(E657&lt;&gt;"",G657&amp;"("&amp;E657&amp;")","")</f>
        <v/>
      </c>
      <c r="G657" s="33" t="str">
        <f>IF(E657&lt;&gt;"",VLOOKUP(E657,[1]Label!$A:$B,2,FALSE),"")</f>
        <v/>
      </c>
      <c r="H657" s="35"/>
      <c r="I657" s="33" t="str">
        <f>IF(H657&lt;&gt;"",J657&amp;"("&amp;H657&amp;")","")</f>
        <v/>
      </c>
      <c r="J657" s="33" t="str">
        <f>IF(H657&lt;&gt;"", VLOOKUP(H657,[1]Label!$A:$E,2,FALSE),"")</f>
        <v/>
      </c>
      <c r="K657" s="34"/>
      <c r="L657" s="33" t="str">
        <f>IF(K657&lt;&gt;"",M657&amp;"("&amp;K657&amp;")","")</f>
        <v/>
      </c>
      <c r="M657" s="33" t="str">
        <f>IF(K657&lt;&gt;"",VLOOKUP(K657,[1]Label!$A:$B,2,FALSE),"")</f>
        <v/>
      </c>
      <c r="N657" s="35" t="s">
        <v>19</v>
      </c>
      <c r="O657" s="110" t="s">
        <v>439</v>
      </c>
      <c r="P657" s="33" t="str">
        <f>IF(O657&lt;&gt;"",Q657&amp;"&lt;br&gt;("&amp;O657&amp;")","")</f>
        <v>Insurance Company Name&lt;br&gt;(보험회사 명)</v>
      </c>
      <c r="Q657" s="33" t="str">
        <f>IF(O657&lt;&gt;"", VLOOKUP(O657, [1]Label!$A:$B, 2, FALSE), "")</f>
        <v>Insurance Company Name</v>
      </c>
      <c r="R657" s="35" t="s">
        <v>37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s="37" customFormat="1" ht="17.45" customHeight="1">
      <c r="A658" s="32" t="s">
        <v>409</v>
      </c>
      <c r="B658" s="33" t="str">
        <f>VLOOKUP(A658,[1]screen!$G:$J,2,FALSE)</f>
        <v>차량 정보</v>
      </c>
      <c r="C658" s="33" t="str">
        <f t="shared" si="195"/>
        <v>Vehicle Information(차량 정보)</v>
      </c>
      <c r="D658" s="33" t="str">
        <f>IF(B658&lt;&gt;"", VLOOKUP(B658,[1]screen!$A:$E,2,FALSE), "" )</f>
        <v>Vehicle Information</v>
      </c>
      <c r="E658" s="35"/>
      <c r="F658" s="33" t="str">
        <f t="shared" si="199"/>
        <v/>
      </c>
      <c r="G658" s="33" t="str">
        <f>IF(E658&lt;&gt;"",VLOOKUP(E658,[1]Label!$A:$B,2,FALSE),"")</f>
        <v/>
      </c>
      <c r="H658" s="35"/>
      <c r="I658" s="33" t="str">
        <f t="shared" si="196"/>
        <v/>
      </c>
      <c r="J658" s="33" t="str">
        <f>IF(H658&lt;&gt;"", VLOOKUP(H658,[1]Label!$A:$E,2,FALSE),"")</f>
        <v/>
      </c>
      <c r="K658" s="34"/>
      <c r="L658" s="33" t="str">
        <f t="shared" si="197"/>
        <v/>
      </c>
      <c r="M658" s="33" t="str">
        <f>IF(K658&lt;&gt;"",VLOOKUP(K658,[1]Label!$A:$B,2,FALSE),"")</f>
        <v/>
      </c>
      <c r="N658" s="35" t="s">
        <v>19</v>
      </c>
      <c r="O658" s="110" t="s">
        <v>424</v>
      </c>
      <c r="P658" s="33" t="str">
        <f t="shared" si="198"/>
        <v>Insurance Type&lt;br&gt;(보험 유형)</v>
      </c>
      <c r="Q658" s="33" t="str">
        <f>IF(O658&lt;&gt;"", VLOOKUP(O658, [1]Label!$A:$B, 2, FALSE), "")</f>
        <v>Insurance Type</v>
      </c>
      <c r="R658" s="35" t="s">
        <v>38</v>
      </c>
      <c r="S658" s="33"/>
      <c r="T658" s="33"/>
      <c r="U658" s="33"/>
      <c r="V658" s="35"/>
      <c r="W658" s="35"/>
      <c r="X658" s="35"/>
      <c r="Y658" s="35"/>
      <c r="Z658" s="44" t="s">
        <v>458</v>
      </c>
      <c r="AA658" s="44" t="s">
        <v>465</v>
      </c>
      <c r="AB658" s="44" t="s">
        <v>457</v>
      </c>
      <c r="AC658" s="44" t="s">
        <v>458</v>
      </c>
      <c r="AD658" s="44" t="s">
        <v>465</v>
      </c>
      <c r="AE658" s="44" t="s">
        <v>457</v>
      </c>
      <c r="AF658" s="53"/>
    </row>
    <row r="659" spans="1:32" s="37" customFormat="1" ht="17.45" customHeight="1">
      <c r="A659" s="32" t="s">
        <v>409</v>
      </c>
      <c r="B659" s="33" t="str">
        <f>VLOOKUP(A659,[1]screen!$G:$J,2,FALSE)</f>
        <v>차량 정보</v>
      </c>
      <c r="C659" s="33" t="str">
        <f>IF(B659&lt;&gt;"",D659&amp;"("&amp;B659&amp;")","")</f>
        <v>Vehicle Information(차량 정보)</v>
      </c>
      <c r="D659" s="33" t="str">
        <f>IF(B659&lt;&gt;"", VLOOKUP(B659,[1]screen!$A:$E,2,FALSE), "" )</f>
        <v>Vehicle Information</v>
      </c>
      <c r="E659" s="35"/>
      <c r="F659" s="33" t="str">
        <f>IF(E659&lt;&gt;"",G659&amp;"("&amp;E659&amp;")","")</f>
        <v/>
      </c>
      <c r="G659" s="33" t="str">
        <f>IF(E659&lt;&gt;"",VLOOKUP(E659,[1]Label!$A:$B,2,FALSE),"")</f>
        <v/>
      </c>
      <c r="H659" s="35"/>
      <c r="I659" s="33" t="str">
        <f>IF(H659&lt;&gt;"",J659&amp;"("&amp;H659&amp;")","")</f>
        <v/>
      </c>
      <c r="J659" s="33" t="str">
        <f>IF(H659&lt;&gt;"", VLOOKUP(H659,[1]Label!$A:$E,2,FALSE),"")</f>
        <v/>
      </c>
      <c r="K659" s="34"/>
      <c r="L659" s="33" t="str">
        <f>IF(K659&lt;&gt;"",M659&amp;"("&amp;K659&amp;")","")</f>
        <v/>
      </c>
      <c r="M659" s="33" t="str">
        <f>IF(K659&lt;&gt;"",VLOOKUP(K659,[1]Label!$A:$B,2,FALSE),"")</f>
        <v/>
      </c>
      <c r="N659" s="35" t="s">
        <v>19</v>
      </c>
      <c r="O659" s="110" t="s">
        <v>440</v>
      </c>
      <c r="P659" s="33" t="str">
        <f>IF(O659&lt;&gt;"",Q659&amp;"&lt;br&gt;("&amp;O659&amp;")","")</f>
        <v>Insurance No.&lt;br&gt;(보험 번호)</v>
      </c>
      <c r="Q659" s="33" t="str">
        <f>IF(O659&lt;&gt;"", VLOOKUP(O659, [1]Label!$A:$B, 2, FALSE), "")</f>
        <v>Insurance No.</v>
      </c>
      <c r="R659" s="35" t="s">
        <v>37</v>
      </c>
      <c r="S659" s="33"/>
      <c r="T659" s="33"/>
      <c r="U659" s="33"/>
      <c r="V659" s="35"/>
      <c r="W659" s="35"/>
      <c r="X659" s="35"/>
      <c r="Y659" s="35"/>
      <c r="Z659" s="44"/>
      <c r="AA659" s="44"/>
      <c r="AB659" s="44"/>
      <c r="AC659" s="44"/>
      <c r="AD659" s="44"/>
      <c r="AE659" s="44"/>
      <c r="AF659" s="53"/>
    </row>
    <row r="660" spans="1:32" s="37" customFormat="1" ht="17.45" customHeight="1">
      <c r="A660" s="32" t="s">
        <v>409</v>
      </c>
      <c r="B660" s="33" t="str">
        <f>VLOOKUP(A660,[1]screen!$G:$J,2,FALSE)</f>
        <v>차량 정보</v>
      </c>
      <c r="C660" s="33" t="str">
        <f t="shared" si="195"/>
        <v>Vehicle Information(차량 정보)</v>
      </c>
      <c r="D660" s="33" t="str">
        <f>IF(B660&lt;&gt;"", VLOOKUP(B660,[1]screen!$A:$E,2,FALSE), "" )</f>
        <v>Vehicle Information</v>
      </c>
      <c r="E660" s="35"/>
      <c r="F660" s="33" t="str">
        <f t="shared" si="199"/>
        <v/>
      </c>
      <c r="G660" s="33" t="str">
        <f>IF(E660&lt;&gt;"",VLOOKUP(E660,[1]Label!$A:$B,2,FALSE),"")</f>
        <v/>
      </c>
      <c r="H660" s="35"/>
      <c r="I660" s="33" t="str">
        <f t="shared" si="196"/>
        <v/>
      </c>
      <c r="J660" s="33" t="str">
        <f>IF(H660&lt;&gt;"", VLOOKUP(H660,[1]Label!$A:$E,2,FALSE),"")</f>
        <v/>
      </c>
      <c r="K660" s="34"/>
      <c r="L660" s="33" t="str">
        <f t="shared" si="197"/>
        <v/>
      </c>
      <c r="M660" s="33" t="str">
        <f>IF(K660&lt;&gt;"",VLOOKUP(K660,[1]Label!$A:$B,2,FALSE),"")</f>
        <v/>
      </c>
      <c r="N660" s="35" t="s">
        <v>19</v>
      </c>
      <c r="O660" s="110" t="s">
        <v>425</v>
      </c>
      <c r="P660" s="33" t="str">
        <f t="shared" si="198"/>
        <v>Insurance Start Day&lt;br&gt;(보험 시작일자)</v>
      </c>
      <c r="Q660" s="33" t="str">
        <f>IF(O660&lt;&gt;"", VLOOKUP(O660, [1]Label!$A:$B, 2, FALSE), "")</f>
        <v>Insurance Start Day</v>
      </c>
      <c r="R660" s="35" t="s">
        <v>71</v>
      </c>
      <c r="S660" s="33"/>
      <c r="T660" s="33"/>
      <c r="U660" s="33"/>
      <c r="V660" s="35"/>
      <c r="W660" s="35"/>
      <c r="X660" s="35"/>
      <c r="Y660" s="35"/>
      <c r="Z660" s="44"/>
      <c r="AA660" s="44"/>
      <c r="AB660" s="44"/>
      <c r="AC660" s="44"/>
      <c r="AD660" s="44"/>
      <c r="AE660" s="44"/>
      <c r="AF660" s="53"/>
    </row>
    <row r="661" spans="1:32" s="37" customFormat="1" ht="17.45" customHeight="1">
      <c r="A661" s="32" t="s">
        <v>409</v>
      </c>
      <c r="B661" s="33" t="str">
        <f>VLOOKUP(A661,[1]screen!$G:$J,2,FALSE)</f>
        <v>차량 정보</v>
      </c>
      <c r="C661" s="33" t="str">
        <f>IF(B661&lt;&gt;"",D661&amp;"("&amp;B661&amp;")","")</f>
        <v>Vehicle Information(차량 정보)</v>
      </c>
      <c r="D661" s="33" t="str">
        <f>IF(B661&lt;&gt;"", VLOOKUP(B661,[1]screen!$A:$E,2,FALSE), "" )</f>
        <v>Vehicle Information</v>
      </c>
      <c r="E661" s="35"/>
      <c r="F661" s="33" t="str">
        <f>IF(E661&lt;&gt;"",G661&amp;"("&amp;E661&amp;")","")</f>
        <v/>
      </c>
      <c r="G661" s="33" t="str">
        <f>IF(E661&lt;&gt;"",VLOOKUP(E661,[1]Label!$A:$B,2,FALSE),"")</f>
        <v/>
      </c>
      <c r="H661" s="35"/>
      <c r="I661" s="33" t="str">
        <f>IF(H661&lt;&gt;"",J661&amp;"("&amp;H661&amp;")","")</f>
        <v/>
      </c>
      <c r="J661" s="33" t="str">
        <f>IF(H661&lt;&gt;"", VLOOKUP(H661,[1]Label!$A:$E,2,FALSE),"")</f>
        <v/>
      </c>
      <c r="K661" s="34"/>
      <c r="L661" s="33" t="str">
        <f>IF(K661&lt;&gt;"",M661&amp;"("&amp;K661&amp;")","")</f>
        <v/>
      </c>
      <c r="M661" s="33" t="str">
        <f>IF(K661&lt;&gt;"",VLOOKUP(K661,[1]Label!$A:$B,2,FALSE),"")</f>
        <v/>
      </c>
      <c r="N661" s="35" t="s">
        <v>19</v>
      </c>
      <c r="O661" s="110" t="s">
        <v>441</v>
      </c>
      <c r="P661" s="33" t="str">
        <f>IF(O661&lt;&gt;"",Q661&amp;"&lt;br&gt;("&amp;O661&amp;")","")</f>
        <v>Insurance Expiry Day&lt;br&gt;(보험 만료일)</v>
      </c>
      <c r="Q661" s="33" t="str">
        <f>IF(O661&lt;&gt;"", VLOOKUP(O661, [1]Label!$A:$B, 2, FALSE), "")</f>
        <v>Insurance Expiry Day</v>
      </c>
      <c r="R661" s="35" t="s">
        <v>71</v>
      </c>
      <c r="S661" s="33"/>
      <c r="T661" s="33"/>
      <c r="U661" s="33"/>
      <c r="V661" s="35"/>
      <c r="W661" s="35"/>
      <c r="X661" s="35"/>
      <c r="Y661" s="35"/>
      <c r="Z661" s="44"/>
      <c r="AA661" s="44"/>
      <c r="AB661" s="44"/>
      <c r="AC661" s="44"/>
      <c r="AD661" s="44"/>
      <c r="AE661" s="44"/>
      <c r="AF661" s="53"/>
    </row>
    <row r="662" spans="1:32" s="37" customFormat="1" ht="17.45" customHeight="1">
      <c r="A662" s="32" t="s">
        <v>409</v>
      </c>
      <c r="B662" s="33" t="str">
        <f>VLOOKUP(A662,[1]screen!$G:$J,2,FALSE)</f>
        <v>차량 정보</v>
      </c>
      <c r="C662" s="33" t="str">
        <f t="shared" si="195"/>
        <v>Vehicle Information(차량 정보)</v>
      </c>
      <c r="D662" s="33" t="str">
        <f>IF(B662&lt;&gt;"", VLOOKUP(B662,[1]screen!$A:$E,2,FALSE), "" )</f>
        <v>Vehicle Information</v>
      </c>
      <c r="E662" s="35"/>
      <c r="F662" s="33" t="str">
        <f t="shared" si="199"/>
        <v/>
      </c>
      <c r="G662" s="33" t="str">
        <f>IF(E662&lt;&gt;"",VLOOKUP(E662,[1]Label!$A:$B,2,FALSE),"")</f>
        <v/>
      </c>
      <c r="H662" s="35"/>
      <c r="I662" s="33" t="str">
        <f t="shared" si="196"/>
        <v/>
      </c>
      <c r="J662" s="33" t="str">
        <f>IF(H662&lt;&gt;"", VLOOKUP(H662,[1]Label!$A:$E,2,FALSE),"")</f>
        <v/>
      </c>
      <c r="K662" s="34"/>
      <c r="L662" s="33" t="str">
        <f t="shared" si="197"/>
        <v/>
      </c>
      <c r="M662" s="33" t="str">
        <f>IF(K662&lt;&gt;"",VLOOKUP(K662,[1]Label!$A:$B,2,FALSE),"")</f>
        <v/>
      </c>
      <c r="N662" s="35" t="s">
        <v>19</v>
      </c>
      <c r="O662" s="110" t="s">
        <v>426</v>
      </c>
      <c r="P662" s="33" t="str">
        <f t="shared" si="198"/>
        <v>Imported From &lt;br&gt;(수입원)</v>
      </c>
      <c r="Q662" s="33" t="str">
        <f>IF(O662&lt;&gt;"", VLOOKUP(O662, [1]Label!$A:$B, 2, FALSE), "")</f>
        <v xml:space="preserve">Imported From </v>
      </c>
      <c r="R662" s="35" t="s">
        <v>37</v>
      </c>
      <c r="S662" s="33" t="s">
        <v>444</v>
      </c>
      <c r="T662" s="33"/>
      <c r="U662" s="33"/>
      <c r="V662" s="35"/>
      <c r="W662" s="35" t="s">
        <v>53</v>
      </c>
      <c r="X662" s="35"/>
      <c r="Y662" s="35"/>
      <c r="Z662" s="44" t="s">
        <v>471</v>
      </c>
      <c r="AA662" s="44" t="s">
        <v>471</v>
      </c>
      <c r="AB662" s="44" t="s">
        <v>471</v>
      </c>
      <c r="AC662" s="44"/>
      <c r="AD662" s="44"/>
      <c r="AE662" s="44"/>
      <c r="AF662" s="53"/>
    </row>
    <row r="663" spans="1:32" s="37" customFormat="1" ht="17.45" customHeight="1">
      <c r="A663" s="32" t="s">
        <v>409</v>
      </c>
      <c r="B663" s="33" t="str">
        <f>VLOOKUP(A663,[1]screen!$G:$J,2,FALSE)</f>
        <v>차량 정보</v>
      </c>
      <c r="C663" s="33" t="str">
        <f>IF(B663&lt;&gt;"",D663&amp;"("&amp;B663&amp;")","")</f>
        <v>Vehicle Information(차량 정보)</v>
      </c>
      <c r="D663" s="33" t="str">
        <f>IF(B663&lt;&gt;"", VLOOKUP(B663,[1]screen!$A:$E,2,FALSE), "" )</f>
        <v>Vehicle Information</v>
      </c>
      <c r="E663" s="35"/>
      <c r="F663" s="33" t="str">
        <f>IF(E663&lt;&gt;"",G663&amp;"("&amp;E663&amp;")","")</f>
        <v/>
      </c>
      <c r="G663" s="33" t="str">
        <f>IF(E663&lt;&gt;"",VLOOKUP(E663,[1]Label!$A:$B,2,FALSE),"")</f>
        <v/>
      </c>
      <c r="H663" s="35"/>
      <c r="I663" s="33" t="str">
        <f>IF(H663&lt;&gt;"",J663&amp;"("&amp;H663&amp;")","")</f>
        <v/>
      </c>
      <c r="J663" s="33" t="str">
        <f>IF(H663&lt;&gt;"", VLOOKUP(H663,[1]Label!$A:$E,2,FALSE),"")</f>
        <v/>
      </c>
      <c r="K663" s="34"/>
      <c r="L663" s="33" t="str">
        <f>IF(K663&lt;&gt;"",M663&amp;"("&amp;K663&amp;")","")</f>
        <v/>
      </c>
      <c r="M663" s="33" t="str">
        <f>IF(K663&lt;&gt;"",VLOOKUP(K663,[1]Label!$A:$B,2,FALSE),"")</f>
        <v/>
      </c>
      <c r="N663" s="35"/>
      <c r="O663" s="108" t="s">
        <v>247</v>
      </c>
      <c r="P663" s="33" t="str">
        <f>IF(O663&lt;&gt;"",Q663&amp;"&lt;br&gt;("&amp;O663&amp;")","")</f>
        <v>Save&lt;br&gt;(저장)</v>
      </c>
      <c r="Q663" s="33" t="str">
        <f>IF(O663&lt;&gt;"", VLOOKUP(O663, [1]Label!$A:$B, 2, FALSE), "")</f>
        <v>Save</v>
      </c>
      <c r="R663" s="35" t="s">
        <v>36</v>
      </c>
      <c r="S663" s="109" t="s">
        <v>289</v>
      </c>
      <c r="T663" s="33"/>
      <c r="U663" s="33"/>
      <c r="V663" s="35"/>
      <c r="W663" s="35"/>
      <c r="X663" s="35"/>
      <c r="Y663" s="35"/>
      <c r="Z663" s="44"/>
      <c r="AA663" s="44"/>
      <c r="AB663" s="44"/>
      <c r="AC663" s="44"/>
      <c r="AD663" s="44"/>
      <c r="AE663" s="44"/>
      <c r="AF663" s="53"/>
    </row>
    <row r="664" spans="1:32" s="16" customFormat="1" ht="18.600000000000001" customHeight="1">
      <c r="A664" s="39" t="s">
        <v>486</v>
      </c>
      <c r="B664" s="70" t="str">
        <f>VLOOKUP(A664,[1]screen!$G:$J,2,FALSE)</f>
        <v>IDRAS 자산 조회</v>
      </c>
      <c r="C664" s="13" t="str">
        <f t="shared" ref="C664:C668" si="200">IF(B664&lt;&gt;"",D664&amp;"("&amp;B664&amp;")","")</f>
        <v>IDRAS Asset Search(IDRAS 자산 조회)</v>
      </c>
      <c r="D664" s="70" t="str">
        <f>IF(B664&lt;&gt;"", VLOOKUP(B664,[1]screen!$A:$E,2,FALSE), "" )</f>
        <v>IDRAS Asset Search</v>
      </c>
      <c r="E664" s="14"/>
      <c r="F664" s="13"/>
      <c r="G664" s="18"/>
      <c r="H664" s="14"/>
      <c r="I664" s="13" t="str">
        <f t="shared" ref="I664:I668" si="201">IF(H664&lt;&gt;"",J664&amp;"("&amp;H664&amp;")","")</f>
        <v/>
      </c>
      <c r="J664" s="18" t="str">
        <f>IF(H664&lt;&gt;"", VLOOKUP(H664,[1]Label!$A:$E,2,FALSE),"")</f>
        <v/>
      </c>
      <c r="K664" s="29"/>
      <c r="L664" s="13" t="str">
        <f t="shared" ref="L664:L668" si="202">IF(K664&lt;&gt;"",M664&amp;"("&amp;K664&amp;")","")</f>
        <v/>
      </c>
      <c r="M664" s="18" t="str">
        <f>IF(K664&lt;&gt;"",VLOOKUP(K664,[1]Label!$A:$B,2,FALSE),"")</f>
        <v/>
      </c>
      <c r="N664" s="41" t="s">
        <v>19</v>
      </c>
      <c r="O664" s="31" t="s">
        <v>343</v>
      </c>
      <c r="P664" s="18" t="str">
        <f t="shared" ref="P664:P668" si="203">IF(O664&lt;&gt;"",Q664&amp;"&lt;br&gt;("&amp;O664&amp;")","")</f>
        <v>Taxpayer TIN&lt;br&gt;(납세자 식별번호)</v>
      </c>
      <c r="Q664" s="18" t="str">
        <f>IF(O664&lt;&gt;"", VLOOKUP(O664, [1]Label!$A:$B, 2, FALSE), "")</f>
        <v>Taxpayer TIN</v>
      </c>
      <c r="R664" s="14" t="s">
        <v>35</v>
      </c>
      <c r="S664" s="13" t="s">
        <v>44</v>
      </c>
      <c r="T664" s="13"/>
      <c r="U664" s="13"/>
      <c r="V664" s="14"/>
      <c r="W664" s="14"/>
      <c r="X664" s="14"/>
      <c r="Y664" s="14"/>
      <c r="Z664" s="12"/>
      <c r="AA664" s="12"/>
      <c r="AB664" s="12"/>
      <c r="AC664" s="12" t="s">
        <v>156</v>
      </c>
      <c r="AD664" s="12" t="s">
        <v>156</v>
      </c>
      <c r="AE664" s="12" t="s">
        <v>156</v>
      </c>
      <c r="AF664" s="52"/>
    </row>
    <row r="665" spans="1:32" s="16" customFormat="1" ht="18.600000000000001" customHeight="1">
      <c r="A665" s="39" t="s">
        <v>486</v>
      </c>
      <c r="B665" s="70" t="str">
        <f>VLOOKUP(A665,[1]screen!$G:$J,2,FALSE)</f>
        <v>IDRAS 자산 조회</v>
      </c>
      <c r="C665" s="13" t="str">
        <f t="shared" si="200"/>
        <v>IDRAS Asset Search(IDRAS 자산 조회)</v>
      </c>
      <c r="D665" s="70" t="str">
        <f>IF(B665&lt;&gt;"", VLOOKUP(B665,[1]screen!$A:$E,2,FALSE), "" )</f>
        <v>IDRAS Asset Search</v>
      </c>
      <c r="E665" s="14"/>
      <c r="F665" s="13"/>
      <c r="G665" s="18"/>
      <c r="H665" s="14"/>
      <c r="I665" s="13" t="str">
        <f t="shared" si="201"/>
        <v/>
      </c>
      <c r="J665" s="18" t="str">
        <f>IF(H665&lt;&gt;"", VLOOKUP(H665,[1]Label!$A:$E,2,FALSE),"")</f>
        <v/>
      </c>
      <c r="K665" s="29"/>
      <c r="L665" s="13" t="str">
        <f t="shared" si="202"/>
        <v/>
      </c>
      <c r="M665" s="18" t="str">
        <f>IF(K665&lt;&gt;"",VLOOKUP(K665,[1]Label!$A:$B,2,FALSE),"")</f>
        <v/>
      </c>
      <c r="N665" s="41" t="s">
        <v>19</v>
      </c>
      <c r="O665" s="31" t="s">
        <v>283</v>
      </c>
      <c r="P665" s="18" t="str">
        <f t="shared" si="203"/>
        <v>Taxpayer Name&lt;br&gt;(납세자 이름)</v>
      </c>
      <c r="Q665" s="18" t="str">
        <f>IF(O665&lt;&gt;"", VLOOKUP(O665, [1]Label!$A:$B, 2, FALSE), "")</f>
        <v>Taxpayer Name</v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2"/>
      <c r="AA665" s="12"/>
      <c r="AB665" s="12"/>
      <c r="AC665" s="12" t="s">
        <v>152</v>
      </c>
      <c r="AD665" s="12" t="s">
        <v>152</v>
      </c>
      <c r="AE665" s="12" t="s">
        <v>152</v>
      </c>
      <c r="AF665" s="52"/>
    </row>
    <row r="666" spans="1:32" s="37" customFormat="1" ht="17.45" customHeight="1">
      <c r="A666" s="39" t="s">
        <v>486</v>
      </c>
      <c r="B666" s="33" t="str">
        <f>VLOOKUP(A666,[1]screen!$G:$J,2,FALSE)</f>
        <v>IDRAS 자산 조회</v>
      </c>
      <c r="C666" s="33" t="str">
        <f t="shared" si="200"/>
        <v>IDRAS Asset Search(IDRAS 자산 조회)</v>
      </c>
      <c r="D666" s="33" t="str">
        <f>IF(B666&lt;&gt;"", VLOOKUP(B666,[1]screen!$A:$E,2,FALSE), "" )</f>
        <v>IDRAS Asset Search</v>
      </c>
      <c r="E666" s="14"/>
      <c r="F666" s="13" t="str">
        <f t="shared" ref="F666:F694" si="204">IF(E666&lt;&gt;"",G666&amp;"("&amp;E666&amp;")","")</f>
        <v/>
      </c>
      <c r="G666" s="18" t="str">
        <f>IF(E666&lt;&gt;"",VLOOKUP(E666,[1]Label!$A:$B,2,FALSE),"")</f>
        <v/>
      </c>
      <c r="H666" s="35"/>
      <c r="I666" s="33" t="str">
        <f t="shared" si="201"/>
        <v/>
      </c>
      <c r="J666" s="33" t="str">
        <f>IF(H666&lt;&gt;"", VLOOKUP(H666,[1]Label!$A:$E,2,FALSE),"")</f>
        <v/>
      </c>
      <c r="K666" s="34"/>
      <c r="L666" s="33" t="str">
        <f t="shared" si="202"/>
        <v/>
      </c>
      <c r="M666" s="33" t="str">
        <f>IF(K666&lt;&gt;"",VLOOKUP(K666,[1]Label!$A:$B,2,FALSE),"")</f>
        <v/>
      </c>
      <c r="N666" s="35"/>
      <c r="O666" s="36"/>
      <c r="P666" s="33" t="str">
        <f t="shared" si="203"/>
        <v/>
      </c>
      <c r="Q666" s="33" t="str">
        <f>IF(O666&lt;&gt;"", VLOOKUP(O666, [1]Label!$A:$B, 2, FALSE), "")</f>
        <v/>
      </c>
      <c r="R666" s="35" t="s">
        <v>35</v>
      </c>
      <c r="S666" s="33" t="s">
        <v>44</v>
      </c>
      <c r="T666" s="33"/>
      <c r="U666" s="33"/>
      <c r="V666" s="35"/>
      <c r="W666" s="35"/>
      <c r="X666" s="35"/>
      <c r="Y666" s="35"/>
      <c r="Z666" s="44"/>
      <c r="AA666" s="44"/>
      <c r="AB666" s="44"/>
      <c r="AC666" s="44"/>
      <c r="AD666" s="44"/>
      <c r="AE666" s="44"/>
      <c r="AF666" s="53"/>
    </row>
    <row r="667" spans="1:32" s="37" customFormat="1" ht="17.45" customHeight="1">
      <c r="A667" s="39" t="s">
        <v>486</v>
      </c>
      <c r="B667" s="33" t="str">
        <f>VLOOKUP(A667,[1]screen!$G:$J,2,FALSE)</f>
        <v>IDRAS 자산 조회</v>
      </c>
      <c r="C667" s="33" t="str">
        <f t="shared" si="200"/>
        <v>IDRAS Asset Search(IDRAS 자산 조회)</v>
      </c>
      <c r="D667" s="33" t="str">
        <f>IF(B667&lt;&gt;"", VLOOKUP(B667,[1]screen!$A:$E,2,FALSE), "" )</f>
        <v>IDRAS Asset Search</v>
      </c>
      <c r="E667" s="14"/>
      <c r="F667" s="13" t="str">
        <f t="shared" si="204"/>
        <v/>
      </c>
      <c r="G667" s="18" t="str">
        <f>IF(E667&lt;&gt;"",VLOOKUP(E667,[1]Label!$A:$B,2,FALSE),"")</f>
        <v/>
      </c>
      <c r="H667" s="35"/>
      <c r="I667" s="33" t="str">
        <f t="shared" si="201"/>
        <v/>
      </c>
      <c r="J667" s="33" t="str">
        <f>IF(H667&lt;&gt;"", VLOOKUP(H667,[1]Label!$A:$E,2,FALSE),"")</f>
        <v/>
      </c>
      <c r="K667" s="34"/>
      <c r="L667" s="33" t="str">
        <f t="shared" si="202"/>
        <v/>
      </c>
      <c r="M667" s="33" t="str">
        <f>IF(K667&lt;&gt;"",VLOOKUP(K667,[1]Label!$A:$B,2,FALSE),"")</f>
        <v/>
      </c>
      <c r="N667" s="35"/>
      <c r="O667" s="36" t="s">
        <v>398</v>
      </c>
      <c r="P667" s="33" t="str">
        <f t="shared" si="203"/>
        <v>Asset List&lt;br&gt;(자산목록)</v>
      </c>
      <c r="Q667" s="33" t="str">
        <f>IF(O667&lt;&gt;"", VLOOKUP(O667, [1]Label!$A:$B, 2, FALSE), "")</f>
        <v>Asset List</v>
      </c>
      <c r="R667" s="35" t="s">
        <v>35</v>
      </c>
      <c r="S667" s="33" t="s">
        <v>44</v>
      </c>
      <c r="T667" s="33" t="s">
        <v>329</v>
      </c>
      <c r="U667" s="33"/>
      <c r="V667" s="35"/>
      <c r="W667" s="35"/>
      <c r="X667" s="35"/>
      <c r="Y667" s="35"/>
      <c r="Z667" s="44"/>
      <c r="AA667" s="44"/>
      <c r="AB667" s="44"/>
      <c r="AC667" s="44"/>
      <c r="AD667" s="44"/>
      <c r="AE667" s="44"/>
      <c r="AF667" s="53"/>
    </row>
    <row r="668" spans="1:32" ht="17.45" customHeight="1">
      <c r="A668" s="39" t="s">
        <v>486</v>
      </c>
      <c r="B668" s="70" t="str">
        <f>VLOOKUP(A668,[1]screen!$G:$J,2,FALSE)</f>
        <v>IDRAS 자산 조회</v>
      </c>
      <c r="C668" s="40" t="str">
        <f t="shared" si="200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204"/>
        <v/>
      </c>
      <c r="G668" s="18" t="str">
        <f>IF(E668&lt;&gt;"",VLOOKUP(E668,[1]Label!$A:$B,2,FALSE),"")</f>
        <v/>
      </c>
      <c r="H668" s="14"/>
      <c r="I668" s="40" t="str">
        <f t="shared" si="201"/>
        <v/>
      </c>
      <c r="J668" s="40" t="str">
        <f>IF(H668&lt;&gt;"", VLOOKUP(H668,[1]Label!$A:$E,2,FALSE),"")</f>
        <v/>
      </c>
      <c r="K668" s="72"/>
      <c r="L668" s="40" t="str">
        <f t="shared" si="202"/>
        <v/>
      </c>
      <c r="M668" s="40" t="str">
        <f>IF(K668&lt;&gt;"",VLOOKUP(K668,[1]Label!$A:$B,2,FALSE),"")</f>
        <v/>
      </c>
      <c r="N668" s="41" t="s">
        <v>19</v>
      </c>
      <c r="O668" s="31" t="s">
        <v>265</v>
      </c>
      <c r="P668" s="40" t="str">
        <f t="shared" si="203"/>
        <v>Asset Category&lt;br&gt;(자산 분류)</v>
      </c>
      <c r="Q668" s="40" t="str">
        <f>IF(O668&lt;&gt;"", VLOOKUP(O668, [1]Label!$A:$B, 2, FALSE), "")</f>
        <v>Asset Category</v>
      </c>
      <c r="R668" s="41" t="s">
        <v>38</v>
      </c>
      <c r="S668" s="40"/>
      <c r="T668" s="40"/>
      <c r="U668" s="40"/>
      <c r="V668" s="41"/>
      <c r="W668" s="41"/>
      <c r="X668" s="41"/>
      <c r="Y668" s="41"/>
      <c r="Z668" s="47" t="s">
        <v>365</v>
      </c>
      <c r="AA668" s="47" t="s">
        <v>366</v>
      </c>
      <c r="AB668" s="47" t="s">
        <v>367</v>
      </c>
      <c r="AC668" s="47" t="s">
        <v>365</v>
      </c>
      <c r="AD668" s="47" t="s">
        <v>366</v>
      </c>
      <c r="AE668" s="47" t="s">
        <v>367</v>
      </c>
      <c r="AF668" s="59"/>
    </row>
    <row r="669" spans="1:32" ht="17.45" customHeight="1">
      <c r="A669" s="39" t="s">
        <v>486</v>
      </c>
      <c r="B669" s="70" t="str">
        <f>VLOOKUP(A669,[1]screen!$G:$J,2,FALSE)</f>
        <v>IDRAS 자산 조회</v>
      </c>
      <c r="C669" s="40" t="str">
        <f>IF(B669&lt;&gt;"",D669&amp;"("&amp;B669&amp;")","")</f>
        <v>IDRAS Asset Search(IDRAS 자산 조회)</v>
      </c>
      <c r="D669" s="70" t="str">
        <f>IF(B669&lt;&gt;"", VLOOKUP(B669,[1]screen!$A:$E,2,FALSE), "" )</f>
        <v>IDRAS Asset Search</v>
      </c>
      <c r="E669" s="36"/>
      <c r="F669" s="13" t="str">
        <f t="shared" si="204"/>
        <v/>
      </c>
      <c r="G669" s="18" t="str">
        <f>IF(E669&lt;&gt;"",VLOOKUP(E669,[1]Label!$A:$B,2,FALSE),"")</f>
        <v/>
      </c>
      <c r="H669" s="14"/>
      <c r="I669" s="40" t="str">
        <f>IF(H669&lt;&gt;"",J669&amp;"("&amp;H669&amp;")","")</f>
        <v/>
      </c>
      <c r="J669" s="40" t="str">
        <f>IF(H669&lt;&gt;"", VLOOKUP(H669,[1]Label!$A:$E,2,FALSE),"")</f>
        <v/>
      </c>
      <c r="K669" s="72"/>
      <c r="L669" s="40" t="str">
        <f>IF(K669&lt;&gt;"",M669&amp;"("&amp;K669&amp;")","")</f>
        <v/>
      </c>
      <c r="M669" s="40" t="str">
        <f>IF(K669&lt;&gt;"",VLOOKUP(K669,[1]Label!$A:$B,2,FALSE),"")</f>
        <v/>
      </c>
      <c r="N669" s="41" t="s">
        <v>19</v>
      </c>
      <c r="O669" s="31" t="s">
        <v>266</v>
      </c>
      <c r="P669" s="40" t="str">
        <f>IF(O669&lt;&gt;"",Q669&amp;"&lt;br&gt;("&amp;O669&amp;")","")</f>
        <v>Asset Type&lt;br&gt;(자산 유형)</v>
      </c>
      <c r="Q669" s="40" t="str">
        <f>IF(O669&lt;&gt;"", VLOOKUP(O669, [1]Label!$A:$B, 2, FALSE), "")</f>
        <v>Asset Type</v>
      </c>
      <c r="R669" s="41" t="s">
        <v>38</v>
      </c>
      <c r="S669" s="40"/>
      <c r="T669" s="40"/>
      <c r="U669" s="40"/>
      <c r="V669" s="41"/>
      <c r="W669" s="41"/>
      <c r="X669" s="41"/>
      <c r="Y669" s="41"/>
      <c r="Z669" s="47" t="s">
        <v>376</v>
      </c>
      <c r="AA669" s="47" t="s">
        <v>377</v>
      </c>
      <c r="AB669" s="47" t="s">
        <v>378</v>
      </c>
      <c r="AC669" s="47" t="s">
        <v>376</v>
      </c>
      <c r="AD669" s="47" t="s">
        <v>377</v>
      </c>
      <c r="AE669" s="47" t="s">
        <v>378</v>
      </c>
      <c r="AF669" s="59"/>
    </row>
    <row r="670" spans="1:32" s="11" customFormat="1" ht="18.600000000000001" customHeight="1">
      <c r="A670" s="39" t="s">
        <v>486</v>
      </c>
      <c r="B670" s="70" t="str">
        <f>VLOOKUP(A670,[1]screen!$G:$J,2,FALSE)</f>
        <v>IDRAS 자산 조회</v>
      </c>
      <c r="C670" s="9" t="str">
        <f t="shared" ref="C670:C695" si="205">IF(B670&lt;&gt;"",D670&amp;"("&amp;B670&amp;")","")</f>
        <v>IDRAS Asset Search(IDRAS 자산 조회)</v>
      </c>
      <c r="D670" s="70" t="str">
        <f>IF(B670&lt;&gt;"", VLOOKUP(B670,[1]screen!$A:$E,2,FALSE), "" )</f>
        <v>IDRAS Asset Search</v>
      </c>
      <c r="E670" s="36"/>
      <c r="F670" s="13" t="str">
        <f t="shared" si="204"/>
        <v/>
      </c>
      <c r="G670" s="18" t="str">
        <f>IF(E670&lt;&gt;"",VLOOKUP(E670,[1]Label!$A:$B,2,FALSE),"")</f>
        <v/>
      </c>
      <c r="H670" s="14"/>
      <c r="I670" s="9" t="str">
        <f t="shared" ref="I670:I696" si="206">IF(H670&lt;&gt;"",J670&amp;"("&amp;H670&amp;")","")</f>
        <v/>
      </c>
      <c r="J670" s="9" t="str">
        <f>IF(H670&lt;&gt;"", VLOOKUP(H670,[1]Label!$A:$E,2,FALSE),"")</f>
        <v/>
      </c>
      <c r="K670" s="72"/>
      <c r="L670" s="9" t="str">
        <f t="shared" ref="L670:L696" si="207">IF(K670&lt;&gt;"",M670&amp;"("&amp;K670&amp;")","")</f>
        <v/>
      </c>
      <c r="M670" s="9" t="str">
        <f>IF(K670&lt;&gt;"",VLOOKUP(K670,[1]Label!$A:$B,2,FALSE),"")</f>
        <v/>
      </c>
      <c r="N670" s="10"/>
      <c r="O670" s="24" t="s">
        <v>47</v>
      </c>
      <c r="P670" s="9" t="str">
        <f t="shared" ref="P670:P677" si="208">IF(O670&lt;&gt;"",Q670&amp;"&lt;br&gt;("&amp;O670&amp;")","")</f>
        <v>Reset&lt;br&gt;(초기화)</v>
      </c>
      <c r="Q670" s="9" t="str">
        <f>IF(O670&lt;&gt;"", VLOOKUP(O670, [1]Label!$A:$B, 2, FALSE), "")</f>
        <v>Reset</v>
      </c>
      <c r="R670" s="10" t="s">
        <v>36</v>
      </c>
      <c r="S670" s="9" t="s">
        <v>41</v>
      </c>
      <c r="T670" s="8" t="s">
        <v>48</v>
      </c>
      <c r="U670" s="9"/>
      <c r="V670" s="10"/>
      <c r="W670" s="10"/>
      <c r="X670" s="10"/>
      <c r="Y670" s="10"/>
      <c r="Z670" s="8"/>
      <c r="AA670" s="8"/>
      <c r="AB670" s="8"/>
      <c r="AC670" s="8" t="s">
        <v>45</v>
      </c>
      <c r="AD670" s="8" t="s">
        <v>45</v>
      </c>
      <c r="AE670" s="8" t="s">
        <v>45</v>
      </c>
      <c r="AF670" s="51"/>
    </row>
    <row r="671" spans="1:32" s="11" customFormat="1" ht="18.600000000000001" customHeight="1">
      <c r="A671" s="39" t="s">
        <v>486</v>
      </c>
      <c r="B671" s="70" t="str">
        <f>VLOOKUP(A671,[1]screen!$G:$J,2,FALSE)</f>
        <v>IDRAS 자산 조회</v>
      </c>
      <c r="C671" s="9" t="str">
        <f t="shared" si="205"/>
        <v>IDRAS Asset Search(IDRAS 자산 조회)</v>
      </c>
      <c r="D671" s="70" t="str">
        <f>IF(B671&lt;&gt;"", VLOOKUP(B671,[1]screen!$A:$E,2,FALSE), "" )</f>
        <v>IDRAS Asset Search</v>
      </c>
      <c r="E671" s="36"/>
      <c r="F671" s="13" t="str">
        <f t="shared" si="204"/>
        <v/>
      </c>
      <c r="G671" s="18" t="str">
        <f>IF(E671&lt;&gt;"",VLOOKUP(E671,[1]Label!$A:$B,2,FALSE),"")</f>
        <v/>
      </c>
      <c r="H671" s="14"/>
      <c r="I671" s="9" t="str">
        <f t="shared" si="206"/>
        <v/>
      </c>
      <c r="J671" s="9" t="str">
        <f>IF(H671&lt;&gt;"", VLOOKUP(H671,[1]Label!$A:$E,2,FALSE),"")</f>
        <v/>
      </c>
      <c r="K671" s="72"/>
      <c r="L671" s="9" t="str">
        <f t="shared" si="207"/>
        <v/>
      </c>
      <c r="M671" s="9" t="str">
        <f>IF(K671&lt;&gt;"",VLOOKUP(K671,[1]Label!$A:$B,2,FALSE),"")</f>
        <v/>
      </c>
      <c r="N671" s="10"/>
      <c r="O671" s="25" t="s">
        <v>39</v>
      </c>
      <c r="P671" s="9" t="str">
        <f t="shared" si="208"/>
        <v>Search&lt;br&gt;(조회)</v>
      </c>
      <c r="Q671" s="9" t="str">
        <f>IF(O671&lt;&gt;"", VLOOKUP(O671, [1]Label!$A:$B, 2, FALSE), "")</f>
        <v>Search</v>
      </c>
      <c r="R671" s="10" t="s">
        <v>36</v>
      </c>
      <c r="S671" s="9"/>
      <c r="T671" s="9" t="s">
        <v>8</v>
      </c>
      <c r="U671" s="9"/>
      <c r="V671" s="10"/>
      <c r="W671" s="10"/>
      <c r="X671" s="10"/>
      <c r="Y671" s="10"/>
      <c r="Z671" s="8"/>
      <c r="AA671" s="8"/>
      <c r="AB671" s="8"/>
      <c r="AC671" s="8"/>
      <c r="AD671" s="8"/>
      <c r="AE671" s="8"/>
      <c r="AF671" s="51"/>
    </row>
    <row r="672" spans="1:32" s="16" customFormat="1" ht="17.45" customHeight="1">
      <c r="A672" s="39" t="s">
        <v>486</v>
      </c>
      <c r="B672" s="70" t="str">
        <f>VLOOKUP(A672,[1]screen!$G:$J,2,FALSE)</f>
        <v>IDRAS 자산 조회</v>
      </c>
      <c r="C672" s="13" t="str">
        <f t="shared" si="205"/>
        <v>IDRAS Asset Search(IDRAS 자산 조회)</v>
      </c>
      <c r="D672" s="70" t="str">
        <f>IF(B672&lt;&gt;"", VLOOKUP(B672,[1]screen!$A:$E,2,FALSE), "" )</f>
        <v>IDRAS Asset Search</v>
      </c>
      <c r="E672" s="36"/>
      <c r="F672" s="13" t="str">
        <f t="shared" si="204"/>
        <v/>
      </c>
      <c r="G672" s="18" t="str">
        <f>IF(E672&lt;&gt;"",VLOOKUP(E672,[1]Label!$A:$B,2,FALSE),"")</f>
        <v/>
      </c>
      <c r="H672" s="14"/>
      <c r="I672" s="13" t="str">
        <f t="shared" si="206"/>
        <v/>
      </c>
      <c r="J672" s="18" t="str">
        <f>IF(H672&lt;&gt;"", VLOOKUP(H672,[1]Label!$A:$E,2,FALSE),"")</f>
        <v/>
      </c>
      <c r="K672" s="72"/>
      <c r="L672" s="13" t="str">
        <f t="shared" si="207"/>
        <v/>
      </c>
      <c r="M672" s="18" t="str">
        <f>IF(K672&lt;&gt;"",VLOOKUP(K672,[1]Label!$A:$B,2,FALSE),"")</f>
        <v/>
      </c>
      <c r="N672" s="14" t="s">
        <v>65</v>
      </c>
      <c r="O672" s="31"/>
      <c r="P672" s="13" t="str">
        <f t="shared" si="208"/>
        <v/>
      </c>
      <c r="Q672" s="18" t="str">
        <f>IF(O672&lt;&gt;"", VLOOKUP(O672, [1]Label!$A:$B, 2, FALSE), "")</f>
        <v/>
      </c>
      <c r="R672" s="14" t="s">
        <v>51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/>
      <c r="AD672" s="15"/>
      <c r="AE672" s="15"/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IDRAS 자산 조회</v>
      </c>
      <c r="C673" s="13" t="str">
        <f t="shared" si="205"/>
        <v>IDRAS Asset Search(IDRAS 자산 조회)</v>
      </c>
      <c r="D673" s="70" t="str">
        <f>IF(B673&lt;&gt;"", VLOOKUP(B673,[1]screen!$A:$E,2,FALSE), "" )</f>
        <v>IDRAS Asset Search</v>
      </c>
      <c r="E673" s="36"/>
      <c r="F673" s="13" t="str">
        <f t="shared" si="204"/>
        <v/>
      </c>
      <c r="G673" s="18" t="str">
        <f>IF(E673&lt;&gt;"",VLOOKUP(E673,[1]Label!$A:$B,2,FALSE),"")</f>
        <v/>
      </c>
      <c r="H673" s="14"/>
      <c r="I673" s="13" t="str">
        <f t="shared" si="206"/>
        <v/>
      </c>
      <c r="J673" s="18" t="str">
        <f>IF(H673&lt;&gt;"", VLOOKUP(H673,[1]Label!$A:$E,2,FALSE),"")</f>
        <v/>
      </c>
      <c r="K673" s="72"/>
      <c r="L673" s="13" t="str">
        <f t="shared" si="207"/>
        <v/>
      </c>
      <c r="M673" s="18" t="str">
        <f>IF(K673&lt;&gt;"",VLOOKUP(K673,[1]Label!$A:$B,2,FALSE),"")</f>
        <v/>
      </c>
      <c r="N673" s="14" t="s">
        <v>65</v>
      </c>
      <c r="O673" s="31" t="s">
        <v>261</v>
      </c>
      <c r="P673" s="13" t="str">
        <f t="shared" si="208"/>
        <v>Asset No.&lt;br&gt;(자산 번호)</v>
      </c>
      <c r="Q673" s="18" t="str">
        <f>IF(O673&lt;&gt;"", VLOOKUP(O673, [1]Label!$A:$B, 2, FALSE), "")</f>
        <v>Asset No.</v>
      </c>
      <c r="R673" s="14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187</v>
      </c>
      <c r="AD673" s="15" t="s">
        <v>187</v>
      </c>
      <c r="AE673" s="15" t="s">
        <v>187</v>
      </c>
      <c r="AF673" s="56"/>
    </row>
    <row r="674" spans="1:32" s="16" customFormat="1" ht="17.45" customHeight="1">
      <c r="A674" s="39" t="s">
        <v>486</v>
      </c>
      <c r="B674" s="70" t="str">
        <f>VLOOKUP(A674,[1]screen!$G:$J,2,FALSE)</f>
        <v>IDRAS 자산 조회</v>
      </c>
      <c r="C674" s="13" t="str">
        <f t="shared" si="205"/>
        <v>IDRAS Asset Search(IDRAS 자산 조회)</v>
      </c>
      <c r="D674" s="70" t="str">
        <f>IF(B674&lt;&gt;"", VLOOKUP(B674,[1]screen!$A:$E,2,FALSE), "" )</f>
        <v>IDRAS Asset Search</v>
      </c>
      <c r="E674" s="36"/>
      <c r="F674" s="13" t="str">
        <f t="shared" si="204"/>
        <v/>
      </c>
      <c r="G674" s="18" t="str">
        <f>IF(E674&lt;&gt;"",VLOOKUP(E674,[1]Label!$A:$B,2,FALSE),"")</f>
        <v/>
      </c>
      <c r="H674" s="14"/>
      <c r="I674" s="13" t="str">
        <f t="shared" si="206"/>
        <v/>
      </c>
      <c r="J674" s="18" t="str">
        <f>IF(H674&lt;&gt;"", VLOOKUP(H674,[1]Label!$A:$E,2,FALSE),"")</f>
        <v/>
      </c>
      <c r="K674" s="72"/>
      <c r="L674" s="13" t="str">
        <f t="shared" si="207"/>
        <v/>
      </c>
      <c r="M674" s="18" t="str">
        <f>IF(K674&lt;&gt;"",VLOOKUP(K674,[1]Label!$A:$B,2,FALSE),"")</f>
        <v/>
      </c>
      <c r="N674" s="14" t="s">
        <v>65</v>
      </c>
      <c r="O674" s="31" t="s">
        <v>265</v>
      </c>
      <c r="P674" s="13" t="str">
        <f t="shared" si="208"/>
        <v>Asset Category&lt;br&gt;(자산 분류)</v>
      </c>
      <c r="Q674" s="18" t="str">
        <f>IF(O674&lt;&gt;"", VLOOKUP(O674, [1]Label!$A:$B, 2, FALSE), "")</f>
        <v>Asset Category</v>
      </c>
      <c r="R674" s="14" t="s">
        <v>35</v>
      </c>
      <c r="S674" s="13"/>
      <c r="T674" s="13"/>
      <c r="U674" s="13"/>
      <c r="V674" s="14"/>
      <c r="W674" s="14"/>
      <c r="X674" s="14"/>
      <c r="Y674" s="14"/>
      <c r="Z674" s="15"/>
      <c r="AA674" s="15"/>
      <c r="AB674" s="15"/>
      <c r="AC674" s="77" t="s">
        <v>368</v>
      </c>
      <c r="AD674" s="77" t="s">
        <v>369</v>
      </c>
      <c r="AE674" s="77" t="s">
        <v>370</v>
      </c>
      <c r="AF674" s="56"/>
    </row>
    <row r="675" spans="1:32" s="16" customFormat="1" ht="17.45" customHeight="1">
      <c r="A675" s="39" t="s">
        <v>486</v>
      </c>
      <c r="B675" s="70" t="str">
        <f>VLOOKUP(A675,[1]screen!$G:$J,2,FALSE)</f>
        <v>IDRAS 자산 조회</v>
      </c>
      <c r="C675" s="13" t="str">
        <f t="shared" si="205"/>
        <v>IDRAS Asset Search(IDRAS 자산 조회)</v>
      </c>
      <c r="D675" s="70" t="str">
        <f>IF(B675&lt;&gt;"", VLOOKUP(B675,[1]screen!$A:$E,2,FALSE), "" )</f>
        <v>IDRAS Asset Search</v>
      </c>
      <c r="E675" s="36"/>
      <c r="F675" s="13" t="str">
        <f t="shared" si="204"/>
        <v/>
      </c>
      <c r="G675" s="18" t="str">
        <f>IF(E675&lt;&gt;"",VLOOKUP(E675,[1]Label!$A:$B,2,FALSE),"")</f>
        <v/>
      </c>
      <c r="H675" s="14"/>
      <c r="I675" s="13" t="str">
        <f t="shared" si="206"/>
        <v/>
      </c>
      <c r="J675" s="18" t="str">
        <f>IF(H675&lt;&gt;"", VLOOKUP(H675,[1]Label!$A:$E,2,FALSE),"")</f>
        <v/>
      </c>
      <c r="K675" s="72"/>
      <c r="L675" s="13" t="str">
        <f t="shared" si="207"/>
        <v/>
      </c>
      <c r="M675" s="18" t="str">
        <f>IF(K675&lt;&gt;"",VLOOKUP(K675,[1]Label!$A:$B,2,FALSE),"")</f>
        <v/>
      </c>
      <c r="N675" s="14" t="s">
        <v>65</v>
      </c>
      <c r="O675" s="31" t="s">
        <v>266</v>
      </c>
      <c r="P675" s="13" t="str">
        <f t="shared" si="208"/>
        <v>Asset Type&lt;br&gt;(자산 유형)</v>
      </c>
      <c r="Q675" s="18" t="str">
        <f>IF(O675&lt;&gt;"", VLOOKUP(O675, [1]Label!$A:$B, 2, FALSE), "")</f>
        <v>Asset Type</v>
      </c>
      <c r="R675" s="14" t="s">
        <v>35</v>
      </c>
      <c r="S675" s="13"/>
      <c r="T675" s="13"/>
      <c r="U675" s="13"/>
      <c r="V675" s="14"/>
      <c r="W675" s="14"/>
      <c r="X675" s="14"/>
      <c r="Y675" s="14"/>
      <c r="Z675" s="15"/>
      <c r="AA675" s="15"/>
      <c r="AB675" s="15"/>
      <c r="AC675" s="47" t="s">
        <v>376</v>
      </c>
      <c r="AD675" s="47" t="s">
        <v>377</v>
      </c>
      <c r="AE675" s="47" t="s">
        <v>378</v>
      </c>
      <c r="AF675" s="56"/>
    </row>
    <row r="676" spans="1:32" s="16" customFormat="1" ht="17.45" customHeight="1">
      <c r="A676" s="39" t="s">
        <v>486</v>
      </c>
      <c r="B676" s="70" t="str">
        <f>VLOOKUP(A676,[1]screen!$G:$J,2,FALSE)</f>
        <v>IDRAS 자산 조회</v>
      </c>
      <c r="C676" s="13" t="str">
        <f t="shared" si="205"/>
        <v>IDRAS Asset Search(IDRAS 자산 조회)</v>
      </c>
      <c r="D676" s="70" t="str">
        <f>IF(B676&lt;&gt;"", VLOOKUP(B676,[1]screen!$A:$E,2,FALSE), "" )</f>
        <v>IDRAS Asset Search</v>
      </c>
      <c r="E676" s="36"/>
      <c r="F676" s="13" t="str">
        <f t="shared" si="204"/>
        <v/>
      </c>
      <c r="G676" s="18" t="str">
        <f>IF(E676&lt;&gt;"",VLOOKUP(E676,[1]Label!$A:$B,2,FALSE),"")</f>
        <v/>
      </c>
      <c r="H676" s="14"/>
      <c r="I676" s="13" t="str">
        <f t="shared" si="206"/>
        <v/>
      </c>
      <c r="J676" s="18" t="str">
        <f>IF(H676&lt;&gt;"", VLOOKUP(H676,[1]Label!$A:$E,2,FALSE),"")</f>
        <v/>
      </c>
      <c r="K676" s="72"/>
      <c r="L676" s="13" t="str">
        <f t="shared" si="207"/>
        <v/>
      </c>
      <c r="M676" s="18" t="str">
        <f>IF(K676&lt;&gt;"",VLOOKUP(K676,[1]Label!$A:$B,2,FALSE),"")</f>
        <v/>
      </c>
      <c r="N676" s="14" t="s">
        <v>65</v>
      </c>
      <c r="O676" s="31" t="s">
        <v>267</v>
      </c>
      <c r="P676" s="13" t="str">
        <f t="shared" si="208"/>
        <v>Asset Name&lt;br&gt;(자산 이름)</v>
      </c>
      <c r="Q676" s="18" t="str">
        <f>IF(O676&lt;&gt;"", VLOOKUP(O676, [1]Label!$A:$B, 2, FALSE), "")</f>
        <v>Asset Name</v>
      </c>
      <c r="R676" s="14" t="s">
        <v>35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 t="s">
        <v>188</v>
      </c>
      <c r="AD676" s="15" t="s">
        <v>188</v>
      </c>
      <c r="AE676" s="15" t="s">
        <v>188</v>
      </c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IDRAS 자산 조회</v>
      </c>
      <c r="C677" s="13" t="str">
        <f t="shared" si="205"/>
        <v>IDRAS Asset Search(IDRAS 자산 조회)</v>
      </c>
      <c r="D677" s="70" t="str">
        <f>IF(B677&lt;&gt;"", VLOOKUP(B677,[1]screen!$A:$E,2,FALSE), "" )</f>
        <v>IDRAS Asset Search</v>
      </c>
      <c r="E677" s="36"/>
      <c r="F677" s="13" t="str">
        <f t="shared" si="204"/>
        <v/>
      </c>
      <c r="G677" s="18" t="str">
        <f>IF(E677&lt;&gt;"",VLOOKUP(E677,[1]Label!$A:$B,2,FALSE),"")</f>
        <v/>
      </c>
      <c r="H677" s="14"/>
      <c r="I677" s="13" t="str">
        <f t="shared" si="206"/>
        <v/>
      </c>
      <c r="J677" s="18" t="str">
        <f>IF(H677&lt;&gt;"", VLOOKUP(H677,[1]Label!$A:$E,2,FALSE),"")</f>
        <v/>
      </c>
      <c r="K677" s="72"/>
      <c r="L677" s="13" t="str">
        <f t="shared" si="207"/>
        <v/>
      </c>
      <c r="M677" s="18" t="str">
        <f>IF(K677&lt;&gt;"",VLOOKUP(K677,[1]Label!$A:$B,2,FALSE),"")</f>
        <v/>
      </c>
      <c r="N677" s="14" t="s">
        <v>65</v>
      </c>
      <c r="O677" s="31" t="s">
        <v>236</v>
      </c>
      <c r="P677" s="13" t="str">
        <f t="shared" si="208"/>
        <v>Valuation Amount (TZS)&lt;br&gt;(평가 금액 (TZS))</v>
      </c>
      <c r="Q677" s="18" t="str">
        <f>IF(O677&lt;&gt;"", VLOOKUP(O677, [1]Label!$A:$B, 2, FALSE), "")</f>
        <v>Valuation Amount (TZS)</v>
      </c>
      <c r="R677" s="14" t="s">
        <v>35</v>
      </c>
      <c r="S677" s="13"/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397</v>
      </c>
      <c r="AD677" s="15" t="s">
        <v>397</v>
      </c>
      <c r="AE677" s="15" t="s">
        <v>397</v>
      </c>
      <c r="AF677" s="56"/>
    </row>
    <row r="678" spans="1:32" s="37" customFormat="1" ht="18.600000000000001" customHeight="1">
      <c r="A678" s="39" t="s">
        <v>486</v>
      </c>
      <c r="B678" s="70" t="str">
        <f>VLOOKUP(A678,[1]screen!$G:$J,2,FALSE)</f>
        <v>IDRAS 자산 조회</v>
      </c>
      <c r="C678" s="33" t="str">
        <f t="shared" si="205"/>
        <v>IDRAS Asset Search(IDRAS 자산 조회)</v>
      </c>
      <c r="D678" s="70" t="str">
        <f>IF(B678&lt;&gt;"", VLOOKUP(B678,[1]screen!$A:$E,2,FALSE), "" )</f>
        <v>IDRAS Asset Search</v>
      </c>
      <c r="E678" s="36"/>
      <c r="F678" s="13" t="str">
        <f t="shared" si="204"/>
        <v/>
      </c>
      <c r="G678" s="18" t="str">
        <f>IF(E678&lt;&gt;"",VLOOKUP(E678,[1]Label!$A:$B,2,FALSE),"")</f>
        <v/>
      </c>
      <c r="H678" s="14"/>
      <c r="I678" s="33" t="str">
        <f t="shared" si="206"/>
        <v/>
      </c>
      <c r="J678" s="18" t="str">
        <f>IF(H678&lt;&gt;"", VLOOKUP(H678,[1]Label!$A:$E,2,FALSE),"")</f>
        <v/>
      </c>
      <c r="K678" s="72"/>
      <c r="L678" s="33" t="str">
        <f t="shared" si="207"/>
        <v/>
      </c>
      <c r="M678" s="18" t="str">
        <f>IF(K678&lt;&gt;"",VLOOKUP(K678,[1]Label!$A:$B,2,FALSE),"")</f>
        <v/>
      </c>
      <c r="N678" s="35"/>
      <c r="O678" s="36"/>
      <c r="P678" s="33"/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32"/>
      <c r="AA678" s="32"/>
      <c r="AB678" s="32"/>
      <c r="AC678" s="32"/>
      <c r="AD678" s="32"/>
      <c r="AE678" s="32"/>
      <c r="AF678" s="54"/>
    </row>
    <row r="679" spans="1:32" ht="17.45" customHeight="1">
      <c r="A679" s="39" t="s">
        <v>486</v>
      </c>
      <c r="B679" s="70" t="str">
        <f>VLOOKUP(A679,[1]screen!$G:$J,2,FALSE)</f>
        <v>IDRAS 자산 조회</v>
      </c>
      <c r="C679" s="40" t="str">
        <f t="shared" si="205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204"/>
        <v/>
      </c>
      <c r="G679" s="18" t="str">
        <f>IF(E679&lt;&gt;"",VLOOKUP(E679,[1]Label!$A:$B,2,FALSE),"")</f>
        <v/>
      </c>
      <c r="H679" s="41"/>
      <c r="I679" s="40" t="str">
        <f t="shared" si="206"/>
        <v/>
      </c>
      <c r="J679" s="18" t="str">
        <f>IF(H679&lt;&gt;"", VLOOKUP(H679,[1]Label!$A:$E,2,FALSE),"")</f>
        <v/>
      </c>
      <c r="K679" s="72"/>
      <c r="L679" s="40" t="str">
        <f t="shared" si="207"/>
        <v/>
      </c>
      <c r="M679" s="18" t="str">
        <f>IF(K679&lt;&gt;"",VLOOKUP(K679,[1]Label!$A:$B,2,FALSE),"")</f>
        <v/>
      </c>
      <c r="N679" s="41" t="s">
        <v>19</v>
      </c>
      <c r="O679" s="43" t="s">
        <v>265</v>
      </c>
      <c r="P679" s="40" t="str">
        <f t="shared" ref="P679:P696" si="209">IF(O679&lt;&gt;"",Q679&amp;"&lt;br&gt;("&amp;O679&amp;")","")</f>
        <v>Asset Category&lt;br&gt;(자산 분류)</v>
      </c>
      <c r="Q679" s="18" t="str">
        <f>IF(O679&lt;&gt;"", VLOOKUP(O679, [1]Label!$A:$B, 2, FALSE), "")</f>
        <v>Asset Category</v>
      </c>
      <c r="R679" s="41" t="s">
        <v>35</v>
      </c>
      <c r="S679" s="40"/>
      <c r="T679" s="40"/>
      <c r="U679" s="40"/>
      <c r="V679" s="41"/>
      <c r="W679" s="41"/>
      <c r="X679" s="41"/>
      <c r="Y679" s="41"/>
      <c r="Z679" s="47"/>
      <c r="AA679" s="47"/>
      <c r="AB679" s="47"/>
      <c r="AC679" s="47" t="s">
        <v>142</v>
      </c>
      <c r="AD679" s="47" t="s">
        <v>142</v>
      </c>
      <c r="AE679" s="47" t="s">
        <v>142</v>
      </c>
      <c r="AF679" s="59"/>
    </row>
    <row r="680" spans="1:32" ht="17.45" customHeight="1">
      <c r="A680" s="39" t="s">
        <v>486</v>
      </c>
      <c r="B680" s="70" t="str">
        <f>VLOOKUP(A680,[1]screen!$G:$J,2,FALSE)</f>
        <v>IDRAS 자산 조회</v>
      </c>
      <c r="C680" s="40" t="str">
        <f t="shared" si="205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204"/>
        <v/>
      </c>
      <c r="G680" s="18" t="str">
        <f>IF(E680&lt;&gt;"",VLOOKUP(E680,[1]Label!$A:$B,2,FALSE),"")</f>
        <v/>
      </c>
      <c r="H680" s="41"/>
      <c r="I680" s="40" t="str">
        <f t="shared" si="206"/>
        <v/>
      </c>
      <c r="J680" s="18" t="str">
        <f>IF(H680&lt;&gt;"", VLOOKUP(H680,[1]Label!$A:$E,2,FALSE),"")</f>
        <v/>
      </c>
      <c r="K680" s="72"/>
      <c r="L680" s="40" t="str">
        <f t="shared" si="207"/>
        <v/>
      </c>
      <c r="M680" s="18" t="str">
        <f>IF(K680&lt;&gt;"",VLOOKUP(K680,[1]Label!$A:$B,2,FALSE),"")</f>
        <v/>
      </c>
      <c r="N680" s="41" t="s">
        <v>19</v>
      </c>
      <c r="O680" s="43" t="s">
        <v>266</v>
      </c>
      <c r="P680" s="40" t="str">
        <f t="shared" si="209"/>
        <v>Asset Type&lt;br&gt;(자산 유형)</v>
      </c>
      <c r="Q680" s="18" t="str">
        <f>IF(O680&lt;&gt;"", VLOOKUP(O680, [1]Label!$A:$B, 2, FALSE), "")</f>
        <v>Asset Type</v>
      </c>
      <c r="R680" s="41" t="s">
        <v>35</v>
      </c>
      <c r="S680" s="40"/>
      <c r="T680" s="40"/>
      <c r="U680" s="40"/>
      <c r="V680" s="41"/>
      <c r="W680" s="41"/>
      <c r="X680" s="41"/>
      <c r="Y680" s="41"/>
      <c r="Z680" s="47"/>
      <c r="AA680" s="47"/>
      <c r="AB680" s="47"/>
      <c r="AC680" s="47" t="s">
        <v>143</v>
      </c>
      <c r="AD680" s="47" t="s">
        <v>143</v>
      </c>
      <c r="AE680" s="47" t="s">
        <v>143</v>
      </c>
      <c r="AF680" s="59"/>
    </row>
    <row r="681" spans="1:32" ht="17.45" customHeight="1">
      <c r="A681" s="39" t="s">
        <v>486</v>
      </c>
      <c r="B681" s="70" t="str">
        <f>VLOOKUP(A681,[1]screen!$G:$J,2,FALSE)</f>
        <v>IDRAS 자산 조회</v>
      </c>
      <c r="C681" s="40" t="str">
        <f t="shared" si="205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204"/>
        <v/>
      </c>
      <c r="G681" s="18" t="str">
        <f>IF(E681&lt;&gt;"",VLOOKUP(E681,[1]Label!$A:$B,2,FALSE),"")</f>
        <v/>
      </c>
      <c r="H681" s="41"/>
      <c r="I681" s="40" t="str">
        <f t="shared" si="206"/>
        <v/>
      </c>
      <c r="J681" s="18" t="str">
        <f>IF(H681&lt;&gt;"", VLOOKUP(H681,[1]Label!$A:$E,2,FALSE),"")</f>
        <v/>
      </c>
      <c r="K681" s="72"/>
      <c r="L681" s="40" t="str">
        <f t="shared" si="207"/>
        <v/>
      </c>
      <c r="M681" s="18" t="str">
        <f>IF(K681&lt;&gt;"",VLOOKUP(K681,[1]Label!$A:$B,2,FALSE),"")</f>
        <v/>
      </c>
      <c r="N681" s="41" t="s">
        <v>19</v>
      </c>
      <c r="O681" s="43" t="s">
        <v>267</v>
      </c>
      <c r="P681" s="40" t="str">
        <f t="shared" si="209"/>
        <v>Asset Name&lt;br&gt;(자산 이름)</v>
      </c>
      <c r="Q681" s="18" t="str">
        <f>IF(O681&lt;&gt;"", VLOOKUP(O681, [1]Label!$A:$B, 2, FALSE), "")</f>
        <v>Asset Name</v>
      </c>
      <c r="R681" s="41" t="s">
        <v>35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143</v>
      </c>
      <c r="AD681" s="47" t="s">
        <v>143</v>
      </c>
      <c r="AE681" s="47" t="s">
        <v>143</v>
      </c>
      <c r="AF681" s="59"/>
    </row>
    <row r="682" spans="1:32" ht="17.45" customHeight="1">
      <c r="A682" s="39" t="s">
        <v>486</v>
      </c>
      <c r="B682" s="70" t="str">
        <f>VLOOKUP(A682,[1]screen!$G:$J,2,FALSE)</f>
        <v>IDRAS 자산 조회</v>
      </c>
      <c r="C682" s="40" t="str">
        <f t="shared" si="205"/>
        <v>IDRAS Asset Search(IDRAS 자산 조회)</v>
      </c>
      <c r="D682" s="70" t="str">
        <f>IF(B682&lt;&gt;"", VLOOKUP(B682,[1]screen!$A:$E,2,FALSE), "" )</f>
        <v>IDRAS Asset Search</v>
      </c>
      <c r="E682" s="41"/>
      <c r="F682" s="40" t="str">
        <f t="shared" si="204"/>
        <v/>
      </c>
      <c r="G682" s="18" t="str">
        <f>IF(E682&lt;&gt;"",VLOOKUP(E682,[1]Label!$A:$B,2,FALSE),"")</f>
        <v/>
      </c>
      <c r="H682" s="41"/>
      <c r="I682" s="40" t="str">
        <f t="shared" si="206"/>
        <v/>
      </c>
      <c r="J682" s="18" t="str">
        <f>IF(H682&lt;&gt;"", VLOOKUP(H682,[1]Label!$A:$E,2,FALSE),"")</f>
        <v/>
      </c>
      <c r="K682" s="72"/>
      <c r="L682" s="40" t="str">
        <f t="shared" si="207"/>
        <v/>
      </c>
      <c r="M682" s="18" t="str">
        <f>IF(K682&lt;&gt;"",VLOOKUP(K682,[1]Label!$A:$B,2,FALSE),"")</f>
        <v/>
      </c>
      <c r="N682" s="41" t="s">
        <v>19</v>
      </c>
      <c r="O682" s="43" t="s">
        <v>268</v>
      </c>
      <c r="P682" s="40" t="str">
        <f t="shared" si="209"/>
        <v>Registration Authority&lt;br&gt;(등록 기관)</v>
      </c>
      <c r="Q682" s="18" t="str">
        <f>IF(O682&lt;&gt;"", VLOOKUP(O682, [1]Label!$A:$B, 2, FALSE), "")</f>
        <v>Registration Authority</v>
      </c>
      <c r="R682" s="41" t="s">
        <v>35</v>
      </c>
      <c r="S682" s="40"/>
      <c r="T682" s="40"/>
      <c r="U682" s="40"/>
      <c r="V682" s="41" t="s">
        <v>53</v>
      </c>
      <c r="W682" s="41"/>
      <c r="X682" s="41"/>
      <c r="Y682" s="41"/>
      <c r="Z682" s="47"/>
      <c r="AA682" s="47"/>
      <c r="AB682" s="47"/>
      <c r="AC682" s="47" t="s">
        <v>62</v>
      </c>
      <c r="AD682" s="47" t="s">
        <v>62</v>
      </c>
      <c r="AE682" s="47" t="s">
        <v>62</v>
      </c>
      <c r="AF682" s="59"/>
    </row>
    <row r="683" spans="1:32" s="64" customFormat="1" ht="17.45" customHeight="1">
      <c r="A683" s="39" t="s">
        <v>486</v>
      </c>
      <c r="B683" s="70" t="str">
        <f>VLOOKUP(A683,[1]screen!$G:$J,2,FALSE)</f>
        <v>IDRAS 자산 조회</v>
      </c>
      <c r="C683" s="60" t="str">
        <f t="shared" si="205"/>
        <v>IDRAS Asset Search(IDRAS 자산 조회)</v>
      </c>
      <c r="D683" s="70" t="str">
        <f>IF(B683&lt;&gt;"", VLOOKUP(B683,[1]screen!$A:$E,2,FALSE), "" )</f>
        <v>IDRAS Asset Search</v>
      </c>
      <c r="E683" s="41"/>
      <c r="F683" s="60" t="str">
        <f t="shared" si="204"/>
        <v/>
      </c>
      <c r="G683" s="18" t="str">
        <f>IF(E683&lt;&gt;"",VLOOKUP(E683,[1]Label!$A:$B,2,FALSE),"")</f>
        <v/>
      </c>
      <c r="H683" s="41"/>
      <c r="I683" s="60" t="str">
        <f t="shared" si="206"/>
        <v/>
      </c>
      <c r="J683" s="18" t="str">
        <f>IF(H683&lt;&gt;"", VLOOKUP(H683,[1]Label!$A:$E,2,FALSE),"")</f>
        <v/>
      </c>
      <c r="K683" s="72"/>
      <c r="L683" s="60" t="str">
        <f t="shared" si="207"/>
        <v/>
      </c>
      <c r="M683" s="18" t="str">
        <f>IF(K683&lt;&gt;"",VLOOKUP(K683,[1]Label!$A:$B,2,FALSE),"")</f>
        <v/>
      </c>
      <c r="N683" s="61" t="s">
        <v>198</v>
      </c>
      <c r="O683" s="38" t="s">
        <v>199</v>
      </c>
      <c r="P683" s="60" t="str">
        <f t="shared" si="209"/>
        <v>Block No&lt;br&gt;(블록 번호)</v>
      </c>
      <c r="Q683" s="18" t="str">
        <f>IF(O683&lt;&gt;"", VLOOKUP(O683, [1]Label!$A:$B, 2, FALSE), "")</f>
        <v>Block No</v>
      </c>
      <c r="R683" s="61" t="s">
        <v>35</v>
      </c>
      <c r="S683" s="60"/>
      <c r="T683" s="60"/>
      <c r="U683" s="60"/>
      <c r="V683" s="61"/>
      <c r="W683" s="61"/>
      <c r="X683" s="61"/>
      <c r="Y683" s="61"/>
      <c r="Z683" s="62"/>
      <c r="AA683" s="62"/>
      <c r="AB683" s="62"/>
      <c r="AC683" s="62" t="s">
        <v>190</v>
      </c>
      <c r="AD683" s="62" t="s">
        <v>190</v>
      </c>
      <c r="AE683" s="62" t="s">
        <v>190</v>
      </c>
      <c r="AF683" s="63"/>
    </row>
    <row r="684" spans="1:32" s="64" customFormat="1" ht="17.45" customHeight="1">
      <c r="A684" s="39" t="s">
        <v>486</v>
      </c>
      <c r="B684" s="70" t="str">
        <f>VLOOKUP(A684,[1]screen!$G:$J,2,FALSE)</f>
        <v>IDRAS 자산 조회</v>
      </c>
      <c r="C684" s="60" t="str">
        <f t="shared" si="205"/>
        <v>IDRAS Asset Search(IDRAS 자산 조회)</v>
      </c>
      <c r="D684" s="70" t="str">
        <f>IF(B684&lt;&gt;"", VLOOKUP(B684,[1]screen!$A:$E,2,FALSE), "" )</f>
        <v>IDRAS Asset Search</v>
      </c>
      <c r="E684" s="41"/>
      <c r="F684" s="60" t="str">
        <f t="shared" si="204"/>
        <v/>
      </c>
      <c r="G684" s="18" t="str">
        <f>IF(E684&lt;&gt;"",VLOOKUP(E684,[1]Label!$A:$B,2,FALSE),"")</f>
        <v/>
      </c>
      <c r="H684" s="41"/>
      <c r="I684" s="60" t="str">
        <f t="shared" si="206"/>
        <v/>
      </c>
      <c r="J684" s="18" t="str">
        <f>IF(H684&lt;&gt;"", VLOOKUP(H684,[1]Label!$A:$E,2,FALSE),"")</f>
        <v/>
      </c>
      <c r="K684" s="72"/>
      <c r="L684" s="60" t="str">
        <f t="shared" si="207"/>
        <v/>
      </c>
      <c r="M684" s="18" t="str">
        <f>IF(K684&lt;&gt;"",VLOOKUP(K684,[1]Label!$A:$B,2,FALSE),"")</f>
        <v/>
      </c>
      <c r="N684" s="61" t="s">
        <v>198</v>
      </c>
      <c r="O684" s="38" t="s">
        <v>200</v>
      </c>
      <c r="P684" s="60" t="str">
        <f t="shared" si="209"/>
        <v>Plot No&lt;br&gt;(필지 번호)</v>
      </c>
      <c r="Q684" s="18" t="str">
        <f>IF(O684&lt;&gt;"", VLOOKUP(O684, [1]Label!$A:$B, 2, FALSE), "")</f>
        <v>Plot No</v>
      </c>
      <c r="R684" s="61" t="s">
        <v>35</v>
      </c>
      <c r="S684" s="60"/>
      <c r="T684" s="60"/>
      <c r="U684" s="60"/>
      <c r="W684" s="61"/>
      <c r="X684" s="61"/>
      <c r="Y684" s="61"/>
      <c r="Z684" s="62"/>
      <c r="AA684" s="62"/>
      <c r="AB684" s="62"/>
      <c r="AC684" s="62" t="s">
        <v>191</v>
      </c>
      <c r="AD684" s="62" t="s">
        <v>191</v>
      </c>
      <c r="AE684" s="62" t="s">
        <v>191</v>
      </c>
      <c r="AF684" s="63"/>
    </row>
    <row r="685" spans="1:32" s="64" customFormat="1" ht="17.45" customHeight="1">
      <c r="A685" s="39" t="s">
        <v>486</v>
      </c>
      <c r="B685" s="70" t="str">
        <f>VLOOKUP(A685,[1]screen!$G:$J,2,FALSE)</f>
        <v>IDRAS 자산 조회</v>
      </c>
      <c r="C685" s="60" t="str">
        <f t="shared" si="205"/>
        <v>IDRAS Asset Search(IDRAS 자산 조회)</v>
      </c>
      <c r="D685" s="70" t="str">
        <f>IF(B685&lt;&gt;"", VLOOKUP(B685,[1]screen!$A:$E,2,FALSE), "" )</f>
        <v>IDRAS Asset Search</v>
      </c>
      <c r="E685" s="41"/>
      <c r="F685" s="60" t="str">
        <f t="shared" si="204"/>
        <v/>
      </c>
      <c r="G685" s="18" t="str">
        <f>IF(E685&lt;&gt;"",VLOOKUP(E685,[1]Label!$A:$B,2,FALSE),"")</f>
        <v/>
      </c>
      <c r="H685" s="41"/>
      <c r="I685" s="60" t="str">
        <f t="shared" si="206"/>
        <v/>
      </c>
      <c r="J685" s="18" t="str">
        <f>IF(H685&lt;&gt;"", VLOOKUP(H685,[1]Label!$A:$E,2,FALSE),"")</f>
        <v/>
      </c>
      <c r="K685" s="72"/>
      <c r="L685" s="60" t="str">
        <f t="shared" si="207"/>
        <v/>
      </c>
      <c r="M685" s="18" t="str">
        <f>IF(K685&lt;&gt;"",VLOOKUP(K685,[1]Label!$A:$B,2,FALSE),"")</f>
        <v/>
      </c>
      <c r="N685" s="61" t="s">
        <v>198</v>
      </c>
      <c r="O685" s="38" t="s">
        <v>203</v>
      </c>
      <c r="P685" s="60" t="str">
        <f t="shared" si="209"/>
        <v>Certificate No&lt;br&gt;(증서 번호)</v>
      </c>
      <c r="Q685" s="18" t="str">
        <f>IF(O685&lt;&gt;"", VLOOKUP(O685, [1]Label!$A:$B, 2, FALSE), "")</f>
        <v>Certificate No</v>
      </c>
      <c r="R685" s="61" t="s">
        <v>35</v>
      </c>
      <c r="S685" s="60" t="s">
        <v>44</v>
      </c>
      <c r="T685" s="60"/>
      <c r="U685" s="60"/>
      <c r="V685" s="61"/>
      <c r="W685" s="61"/>
      <c r="X685" s="61"/>
      <c r="Y685" s="61"/>
      <c r="Z685" s="62"/>
      <c r="AA685" s="62"/>
      <c r="AB685" s="62"/>
      <c r="AC685" s="62" t="s">
        <v>192</v>
      </c>
      <c r="AD685" s="62" t="s">
        <v>192</v>
      </c>
      <c r="AE685" s="62" t="s">
        <v>192</v>
      </c>
      <c r="AF685" s="63"/>
    </row>
    <row r="686" spans="1:32" s="64" customFormat="1" ht="17.45" customHeight="1">
      <c r="A686" s="39" t="s">
        <v>486</v>
      </c>
      <c r="B686" s="70" t="str">
        <f>VLOOKUP(A686,[1]screen!$G:$J,2,FALSE)</f>
        <v>IDRAS 자산 조회</v>
      </c>
      <c r="C686" s="60" t="str">
        <f t="shared" si="205"/>
        <v>IDRAS Asset Search(IDRAS 자산 조회)</v>
      </c>
      <c r="D686" s="70" t="str">
        <f>IF(B686&lt;&gt;"", VLOOKUP(B686,[1]screen!$A:$E,2,FALSE), "" )</f>
        <v>IDRAS Asset Search</v>
      </c>
      <c r="E686" s="41"/>
      <c r="F686" s="60" t="str">
        <f t="shared" si="204"/>
        <v/>
      </c>
      <c r="G686" s="18" t="str">
        <f>IF(E686&lt;&gt;"",VLOOKUP(E686,[1]Label!$A:$B,2,FALSE),"")</f>
        <v/>
      </c>
      <c r="H686" s="41"/>
      <c r="I686" s="60" t="str">
        <f t="shared" si="206"/>
        <v/>
      </c>
      <c r="J686" s="18" t="str">
        <f>IF(H686&lt;&gt;"", VLOOKUP(H686,[1]Label!$A:$E,2,FALSE),"")</f>
        <v/>
      </c>
      <c r="K686" s="72"/>
      <c r="L686" s="60" t="str">
        <f t="shared" si="207"/>
        <v/>
      </c>
      <c r="M686" s="18" t="str">
        <f>IF(K686&lt;&gt;"",VLOOKUP(K686,[1]Label!$A:$B,2,FALSE),"")</f>
        <v/>
      </c>
      <c r="N686" s="61" t="s">
        <v>198</v>
      </c>
      <c r="O686" s="38" t="s">
        <v>204</v>
      </c>
      <c r="P686" s="60" t="str">
        <f t="shared" si="209"/>
        <v>Title No&lt;br&gt;(권리 번호)</v>
      </c>
      <c r="Q686" s="18" t="str">
        <f>IF(O686&lt;&gt;"", VLOOKUP(O686, [1]Label!$A:$B, 2, FALSE), "")</f>
        <v>Title No</v>
      </c>
      <c r="R686" s="61" t="s">
        <v>35</v>
      </c>
      <c r="S686" s="60"/>
      <c r="T686" s="60"/>
      <c r="U686" s="60"/>
      <c r="V686" s="61"/>
      <c r="W686" s="61"/>
      <c r="X686" s="61"/>
      <c r="Y686" s="61"/>
      <c r="Z686" s="62"/>
      <c r="AA686" s="62"/>
      <c r="AB686" s="62"/>
      <c r="AC686" s="62" t="s">
        <v>193</v>
      </c>
      <c r="AD686" s="62" t="s">
        <v>193</v>
      </c>
      <c r="AE686" s="62" t="s">
        <v>193</v>
      </c>
      <c r="AF686" s="63"/>
    </row>
    <row r="687" spans="1:32" s="64" customFormat="1" ht="17.45" customHeight="1">
      <c r="A687" s="39" t="s">
        <v>486</v>
      </c>
      <c r="B687" s="70" t="str">
        <f>VLOOKUP(A687,[1]screen!$G:$J,2,FALSE)</f>
        <v>IDRAS 자산 조회</v>
      </c>
      <c r="C687" s="60" t="str">
        <f t="shared" si="205"/>
        <v>IDRAS Asset Search(IDRAS 자산 조회)</v>
      </c>
      <c r="D687" s="70" t="str">
        <f>IF(B687&lt;&gt;"", VLOOKUP(B687,[1]screen!$A:$E,2,FALSE), "" )</f>
        <v>IDRAS Asset Search</v>
      </c>
      <c r="E687" s="41"/>
      <c r="F687" s="60" t="str">
        <f t="shared" si="204"/>
        <v/>
      </c>
      <c r="G687" s="18" t="str">
        <f>IF(E687&lt;&gt;"",VLOOKUP(E687,[1]Label!$A:$B,2,FALSE),"")</f>
        <v/>
      </c>
      <c r="H687" s="41"/>
      <c r="I687" s="60" t="str">
        <f t="shared" si="206"/>
        <v/>
      </c>
      <c r="J687" s="18" t="str">
        <f>IF(H687&lt;&gt;"", VLOOKUP(H687,[1]Label!$A:$E,2,FALSE),"")</f>
        <v/>
      </c>
      <c r="K687" s="72"/>
      <c r="L687" s="60" t="str">
        <f t="shared" si="207"/>
        <v/>
      </c>
      <c r="M687" s="18" t="str">
        <f>IF(K687&lt;&gt;"",VLOOKUP(K687,[1]Label!$A:$B,2,FALSE),"")</f>
        <v/>
      </c>
      <c r="N687" s="61" t="s">
        <v>198</v>
      </c>
      <c r="O687" s="38" t="s">
        <v>201</v>
      </c>
      <c r="P687" s="60" t="str">
        <f t="shared" si="209"/>
        <v>Location Address&lt;br&gt;(소재지 주소)</v>
      </c>
      <c r="Q687" s="18" t="str">
        <f>IF(O687&lt;&gt;"", VLOOKUP(O687, [1]Label!$A:$B, 2, FALSE), "")</f>
        <v>Location Address</v>
      </c>
      <c r="R687" s="61" t="s">
        <v>35</v>
      </c>
      <c r="S687" s="60" t="s">
        <v>44</v>
      </c>
      <c r="T687" s="60"/>
      <c r="U687" s="60"/>
      <c r="V687" s="61" t="s">
        <v>53</v>
      </c>
      <c r="W687" s="61"/>
      <c r="X687" s="61"/>
      <c r="Y687" s="61"/>
      <c r="Z687" s="62"/>
      <c r="AA687" s="62"/>
      <c r="AB687" s="62"/>
      <c r="AC687" s="62" t="s">
        <v>194</v>
      </c>
      <c r="AD687" s="62" t="s">
        <v>194</v>
      </c>
      <c r="AE687" s="62" t="s">
        <v>194</v>
      </c>
      <c r="AF687" s="63"/>
    </row>
    <row r="688" spans="1:32" ht="17.45" customHeight="1">
      <c r="A688" s="39" t="s">
        <v>486</v>
      </c>
      <c r="B688" s="70" t="str">
        <f>VLOOKUP(A688,[1]screen!$G:$J,2,FALSE)</f>
        <v>IDRAS 자산 조회</v>
      </c>
      <c r="C688" s="40" t="str">
        <f t="shared" si="205"/>
        <v>IDRAS Asset Search(IDRAS 자산 조회)</v>
      </c>
      <c r="D688" s="70" t="str">
        <f>IF(B688&lt;&gt;"", VLOOKUP(B688,[1]screen!$A:$E,2,FALSE), "" )</f>
        <v>IDRAS Asset Search</v>
      </c>
      <c r="E688" s="41"/>
      <c r="F688" s="40" t="str">
        <f t="shared" si="204"/>
        <v/>
      </c>
      <c r="G688" s="18" t="str">
        <f>IF(E688&lt;&gt;"",VLOOKUP(E688,[1]Label!$A:$B,2,FALSE),"")</f>
        <v/>
      </c>
      <c r="H688" s="41"/>
      <c r="I688" s="40" t="str">
        <f t="shared" si="206"/>
        <v/>
      </c>
      <c r="J688" s="18" t="str">
        <f>IF(H688&lt;&gt;"", VLOOKUP(H688,[1]Label!$A:$E,2,FALSE),"")</f>
        <v/>
      </c>
      <c r="K688" s="72"/>
      <c r="L688" s="40" t="str">
        <f t="shared" si="207"/>
        <v/>
      </c>
      <c r="M688" s="18" t="str">
        <f>IF(K688&lt;&gt;"",VLOOKUP(K688,[1]Label!$A:$B,2,FALSE),"")</f>
        <v/>
      </c>
      <c r="N688" s="41" t="s">
        <v>198</v>
      </c>
      <c r="O688" s="43" t="s">
        <v>202</v>
      </c>
      <c r="P688" s="40" t="str">
        <f t="shared" si="209"/>
        <v>Owner Name&lt;br&gt;(소유자 이름)</v>
      </c>
      <c r="Q688" s="18" t="str">
        <f>IF(O688&lt;&gt;"", VLOOKUP(O688, [1]Label!$A:$B, 2, FALSE), "")</f>
        <v>Owner Name</v>
      </c>
      <c r="R688" s="41" t="s">
        <v>35</v>
      </c>
      <c r="S688" s="40"/>
      <c r="T688" s="40"/>
      <c r="U688" s="40"/>
      <c r="V688" s="41" t="s">
        <v>53</v>
      </c>
      <c r="W688" s="41"/>
      <c r="X688" s="41"/>
      <c r="Y688" s="41"/>
      <c r="Z688" s="47"/>
      <c r="AA688" s="47"/>
      <c r="AB688" s="47"/>
      <c r="AC688" s="47" t="s">
        <v>195</v>
      </c>
      <c r="AD688" s="47" t="s">
        <v>195</v>
      </c>
      <c r="AE688" s="47" t="s">
        <v>195</v>
      </c>
      <c r="AF688" s="59"/>
    </row>
    <row r="689" spans="1:32" ht="17.45" customHeight="1">
      <c r="A689" s="39" t="s">
        <v>486</v>
      </c>
      <c r="B689" s="70" t="str">
        <f>VLOOKUP(A689,[1]screen!$G:$J,2,FALSE)</f>
        <v>IDRAS 자산 조회</v>
      </c>
      <c r="C689" s="40" t="str">
        <f t="shared" si="205"/>
        <v>IDRAS Asset Search(IDRAS 자산 조회)</v>
      </c>
      <c r="D689" s="70" t="str">
        <f>IF(B689&lt;&gt;"", VLOOKUP(B689,[1]screen!$A:$E,2,FALSE), "" )</f>
        <v>IDRAS Asset Search</v>
      </c>
      <c r="E689" s="41"/>
      <c r="F689" s="40" t="str">
        <f t="shared" si="204"/>
        <v/>
      </c>
      <c r="G689" s="18" t="str">
        <f>IF(E689&lt;&gt;"",VLOOKUP(E689,[1]Label!$A:$B,2,FALSE),"")</f>
        <v/>
      </c>
      <c r="H689" s="41"/>
      <c r="I689" s="40" t="str">
        <f t="shared" si="206"/>
        <v/>
      </c>
      <c r="J689" s="18" t="str">
        <f>IF(H689&lt;&gt;"", VLOOKUP(H689,[1]Label!$A:$E,2,FALSE),"")</f>
        <v/>
      </c>
      <c r="K689" s="72"/>
      <c r="L689" s="40" t="str">
        <f t="shared" si="207"/>
        <v/>
      </c>
      <c r="M689" s="18" t="str">
        <f>IF(K689&lt;&gt;"",VLOOKUP(K689,[1]Label!$A:$B,2,FALSE),"")</f>
        <v/>
      </c>
      <c r="N689" s="41" t="s">
        <v>19</v>
      </c>
      <c r="O689" s="43" t="s">
        <v>269</v>
      </c>
      <c r="P689" s="40" t="str">
        <f t="shared" si="209"/>
        <v>Description&lt;br&gt;(설명)</v>
      </c>
      <c r="Q689" s="18" t="str">
        <f>IF(O689&lt;&gt;"", VLOOKUP(O689, [1]Label!$A:$B, 2, FALSE), "")</f>
        <v>Description</v>
      </c>
      <c r="R689" s="41" t="s">
        <v>35</v>
      </c>
      <c r="S689" s="40"/>
      <c r="T689" s="40"/>
      <c r="U689" s="40"/>
      <c r="V689" s="41" t="s">
        <v>53</v>
      </c>
      <c r="W689" s="41"/>
      <c r="X689" s="41"/>
      <c r="Y689" s="41"/>
      <c r="Z689" s="47"/>
      <c r="AA689" s="47"/>
      <c r="AB689" s="47"/>
      <c r="AC689" s="4" t="s">
        <v>196</v>
      </c>
      <c r="AD689" s="4" t="s">
        <v>196</v>
      </c>
      <c r="AE689" s="4" t="s">
        <v>196</v>
      </c>
    </row>
    <row r="690" spans="1:32" ht="17.45" customHeight="1">
      <c r="A690" s="39" t="s">
        <v>486</v>
      </c>
      <c r="B690" s="70" t="str">
        <f>VLOOKUP(A690,[1]screen!$G:$J,2,FALSE)</f>
        <v>IDRAS 자산 조회</v>
      </c>
      <c r="C690" s="40" t="str">
        <f t="shared" si="205"/>
        <v>IDRAS Asset Search(IDRAS 자산 조회)</v>
      </c>
      <c r="D690" s="70" t="str">
        <f>IF(B690&lt;&gt;"", VLOOKUP(B690,[1]screen!$A:$E,2,FALSE), "" )</f>
        <v>IDRAS Asset Search</v>
      </c>
      <c r="E690" s="41"/>
      <c r="F690" s="40" t="str">
        <f t="shared" si="204"/>
        <v/>
      </c>
      <c r="G690" s="18" t="str">
        <f>IF(E690&lt;&gt;"",VLOOKUP(E690,[1]Label!$A:$B,2,FALSE),"")</f>
        <v/>
      </c>
      <c r="H690" s="41"/>
      <c r="I690" s="40" t="str">
        <f t="shared" si="206"/>
        <v/>
      </c>
      <c r="J690" s="18" t="str">
        <f>IF(H690&lt;&gt;"", VLOOKUP(H690,[1]Label!$A:$E,2,FALSE),"")</f>
        <v/>
      </c>
      <c r="K690" s="72"/>
      <c r="L690" s="40" t="str">
        <f t="shared" si="207"/>
        <v/>
      </c>
      <c r="M690" s="18" t="str">
        <f>IF(K690&lt;&gt;"",VLOOKUP(K690,[1]Label!$A:$B,2,FALSE),"")</f>
        <v/>
      </c>
      <c r="N690" s="41" t="s">
        <v>19</v>
      </c>
      <c r="O690" s="43" t="s">
        <v>270</v>
      </c>
      <c r="P690" s="40" t="str">
        <f t="shared" si="209"/>
        <v>Other Charged&lt;br&gt;(기타 담보 등록 여부)</v>
      </c>
      <c r="Q690" s="18" t="str">
        <f>IF(O690&lt;&gt;"", VLOOKUP(O690, [1]Label!$A:$B, 2, FALSE), "")</f>
        <v>Other Charged</v>
      </c>
      <c r="R690" s="41" t="s">
        <v>51</v>
      </c>
      <c r="S690" s="40"/>
      <c r="T690" s="40"/>
      <c r="U690" s="40"/>
      <c r="V690" s="41" t="s">
        <v>53</v>
      </c>
      <c r="W690" s="41"/>
      <c r="X690" s="41"/>
      <c r="Y690" s="41"/>
      <c r="Z690" s="47" t="s">
        <v>64</v>
      </c>
      <c r="AA690" s="47" t="s">
        <v>64</v>
      </c>
      <c r="AB690" s="47" t="s">
        <v>64</v>
      </c>
      <c r="AC690" s="47"/>
      <c r="AD690" s="47"/>
      <c r="AE690" s="47"/>
      <c r="AF690" s="59"/>
    </row>
    <row r="691" spans="1:32" ht="17.45" customHeight="1">
      <c r="A691" s="39" t="s">
        <v>486</v>
      </c>
      <c r="B691" s="70" t="str">
        <f>VLOOKUP(A691,[1]screen!$G:$J,2,FALSE)</f>
        <v>IDRAS 자산 조회</v>
      </c>
      <c r="C691" s="40" t="str">
        <f t="shared" si="205"/>
        <v>IDRAS Asset Search(IDRAS 자산 조회)</v>
      </c>
      <c r="D691" s="70" t="str">
        <f>IF(B691&lt;&gt;"", VLOOKUP(B691,[1]screen!$A:$E,2,FALSE), "" )</f>
        <v>IDRAS Asset Search</v>
      </c>
      <c r="E691" s="41"/>
      <c r="F691" s="40" t="str">
        <f t="shared" si="204"/>
        <v/>
      </c>
      <c r="G691" s="18" t="str">
        <f>IF(E691&lt;&gt;"",VLOOKUP(E691,[1]Label!$A:$B,2,FALSE),"")</f>
        <v/>
      </c>
      <c r="H691" s="41"/>
      <c r="I691" s="40" t="str">
        <f t="shared" si="206"/>
        <v/>
      </c>
      <c r="J691" s="18" t="str">
        <f>IF(H691&lt;&gt;"", VLOOKUP(H691,[1]Label!$A:$E,2,FALSE),"")</f>
        <v/>
      </c>
      <c r="K691" s="72"/>
      <c r="L691" s="40" t="str">
        <f t="shared" si="207"/>
        <v/>
      </c>
      <c r="M691" s="18" t="str">
        <f>IF(K691&lt;&gt;"",VLOOKUP(K691,[1]Label!$A:$B,2,FALSE),"")</f>
        <v/>
      </c>
      <c r="N691" s="41" t="s">
        <v>19</v>
      </c>
      <c r="O691" s="43" t="s">
        <v>43</v>
      </c>
      <c r="P691" s="40" t="str">
        <f t="shared" si="209"/>
        <v>Attachments&lt;br&gt;(첨부파일)</v>
      </c>
      <c r="Q691" s="18" t="str">
        <f>IF(O691&lt;&gt;"", VLOOKUP(O691, [1]Label!$A:$B, 2, FALSE), "")</f>
        <v>Attachments</v>
      </c>
      <c r="R691" s="41" t="s">
        <v>55</v>
      </c>
      <c r="S691" s="40"/>
      <c r="T691" s="40"/>
      <c r="U691" s="40"/>
      <c r="V691" s="41" t="s">
        <v>53</v>
      </c>
      <c r="W691" s="41"/>
      <c r="X691" s="41"/>
      <c r="Y691" s="41"/>
      <c r="Z691" s="47"/>
      <c r="AA691" s="47"/>
      <c r="AB691" s="47"/>
      <c r="AC691" s="47" t="s">
        <v>197</v>
      </c>
      <c r="AD691" s="47" t="s">
        <v>197</v>
      </c>
      <c r="AE691" s="47" t="s">
        <v>197</v>
      </c>
      <c r="AF691" s="59"/>
    </row>
    <row r="692" spans="1:32" s="37" customFormat="1" ht="17.45" customHeight="1">
      <c r="A692" s="39" t="s">
        <v>486</v>
      </c>
      <c r="B692" s="70" t="str">
        <f>VLOOKUP(A692,[1]screen!$G:$J,2,FALSE)</f>
        <v>IDRAS 자산 조회</v>
      </c>
      <c r="C692" s="33" t="str">
        <f t="shared" si="205"/>
        <v>IDRAS Asset Search(IDRAS 자산 조회)</v>
      </c>
      <c r="D692" s="70" t="str">
        <f>IF(B692&lt;&gt;"", VLOOKUP(B692,[1]screen!$A:$E,2,FALSE), "" )</f>
        <v>IDRAS Asset Search</v>
      </c>
      <c r="E692" s="41"/>
      <c r="F692" s="33" t="str">
        <f t="shared" si="204"/>
        <v/>
      </c>
      <c r="G692" s="18" t="str">
        <f>IF(E692&lt;&gt;"",VLOOKUP(E692,[1]Label!$A:$B,2,FALSE),"")</f>
        <v/>
      </c>
      <c r="H692" s="41"/>
      <c r="I692" s="33" t="str">
        <f t="shared" si="206"/>
        <v/>
      </c>
      <c r="J692" s="18" t="str">
        <f>IF(H692&lt;&gt;"", VLOOKUP(H692,[1]Label!$A:$E,2,FALSE),"")</f>
        <v/>
      </c>
      <c r="K692" s="72"/>
      <c r="L692" s="33" t="str">
        <f t="shared" si="207"/>
        <v/>
      </c>
      <c r="M692" s="18" t="str">
        <f>IF(K692&lt;&gt;"",VLOOKUP(K692,[1]Label!$A:$B,2,FALSE),"")</f>
        <v/>
      </c>
      <c r="N692" s="35"/>
      <c r="O692" s="36"/>
      <c r="P692" s="33" t="str">
        <f t="shared" si="209"/>
        <v/>
      </c>
      <c r="Q692" s="18" t="str">
        <f>IF(O692&lt;&gt;"", VLOOKUP(O692, [1]Label!$A:$B, 2, FALSE), "")</f>
        <v/>
      </c>
      <c r="R692" s="35" t="s">
        <v>35</v>
      </c>
      <c r="S692" s="33" t="s">
        <v>44</v>
      </c>
      <c r="T692" s="33"/>
      <c r="U692" s="33"/>
      <c r="V692" s="35"/>
      <c r="W692" s="35"/>
      <c r="X692" s="35"/>
      <c r="Y692" s="35"/>
      <c r="Z692" s="44"/>
      <c r="AA692" s="44"/>
      <c r="AB692" s="44"/>
      <c r="AC692" s="33"/>
      <c r="AD692" s="33"/>
      <c r="AE692" s="33"/>
    </row>
    <row r="693" spans="1:32" s="11" customFormat="1" ht="18.600000000000001" customHeight="1">
      <c r="A693" s="39" t="s">
        <v>486</v>
      </c>
      <c r="B693" s="70" t="str">
        <f>VLOOKUP(A693,[1]screen!$G:$J,2,FALSE)</f>
        <v>IDRAS 자산 조회</v>
      </c>
      <c r="C693" s="9" t="str">
        <f t="shared" si="205"/>
        <v>IDRAS Asset Search(IDRAS 자산 조회)</v>
      </c>
      <c r="D693" s="70" t="str">
        <f>IF(B693&lt;&gt;"", VLOOKUP(B693,[1]screen!$A:$E,2,FALSE), "" )</f>
        <v>IDRAS Asset Search</v>
      </c>
      <c r="E693" s="41"/>
      <c r="F693" s="9" t="str">
        <f t="shared" si="204"/>
        <v/>
      </c>
      <c r="G693" s="18" t="str">
        <f>IF(E693&lt;&gt;"",VLOOKUP(E693,[1]Label!$A:$B,2,FALSE),"")</f>
        <v/>
      </c>
      <c r="H693" s="10"/>
      <c r="I693" s="9" t="str">
        <f t="shared" si="206"/>
        <v/>
      </c>
      <c r="J693" s="18" t="str">
        <f>IF(H693&lt;&gt;"", VLOOKUP(H693,[1]Label!$A:$E,2,FALSE),"")</f>
        <v/>
      </c>
      <c r="K693" s="28"/>
      <c r="L693" s="9" t="str">
        <f t="shared" si="207"/>
        <v/>
      </c>
      <c r="M693" s="18" t="str">
        <f>IF(K693&lt;&gt;"",VLOOKUP(K693,[1]Label!$A:$B,2,FALSE),"")</f>
        <v/>
      </c>
      <c r="N693" s="10"/>
      <c r="O693" s="25" t="s">
        <v>341</v>
      </c>
      <c r="P693" s="9" t="str">
        <f t="shared" si="209"/>
        <v>Cancel&lt;br&gt;(취소)</v>
      </c>
      <c r="Q693" s="18" t="str">
        <f>IF(O693&lt;&gt;"", VLOOKUP(O693, [1]Label!$A:$B, 2, FALSE), "")</f>
        <v>Cancel</v>
      </c>
      <c r="R693" s="10" t="s">
        <v>36</v>
      </c>
      <c r="S693" s="9" t="s">
        <v>41</v>
      </c>
      <c r="T693" s="9"/>
      <c r="U693" s="9"/>
      <c r="V693" s="10"/>
      <c r="W693" s="10"/>
      <c r="X693" s="10" t="s">
        <v>101</v>
      </c>
      <c r="Y693" s="10"/>
      <c r="Z693" s="8"/>
      <c r="AA693" s="8"/>
      <c r="AB693" s="8"/>
      <c r="AC693" s="8" t="s">
        <v>45</v>
      </c>
      <c r="AD693" s="8" t="s">
        <v>45</v>
      </c>
      <c r="AE693" s="8" t="s">
        <v>45</v>
      </c>
      <c r="AF693" s="51"/>
    </row>
    <row r="694" spans="1:32" s="11" customFormat="1" ht="18.600000000000001" customHeight="1">
      <c r="A694" s="39" t="s">
        <v>486</v>
      </c>
      <c r="B694" s="70" t="str">
        <f>VLOOKUP(A694,[1]screen!$G:$J,2,FALSE)</f>
        <v>IDRAS 자산 조회</v>
      </c>
      <c r="C694" s="9" t="str">
        <f t="shared" si="205"/>
        <v>IDRAS Asset Search(IDRAS 자산 조회)</v>
      </c>
      <c r="D694" s="70" t="str">
        <f>IF(B694&lt;&gt;"", VLOOKUP(B694,[1]screen!$A:$E,2,FALSE), "" )</f>
        <v>IDRAS Asset Search</v>
      </c>
      <c r="E694" s="41"/>
      <c r="F694" s="9" t="str">
        <f t="shared" si="204"/>
        <v/>
      </c>
      <c r="G694" s="18" t="str">
        <f>IF(E694&lt;&gt;"",VLOOKUP(E694,[1]Label!$A:$B,2,FALSE),"")</f>
        <v/>
      </c>
      <c r="H694" s="10"/>
      <c r="I694" s="9" t="str">
        <f t="shared" si="206"/>
        <v/>
      </c>
      <c r="J694" s="18" t="str">
        <f>IF(H694&lt;&gt;"", VLOOKUP(H694,[1]Label!$A:$E,2,FALSE),"")</f>
        <v/>
      </c>
      <c r="K694" s="28"/>
      <c r="L694" s="9" t="str">
        <f t="shared" si="207"/>
        <v/>
      </c>
      <c r="M694" s="18" t="str">
        <f>IF(K694&lt;&gt;"",VLOOKUP(K694,[1]Label!$A:$B,2,FALSE),"")</f>
        <v/>
      </c>
      <c r="N694" s="10"/>
      <c r="O694" s="24" t="s">
        <v>342</v>
      </c>
      <c r="P694" s="9" t="str">
        <f t="shared" si="209"/>
        <v>Select&lt;br&gt;(선택하다)</v>
      </c>
      <c r="Q694" s="18" t="str">
        <f>IF(O694&lt;&gt;"", VLOOKUP(O694, [1]Label!$A:$B, 2, FALSE), "")</f>
        <v>Select</v>
      </c>
      <c r="R694" s="10" t="s">
        <v>36</v>
      </c>
      <c r="S694" s="9" t="s">
        <v>41</v>
      </c>
      <c r="T694" s="8"/>
      <c r="U694" s="9"/>
      <c r="V694" s="10"/>
      <c r="W694" s="10"/>
      <c r="X694" s="10" t="s">
        <v>101</v>
      </c>
      <c r="Y694" s="10"/>
      <c r="Z694" s="8"/>
      <c r="AA694" s="8"/>
      <c r="AB694" s="8"/>
      <c r="AC694" s="8"/>
      <c r="AD694" s="8"/>
      <c r="AE694" s="8"/>
      <c r="AF694" s="51"/>
    </row>
    <row r="695" spans="1:32" ht="17.45" customHeight="1">
      <c r="A695" s="39" t="s">
        <v>488</v>
      </c>
      <c r="B695" s="40" t="str">
        <f>VLOOKUP(A695,[1]screen!$G:$J,2,FALSE)</f>
        <v>자산 게시</v>
      </c>
      <c r="C695" s="40" t="str">
        <f t="shared" si="205"/>
        <v>Asset Publishing(자산 게시)</v>
      </c>
      <c r="D695" s="40" t="str">
        <f>IF(B695&lt;&gt;"", VLOOKUP(B695,[1]screen!$A:$E,2,FALSE), "" )</f>
        <v>Asset Publishing</v>
      </c>
      <c r="E695" s="41"/>
      <c r="F695" s="40"/>
      <c r="G695" s="40"/>
      <c r="H695" s="41"/>
      <c r="I695" s="40" t="str">
        <f t="shared" si="206"/>
        <v/>
      </c>
      <c r="J695" s="40" t="str">
        <f>IF(H695&lt;&gt;"", VLOOKUP(H695,[1]Label!$A:$E,2,FALSE),"")</f>
        <v/>
      </c>
      <c r="K695" s="42"/>
      <c r="L695" s="40" t="str">
        <f t="shared" si="207"/>
        <v/>
      </c>
      <c r="M695" s="40" t="str">
        <f>IF(K695&lt;&gt;"",VLOOKUP(K695,[1]Label!$A:$B,2,FALSE),"")</f>
        <v/>
      </c>
      <c r="N695" s="41" t="s">
        <v>19</v>
      </c>
      <c r="O695" s="65" t="s">
        <v>325</v>
      </c>
      <c r="P695" s="40" t="str">
        <f t="shared" si="209"/>
        <v>Processing date&lt;br&gt;(처리 일자)</v>
      </c>
      <c r="Q695" s="40" t="str">
        <f>IF(O695&lt;&gt;"", VLOOKUP(O695, [1]Label!$A:$B, 2, FALSE), "")</f>
        <v>Processing date</v>
      </c>
      <c r="R695" s="41" t="s">
        <v>71</v>
      </c>
      <c r="S695" s="40" t="s">
        <v>72</v>
      </c>
      <c r="T695" s="40"/>
      <c r="U695" s="40"/>
      <c r="V695" s="41"/>
      <c r="W695" s="41"/>
      <c r="X695" s="41"/>
      <c r="Y695" s="41"/>
      <c r="Z695" s="47"/>
      <c r="AA695" s="47"/>
      <c r="AB695" s="47"/>
      <c r="AC695" s="47" t="s">
        <v>308</v>
      </c>
      <c r="AD695" s="47" t="s">
        <v>308</v>
      </c>
      <c r="AE695" s="47" t="s">
        <v>308</v>
      </c>
      <c r="AF695" s="59"/>
    </row>
    <row r="696" spans="1:32" ht="17.45" customHeight="1">
      <c r="A696" s="39" t="s">
        <v>488</v>
      </c>
      <c r="B696" s="40" t="str">
        <f>VLOOKUP(A696,[1]screen!$G:$J,2,FALSE)</f>
        <v>자산 게시</v>
      </c>
      <c r="C696" s="40" t="str">
        <f>IF(B696&lt;&gt;"",D696&amp;"("&amp;B696&amp;")","")</f>
        <v>Asset Publishing(자산 게시)</v>
      </c>
      <c r="D696" s="40" t="str">
        <f>IF(B696&lt;&gt;"", VLOOKUP(B696,[1]screen!$A:$E,2,FALSE), "" )</f>
        <v>Asset Publishing</v>
      </c>
      <c r="E696" s="41"/>
      <c r="F696" s="40"/>
      <c r="G696" s="40"/>
      <c r="H696" s="41"/>
      <c r="I696" s="40" t="str">
        <f t="shared" si="206"/>
        <v/>
      </c>
      <c r="J696" s="40" t="str">
        <f>IF(H696&lt;&gt;"", VLOOKUP(H696,[1]Label!$A:$E,2,FALSE),"")</f>
        <v/>
      </c>
      <c r="K696" s="42"/>
      <c r="L696" s="40" t="str">
        <f t="shared" si="207"/>
        <v/>
      </c>
      <c r="M696" s="40" t="str">
        <f>IF(K696&lt;&gt;"",VLOOKUP(K696,[1]Label!$A:$B,2,FALSE),"")</f>
        <v/>
      </c>
      <c r="N696" s="41" t="s">
        <v>19</v>
      </c>
      <c r="O696" s="65" t="s">
        <v>286</v>
      </c>
      <c r="P696" s="40" t="str">
        <f t="shared" si="209"/>
        <v>Processing Status&lt;br&gt;(처리 상태)</v>
      </c>
      <c r="Q696" s="40" t="str">
        <f>IF(O696&lt;&gt;"", VLOOKUP(O696, [1]Label!$A:$B, 2, FALSE), "")</f>
        <v>Processing Status</v>
      </c>
      <c r="R696" s="41" t="s">
        <v>38</v>
      </c>
      <c r="S696" s="40"/>
      <c r="T696" s="40"/>
      <c r="U696" s="40"/>
      <c r="V696" s="41"/>
      <c r="W696" s="41"/>
      <c r="X696" s="41"/>
      <c r="Y696" s="41"/>
      <c r="Z696" s="47" t="s">
        <v>290</v>
      </c>
      <c r="AA696" s="47" t="s">
        <v>291</v>
      </c>
      <c r="AB696" s="47" t="s">
        <v>292</v>
      </c>
      <c r="AC696" s="47" t="s">
        <v>290</v>
      </c>
      <c r="AD696" s="47" t="s">
        <v>291</v>
      </c>
      <c r="AE696" s="47" t="s">
        <v>292</v>
      </c>
      <c r="AF696" s="59"/>
    </row>
    <row r="697" spans="1:32" ht="17.45" customHeight="1">
      <c r="A697" s="39" t="s">
        <v>488</v>
      </c>
      <c r="B697" s="40" t="str">
        <f>VLOOKUP(A697,[1]screen!$G:$J,2,FALSE)</f>
        <v>자산 게시</v>
      </c>
      <c r="C697" s="40" t="str">
        <f>IF(B697&lt;&gt;"",D697&amp;"("&amp;B697&amp;")","")</f>
        <v>Asset Publishing(자산 게시)</v>
      </c>
      <c r="D697" s="40" t="str">
        <f>IF(B697&lt;&gt;"", VLOOKUP(B697,[1]screen!$A:$E,2,FALSE), "" )</f>
        <v>Asset Publishing</v>
      </c>
      <c r="E697" s="41"/>
      <c r="F697" s="40" t="str">
        <f>IF(E697&lt;&gt;"",G697&amp;"("&amp;E697&amp;")","")</f>
        <v/>
      </c>
      <c r="G697" s="40" t="str">
        <f>IF(E697&lt;&gt;"",VLOOKUP(E697,[1]Label!$A:$B,2,FALSE),"")</f>
        <v/>
      </c>
      <c r="H697" s="41"/>
      <c r="I697" s="40" t="str">
        <f>IF(H697&lt;&gt;"",J697&amp;"("&amp;H697&amp;")","")</f>
        <v/>
      </c>
      <c r="J697" s="40" t="str">
        <f>IF(H697&lt;&gt;"", VLOOKUP(H697,[1]Label!$A:$E,2,FALSE),"")</f>
        <v/>
      </c>
      <c r="K697" s="42"/>
      <c r="L697" s="40" t="str">
        <f>IF(K697&lt;&gt;"",M697&amp;"("&amp;K697&amp;")","")</f>
        <v/>
      </c>
      <c r="M697" s="40" t="str">
        <f>IF(K697&lt;&gt;"",VLOOKUP(K697,[1]Label!$A:$B,2,FALSE),"")</f>
        <v/>
      </c>
      <c r="N697" s="41" t="s">
        <v>19</v>
      </c>
      <c r="O697" s="65" t="s">
        <v>343</v>
      </c>
      <c r="P697" s="40" t="str">
        <f>IF(O697&lt;&gt;"",Q697&amp;"&lt;br&gt;("&amp;O697&amp;")","")</f>
        <v>Taxpayer TIN&lt;br&gt;(납세자 식별번호)</v>
      </c>
      <c r="Q697" s="40" t="str">
        <f>IF(O697&lt;&gt;"", VLOOKUP(O697, [1]Label!$A:$B, 2, FALSE), "")</f>
        <v>Taxpayer TIN</v>
      </c>
      <c r="R697" s="41" t="s">
        <v>37</v>
      </c>
      <c r="S697" s="40"/>
      <c r="T697" s="40"/>
      <c r="U697" s="40"/>
      <c r="V697" s="41"/>
      <c r="W697" s="41"/>
      <c r="X697" s="41"/>
      <c r="Y697" s="41"/>
      <c r="Z697" s="39"/>
      <c r="AA697" s="39"/>
      <c r="AB697" s="39"/>
      <c r="AC697" s="47" t="s">
        <v>156</v>
      </c>
      <c r="AD697" s="47" t="s">
        <v>156</v>
      </c>
      <c r="AE697" s="47" t="s">
        <v>156</v>
      </c>
      <c r="AF697" s="59"/>
    </row>
    <row r="698" spans="1:32" ht="17.45" customHeight="1">
      <c r="A698" s="39" t="s">
        <v>488</v>
      </c>
      <c r="B698" s="40" t="str">
        <f>VLOOKUP(A698,[1]screen!$G:$J,2,FALSE)</f>
        <v>자산 게시</v>
      </c>
      <c r="C698" s="40" t="str">
        <f t="shared" ref="C698:C706" si="210">IF(B698&lt;&gt;"",D698&amp;"("&amp;B698&amp;")","")</f>
        <v>Asset Publishing(자산 게시)</v>
      </c>
      <c r="D698" s="40" t="str">
        <f>IF(B698&lt;&gt;"", VLOOKUP(B698,[1]screen!$A:$E,2,FALSE), "" )</f>
        <v>Asset Publishing</v>
      </c>
      <c r="E698" s="41"/>
      <c r="F698" s="40"/>
      <c r="G698" s="40"/>
      <c r="H698" s="41"/>
      <c r="I698" s="40" t="str">
        <f t="shared" ref="I698:I706" si="211">IF(H698&lt;&gt;"",J698&amp;"("&amp;H698&amp;")","")</f>
        <v/>
      </c>
      <c r="J698" s="40" t="str">
        <f>IF(H698&lt;&gt;"", VLOOKUP(H698,[1]Label!$A:$E,2,FALSE),"")</f>
        <v/>
      </c>
      <c r="K698" s="42"/>
      <c r="L698" s="40" t="str">
        <f t="shared" ref="L698:L706" si="212">IF(K698&lt;&gt;"",M698&amp;"("&amp;K698&amp;")","")</f>
        <v/>
      </c>
      <c r="M698" s="40" t="str">
        <f>IF(K698&lt;&gt;"",VLOOKUP(K698,[1]Label!$A:$B,2,FALSE),"")</f>
        <v/>
      </c>
      <c r="N698" s="41" t="s">
        <v>19</v>
      </c>
      <c r="O698" s="65" t="s">
        <v>300</v>
      </c>
      <c r="P698" s="40" t="str">
        <f t="shared" ref="P698:P703" si="213">IF(O698&lt;&gt;"",Q698&amp;"&lt;br&gt;("&amp;O698&amp;")","")</f>
        <v>Region&lt;br&gt;(지역)</v>
      </c>
      <c r="Q698" s="40" t="str">
        <f>IF(O698&lt;&gt;"", VLOOKUP(O698, [1]Label!$A:$B, 2, FALSE), "")</f>
        <v>Region</v>
      </c>
      <c r="R698" s="41" t="s">
        <v>38</v>
      </c>
      <c r="S698" s="40"/>
      <c r="T698" s="40"/>
      <c r="U698" s="40"/>
      <c r="V698" s="41"/>
      <c r="W698" s="41"/>
      <c r="X698" s="41"/>
      <c r="Y698" s="41"/>
      <c r="Z698" s="47" t="s">
        <v>317</v>
      </c>
      <c r="AA698" s="47" t="s">
        <v>317</v>
      </c>
      <c r="AB698" s="47" t="s">
        <v>317</v>
      </c>
      <c r="AC698" s="47" t="s">
        <v>306</v>
      </c>
      <c r="AD698" s="47" t="s">
        <v>306</v>
      </c>
      <c r="AE698" s="47" t="s">
        <v>306</v>
      </c>
      <c r="AF698" s="59"/>
    </row>
    <row r="699" spans="1:32" ht="18.600000000000001" customHeight="1">
      <c r="A699" s="39" t="s">
        <v>488</v>
      </c>
      <c r="B699" s="40" t="str">
        <f>VLOOKUP(A699,[1]screen!$G:$J,2,FALSE)</f>
        <v>자산 게시</v>
      </c>
      <c r="C699" s="40" t="str">
        <f t="shared" si="210"/>
        <v>Asset Publishing(자산 게시)</v>
      </c>
      <c r="D699" s="40" t="str">
        <f>IF(B699&lt;&gt;"", VLOOKUP(B699,[1]screen!$A:$E,2,FALSE), "" )</f>
        <v>Asset Publishing</v>
      </c>
      <c r="E699" s="41"/>
      <c r="F699" s="40"/>
      <c r="G699" s="40"/>
      <c r="H699" s="41"/>
      <c r="I699" s="40" t="str">
        <f t="shared" si="211"/>
        <v/>
      </c>
      <c r="J699" s="40" t="str">
        <f>IF(H699&lt;&gt;"", VLOOKUP(H699,[1]Label!$A:$E,2,FALSE),"")</f>
        <v/>
      </c>
      <c r="K699" s="42"/>
      <c r="L699" s="40" t="str">
        <f t="shared" si="212"/>
        <v/>
      </c>
      <c r="M699" s="40" t="str">
        <f>IF(K699&lt;&gt;"",VLOOKUP(K699,[1]Label!$A:$B,2,FALSE),"")</f>
        <v/>
      </c>
      <c r="N699" s="41" t="s">
        <v>19</v>
      </c>
      <c r="O699" s="43" t="s">
        <v>285</v>
      </c>
      <c r="P699" s="40" t="str">
        <f t="shared" si="213"/>
        <v>Application No&lt;br&gt;(신청 번호)</v>
      </c>
      <c r="Q699" s="40" t="str">
        <f>IF(O699&lt;&gt;"", VLOOKUP(O699, [1]Label!$A:$B, 2, FALSE), "")</f>
        <v>Application No</v>
      </c>
      <c r="R699" s="41" t="s">
        <v>37</v>
      </c>
      <c r="S699" s="40"/>
      <c r="T699" s="40"/>
      <c r="U699" s="40"/>
      <c r="V699" s="41"/>
      <c r="W699" s="41"/>
      <c r="X699" s="41"/>
      <c r="Y699" s="41"/>
      <c r="Z699" s="39"/>
      <c r="AA699" s="39"/>
      <c r="AB699" s="39"/>
      <c r="AC699" s="39" t="s">
        <v>520</v>
      </c>
      <c r="AD699" s="39" t="s">
        <v>520</v>
      </c>
      <c r="AE699" s="39" t="s">
        <v>520</v>
      </c>
      <c r="AF699" s="57"/>
    </row>
    <row r="700" spans="1:32" ht="18.600000000000001" customHeight="1">
      <c r="A700" s="39" t="s">
        <v>488</v>
      </c>
      <c r="B700" s="40" t="str">
        <f>VLOOKUP(A700,[1]screen!$G:$J,2,FALSE)</f>
        <v>자산 게시</v>
      </c>
      <c r="C700" s="40" t="str">
        <f t="shared" si="210"/>
        <v>Asset Publishing(자산 게시)</v>
      </c>
      <c r="D700" s="40" t="str">
        <f>IF(B700&lt;&gt;"", VLOOKUP(B700,[1]screen!$A:$E,2,FALSE), "" )</f>
        <v>Asset Publishing</v>
      </c>
      <c r="E700" s="41"/>
      <c r="F700" s="40"/>
      <c r="G700" s="40"/>
      <c r="H700" s="41"/>
      <c r="I700" s="40" t="str">
        <f t="shared" si="211"/>
        <v/>
      </c>
      <c r="J700" s="40" t="str">
        <f>IF(H700&lt;&gt;"", VLOOKUP(H700,[1]Label!$A:$E,2,FALSE),"")</f>
        <v/>
      </c>
      <c r="K700" s="42"/>
      <c r="L700" s="40" t="str">
        <f t="shared" si="212"/>
        <v/>
      </c>
      <c r="M700" s="40" t="str">
        <f>IF(K700&lt;&gt;"",VLOOKUP(K700,[1]Label!$A:$B,2,FALSE),"")</f>
        <v/>
      </c>
      <c r="N700" s="41" t="s">
        <v>19</v>
      </c>
      <c r="O700" s="43"/>
      <c r="P700" s="40" t="str">
        <f t="shared" si="213"/>
        <v/>
      </c>
      <c r="Q700" s="40" t="str">
        <f>IF(O700&lt;&gt;"", VLOOKUP(O700, [1]Label!$A:$B, 2, FALSE), "")</f>
        <v/>
      </c>
      <c r="R700" s="41" t="s">
        <v>35</v>
      </c>
      <c r="S700" s="40" t="s">
        <v>44</v>
      </c>
      <c r="T700" s="40"/>
      <c r="U700" s="40"/>
      <c r="V700" s="41"/>
      <c r="W700" s="41"/>
      <c r="X700" s="41"/>
      <c r="Y700" s="41"/>
      <c r="Z700" s="39"/>
      <c r="AA700" s="39"/>
      <c r="AB700" s="39"/>
      <c r="AC700" s="39"/>
      <c r="AD700" s="39"/>
      <c r="AE700" s="39"/>
      <c r="AF700" s="57"/>
    </row>
    <row r="701" spans="1:32" s="11" customFormat="1" ht="18.600000000000001" customHeight="1">
      <c r="A701" s="39" t="s">
        <v>488</v>
      </c>
      <c r="B701" s="70" t="str">
        <f>VLOOKUP(A701,[1]screen!$G:$J,2,FALSE)</f>
        <v>자산 게시</v>
      </c>
      <c r="C701" s="9" t="str">
        <f t="shared" si="210"/>
        <v>Asset Publishing(자산 게시)</v>
      </c>
      <c r="D701" s="70" t="str">
        <f>IF(B701&lt;&gt;"", VLOOKUP(B701,[1]screen!$A:$E,2,FALSE), "" )</f>
        <v>Asset Publishing</v>
      </c>
      <c r="E701" s="10"/>
      <c r="F701" s="9" t="str">
        <f t="shared" ref="F701:F704" si="214">IF(E701&lt;&gt;"",G701&amp;"("&amp;E701&amp;")","")</f>
        <v/>
      </c>
      <c r="G701" s="18" t="str">
        <f>IF(E701&lt;&gt;"",VLOOKUP(E701,[1]Label!$A:$B,2,FALSE),"")</f>
        <v/>
      </c>
      <c r="H701" s="10"/>
      <c r="I701" s="9" t="str">
        <f t="shared" si="211"/>
        <v/>
      </c>
      <c r="J701" s="18" t="str">
        <f>IF(H701&lt;&gt;"", VLOOKUP(H701,[1]Label!$A:$E,2,FALSE),"")</f>
        <v/>
      </c>
      <c r="K701" s="28"/>
      <c r="L701" s="9" t="str">
        <f t="shared" si="212"/>
        <v/>
      </c>
      <c r="M701" s="18" t="str">
        <f>IF(K701&lt;&gt;"",VLOOKUP(K701,[1]Label!$A:$B,2,FALSE),"")</f>
        <v/>
      </c>
      <c r="N701" s="10"/>
      <c r="O701" s="24" t="s">
        <v>47</v>
      </c>
      <c r="P701" s="9" t="str">
        <f t="shared" si="213"/>
        <v>Reset&lt;br&gt;(초기화)</v>
      </c>
      <c r="Q701" s="18" t="str">
        <f>IF(O701&lt;&gt;"", VLOOKUP(O701, [1]Label!$A:$B, 2, FALSE), "")</f>
        <v>Reset</v>
      </c>
      <c r="R701" s="10" t="s">
        <v>36</v>
      </c>
      <c r="S701" s="9" t="s">
        <v>41</v>
      </c>
      <c r="T701" s="8" t="s">
        <v>48</v>
      </c>
      <c r="U701" s="9"/>
      <c r="V701" s="10"/>
      <c r="W701" s="10"/>
      <c r="X701" s="10"/>
      <c r="Y701" s="10"/>
      <c r="Z701" s="8"/>
      <c r="AA701" s="8"/>
      <c r="AB701" s="8"/>
      <c r="AC701" s="8" t="s">
        <v>45</v>
      </c>
      <c r="AD701" s="8" t="s">
        <v>45</v>
      </c>
      <c r="AE701" s="8" t="s">
        <v>45</v>
      </c>
      <c r="AF701" s="51"/>
    </row>
    <row r="702" spans="1:32" s="11" customFormat="1" ht="18.600000000000001" customHeight="1">
      <c r="A702" s="39" t="s">
        <v>488</v>
      </c>
      <c r="B702" s="70" t="str">
        <f>VLOOKUP(A702,[1]screen!$G:$J,2,FALSE)</f>
        <v>자산 게시</v>
      </c>
      <c r="C702" s="9" t="str">
        <f t="shared" si="210"/>
        <v>Asset Publishing(자산 게시)</v>
      </c>
      <c r="D702" s="70" t="str">
        <f>IF(B702&lt;&gt;"", VLOOKUP(B702,[1]screen!$A:$E,2,FALSE), "" )</f>
        <v>Asset Publishing</v>
      </c>
      <c r="E702" s="10"/>
      <c r="F702" s="9" t="str">
        <f t="shared" si="214"/>
        <v/>
      </c>
      <c r="G702" s="18" t="str">
        <f>IF(E702&lt;&gt;"",VLOOKUP(E702,[1]Label!$A:$B,2,FALSE),"")</f>
        <v/>
      </c>
      <c r="H702" s="10"/>
      <c r="I702" s="9" t="str">
        <f t="shared" si="211"/>
        <v/>
      </c>
      <c r="J702" s="18" t="str">
        <f>IF(H702&lt;&gt;"", VLOOKUP(H702,[1]Label!$A:$E,2,FALSE),"")</f>
        <v/>
      </c>
      <c r="K702" s="28"/>
      <c r="L702" s="9" t="str">
        <f t="shared" si="212"/>
        <v/>
      </c>
      <c r="M702" s="18" t="str">
        <f>IF(K702&lt;&gt;"",VLOOKUP(K702,[1]Label!$A:$B,2,FALSE),"")</f>
        <v/>
      </c>
      <c r="N702" s="10"/>
      <c r="O702" s="25" t="s">
        <v>46</v>
      </c>
      <c r="P702" s="9" t="str">
        <f t="shared" si="213"/>
        <v>New&lt;br&gt;(신규)</v>
      </c>
      <c r="Q702" s="18" t="str">
        <f>IF(O702&lt;&gt;"", VLOOKUP(O702, [1]Label!$A:$B, 2, FALSE), "")</f>
        <v>New</v>
      </c>
      <c r="R702" s="10" t="s">
        <v>36</v>
      </c>
      <c r="S702" s="9" t="s">
        <v>50</v>
      </c>
      <c r="T702" s="9"/>
      <c r="U702" s="9"/>
      <c r="V702" s="10"/>
      <c r="W702" s="10"/>
      <c r="X702" s="10"/>
      <c r="Y702" s="10"/>
      <c r="Z702" s="46" t="s">
        <v>386</v>
      </c>
      <c r="AA702" s="46" t="s">
        <v>386</v>
      </c>
      <c r="AB702" s="46" t="s">
        <v>386</v>
      </c>
      <c r="AC702" s="8"/>
      <c r="AD702" s="8"/>
      <c r="AE702" s="8"/>
      <c r="AF702" s="51"/>
    </row>
    <row r="703" spans="1:32" s="11" customFormat="1" ht="18.600000000000001" customHeight="1">
      <c r="A703" s="39" t="s">
        <v>488</v>
      </c>
      <c r="B703" s="70" t="str">
        <f>VLOOKUP(A703,[1]screen!$G:$J,2,FALSE)</f>
        <v>자산 게시</v>
      </c>
      <c r="C703" s="9" t="str">
        <f t="shared" si="210"/>
        <v>Asset Publishing(자산 게시)</v>
      </c>
      <c r="D703" s="70" t="str">
        <f>IF(B703&lt;&gt;"", VLOOKUP(B703,[1]screen!$A:$E,2,FALSE), "" )</f>
        <v>Asset Publishing</v>
      </c>
      <c r="E703" s="10"/>
      <c r="F703" s="9" t="str">
        <f t="shared" si="214"/>
        <v/>
      </c>
      <c r="G703" s="18" t="str">
        <f>IF(E703&lt;&gt;"",VLOOKUP(E703,[1]Label!$A:$B,2,FALSE),"")</f>
        <v/>
      </c>
      <c r="H703" s="10"/>
      <c r="I703" s="9" t="str">
        <f t="shared" si="211"/>
        <v/>
      </c>
      <c r="J703" s="18" t="str">
        <f>IF(H703&lt;&gt;"", VLOOKUP(H703,[1]Label!$A:$E,2,FALSE),"")</f>
        <v/>
      </c>
      <c r="K703" s="28"/>
      <c r="L703" s="9" t="str">
        <f t="shared" si="212"/>
        <v/>
      </c>
      <c r="M703" s="18" t="str">
        <f>IF(K703&lt;&gt;"",VLOOKUP(K703,[1]Label!$A:$B,2,FALSE),"")</f>
        <v/>
      </c>
      <c r="N703" s="10"/>
      <c r="O703" s="25" t="s">
        <v>39</v>
      </c>
      <c r="P703" s="9" t="str">
        <f t="shared" si="213"/>
        <v>Search&lt;br&gt;(조회)</v>
      </c>
      <c r="Q703" s="18" t="str">
        <f>IF(O703&lt;&gt;"", VLOOKUP(O703, [1]Label!$A:$B, 2, FALSE), "")</f>
        <v>Search</v>
      </c>
      <c r="R703" s="10" t="s">
        <v>36</v>
      </c>
      <c r="S703" s="9"/>
      <c r="T703" s="9" t="s">
        <v>8</v>
      </c>
      <c r="U703" s="9"/>
      <c r="V703" s="10"/>
      <c r="W703" s="10"/>
      <c r="X703" s="10"/>
      <c r="Y703" s="10"/>
      <c r="Z703" s="8"/>
      <c r="AA703" s="8"/>
      <c r="AB703" s="8"/>
      <c r="AC703" s="8"/>
      <c r="AD703" s="8"/>
      <c r="AE703" s="8"/>
      <c r="AF703" s="51"/>
    </row>
    <row r="704" spans="1:32" s="16" customFormat="1" ht="18.600000000000001" customHeight="1">
      <c r="A704" s="39" t="s">
        <v>488</v>
      </c>
      <c r="B704" s="70" t="str">
        <f>VLOOKUP(A704,[1]screen!$G:$J,2,FALSE)</f>
        <v>자산 게시</v>
      </c>
      <c r="C704" s="13" t="str">
        <f t="shared" si="210"/>
        <v>Asset Publishing(자산 게시)</v>
      </c>
      <c r="D704" s="70" t="str">
        <f>IF(B704&lt;&gt;"", VLOOKUP(B704,[1]screen!$A:$E,2,FALSE), "" )</f>
        <v>Asset Publishing</v>
      </c>
      <c r="E704" s="14"/>
      <c r="F704" s="13" t="str">
        <f t="shared" si="214"/>
        <v/>
      </c>
      <c r="G704" s="18" t="str">
        <f>IF(E704&lt;&gt;"",VLOOKUP(E704,[1]Label!$A:$B,2,FALSE),"")</f>
        <v/>
      </c>
      <c r="H704" s="14"/>
      <c r="I704" s="13" t="str">
        <f t="shared" si="211"/>
        <v/>
      </c>
      <c r="J704" s="18" t="str">
        <f>IF(H704&lt;&gt;"", VLOOKUP(H704,[1]Label!$A:$E,2,FALSE),"")</f>
        <v/>
      </c>
      <c r="K704" s="29"/>
      <c r="L704" s="13" t="str">
        <f t="shared" si="212"/>
        <v/>
      </c>
      <c r="M704" s="18" t="str">
        <f>IF(K704&lt;&gt;"",VLOOKUP(K704,[1]Label!$A:$B,2,FALSE),"")</f>
        <v/>
      </c>
      <c r="N704" s="14"/>
      <c r="O704" s="31"/>
      <c r="P704" s="13"/>
      <c r="Q704" s="18" t="str">
        <f>IF(O704&lt;&gt;"", VLOOKUP(O704, [1]Label!$A:$B, 2, FALSE), "")</f>
        <v/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6" customFormat="1" ht="18.600000000000001" customHeight="1">
      <c r="A705" s="39" t="s">
        <v>488</v>
      </c>
      <c r="B705" s="70" t="str">
        <f>VLOOKUP(A705,[1]screen!$G:$J,2,FALSE)</f>
        <v>자산 게시</v>
      </c>
      <c r="C705" s="13" t="str">
        <f t="shared" si="210"/>
        <v>Asset Publishing(자산 게시)</v>
      </c>
      <c r="D705" s="70" t="str">
        <f>IF(B705&lt;&gt;"", VLOOKUP(B705,[1]screen!$A:$E,2,FALSE), "" )</f>
        <v>Asset Publishing</v>
      </c>
      <c r="E705" s="14"/>
      <c r="F705" s="13"/>
      <c r="G705" s="18"/>
      <c r="H705" s="14"/>
      <c r="I705" s="13" t="str">
        <f t="shared" si="211"/>
        <v/>
      </c>
      <c r="J705" s="18" t="str">
        <f>IF(H705&lt;&gt;"", VLOOKUP(H705,[1]Label!$A:$E,2,FALSE),"")</f>
        <v/>
      </c>
      <c r="K705" s="29"/>
      <c r="L705" s="13" t="str">
        <f t="shared" si="212"/>
        <v/>
      </c>
      <c r="M705" s="18" t="str">
        <f>IF(K705&lt;&gt;"",VLOOKUP(K705,[1]Label!$A:$B,2,FALSE),"")</f>
        <v/>
      </c>
      <c r="N705" s="61" t="s">
        <v>13</v>
      </c>
      <c r="O705" s="31" t="s">
        <v>320</v>
      </c>
      <c r="P705" s="18" t="str">
        <f t="shared" ref="P705:P706" si="215">IF(O705&lt;&gt;"",Q705&amp;"&lt;br&gt;("&amp;O705&amp;")","")</f>
        <v>Number&lt;br&gt;(번호)</v>
      </c>
      <c r="Q705" s="18" t="str">
        <f>IF(O705&lt;&gt;"", VLOOKUP(O705, [1]Label!$A:$B, 2, FALSE), "")</f>
        <v>Number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331</v>
      </c>
      <c r="AD705" s="12" t="s">
        <v>331</v>
      </c>
      <c r="AE705" s="12" t="s">
        <v>331</v>
      </c>
      <c r="AF705" s="52"/>
    </row>
    <row r="706" spans="1:32" s="16" customFormat="1" ht="18.600000000000001" customHeight="1">
      <c r="A706" s="39" t="s">
        <v>488</v>
      </c>
      <c r="B706" s="70" t="str">
        <f>VLOOKUP(A706,[1]screen!$G:$J,2,FALSE)</f>
        <v>자산 게시</v>
      </c>
      <c r="C706" s="13" t="str">
        <f t="shared" si="210"/>
        <v>Asset Publishing(자산 게시)</v>
      </c>
      <c r="D706" s="70" t="str">
        <f>IF(B706&lt;&gt;"", VLOOKUP(B706,[1]screen!$A:$E,2,FALSE), "" )</f>
        <v>Asset Publishing</v>
      </c>
      <c r="E706" s="14"/>
      <c r="F706" s="13"/>
      <c r="G706" s="18"/>
      <c r="H706" s="14"/>
      <c r="I706" s="13" t="str">
        <f t="shared" si="211"/>
        <v/>
      </c>
      <c r="J706" s="18" t="str">
        <f>IF(H706&lt;&gt;"", VLOOKUP(H706,[1]Label!$A:$E,2,FALSE),"")</f>
        <v/>
      </c>
      <c r="K706" s="29"/>
      <c r="L706" s="13" t="str">
        <f t="shared" si="212"/>
        <v/>
      </c>
      <c r="M706" s="18" t="str">
        <f>IF(K706&lt;&gt;"",VLOOKUP(K706,[1]Label!$A:$B,2,FALSE),"")</f>
        <v/>
      </c>
      <c r="N706" s="61" t="s">
        <v>13</v>
      </c>
      <c r="O706" s="31" t="s">
        <v>285</v>
      </c>
      <c r="P706" s="18" t="str">
        <f t="shared" si="215"/>
        <v>Application No&lt;br&gt;(신청 번호)</v>
      </c>
      <c r="Q706" s="18" t="str">
        <f>IF(O706&lt;&gt;"", VLOOKUP(O706, [1]Label!$A:$B, 2, FALSE), "")</f>
        <v>Application No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521</v>
      </c>
      <c r="AD706" s="12" t="s">
        <v>521</v>
      </c>
      <c r="AE706" s="12" t="s">
        <v>521</v>
      </c>
      <c r="AF706" s="52"/>
    </row>
    <row r="707" spans="1:32" s="16" customFormat="1" ht="18.600000000000001" customHeight="1">
      <c r="A707" s="39" t="s">
        <v>488</v>
      </c>
      <c r="B707" s="70" t="str">
        <f>VLOOKUP(A707,[1]screen!$G:$J,2,FALSE)</f>
        <v>자산 게시</v>
      </c>
      <c r="C707" s="13" t="str">
        <f>IF(B707&lt;&gt;"",D707&amp;"("&amp;B707&amp;")","")</f>
        <v>Asset Publishing(자산 게시)</v>
      </c>
      <c r="D707" s="70" t="str">
        <f>IF(B707&lt;&gt;"", VLOOKUP(B707,[1]screen!$A:$E,2,FALSE), "" )</f>
        <v>Asset Publishing</v>
      </c>
      <c r="E707" s="14"/>
      <c r="F707" s="13" t="str">
        <f>IF(E707&lt;&gt;"",G707&amp;"("&amp;E707&amp;")","")</f>
        <v/>
      </c>
      <c r="G707" s="18" t="str">
        <f>IF(E707&lt;&gt;"",VLOOKUP(E707,[1]Label!$A:$B,2,FALSE),"")</f>
        <v/>
      </c>
      <c r="H707" s="14"/>
      <c r="I707" s="13" t="str">
        <f>IF(H707&lt;&gt;"",J707&amp;"("&amp;H707&amp;")","")</f>
        <v/>
      </c>
      <c r="J707" s="18" t="str">
        <f>IF(H707&lt;&gt;"", VLOOKUP(H707,[1]Label!$A:$E,2,FALSE),"")</f>
        <v/>
      </c>
      <c r="K707" s="29"/>
      <c r="L707" s="13" t="str">
        <f>IF(K707&lt;&gt;"",M707&amp;"("&amp;K707&amp;")","")</f>
        <v/>
      </c>
      <c r="M707" s="18" t="str">
        <f>IF(K707&lt;&gt;"",VLOOKUP(K707,[1]Label!$A:$B,2,FALSE),"")</f>
        <v/>
      </c>
      <c r="N707" s="61" t="s">
        <v>13</v>
      </c>
      <c r="O707" s="31" t="s">
        <v>300</v>
      </c>
      <c r="P707" s="33" t="str">
        <f>IF(O707&lt;&gt;"",Q707&amp;"&lt;br&gt;("&amp;O707&amp;")","")</f>
        <v>Region&lt;br&gt;(지역)</v>
      </c>
      <c r="Q707" s="18" t="str">
        <f>IF(O707&lt;&gt;"", VLOOKUP(O707, [1]Label!$A:$B, 2, FALSE), "")</f>
        <v>Region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307</v>
      </c>
      <c r="AD707" s="12" t="s">
        <v>307</v>
      </c>
      <c r="AE707" s="12" t="s">
        <v>307</v>
      </c>
      <c r="AF707" s="52"/>
    </row>
    <row r="708" spans="1:32" s="16" customFormat="1" ht="18.600000000000001" customHeight="1">
      <c r="A708" s="39" t="s">
        <v>488</v>
      </c>
      <c r="B708" s="70" t="str">
        <f>VLOOKUP(A708,[1]screen!$G:$J,2,FALSE)</f>
        <v>자산 게시</v>
      </c>
      <c r="C708" s="13" t="str">
        <f t="shared" ref="C708:C713" si="216">IF(B708&lt;&gt;"",D708&amp;"("&amp;B708&amp;")","")</f>
        <v>Asset Publishing(자산 게시)</v>
      </c>
      <c r="D708" s="70" t="str">
        <f>IF(B708&lt;&gt;"", VLOOKUP(B708,[1]screen!$A:$E,2,FALSE), "" )</f>
        <v>Asset Publishing</v>
      </c>
      <c r="E708" s="14"/>
      <c r="F708" s="13"/>
      <c r="G708" s="18"/>
      <c r="H708" s="14"/>
      <c r="I708" s="13" t="str">
        <f t="shared" ref="I708:I713" si="217">IF(H708&lt;&gt;"",J708&amp;"("&amp;H708&amp;")","")</f>
        <v/>
      </c>
      <c r="J708" s="18" t="str">
        <f>IF(H708&lt;&gt;"", VLOOKUP(H708,[1]Label!$A:$E,2,FALSE),"")</f>
        <v/>
      </c>
      <c r="K708" s="29"/>
      <c r="L708" s="13" t="str">
        <f t="shared" ref="L708:L713" si="218">IF(K708&lt;&gt;"",M708&amp;"("&amp;K708&amp;")","")</f>
        <v/>
      </c>
      <c r="M708" s="18" t="str">
        <f>IF(K708&lt;&gt;"",VLOOKUP(K708,[1]Label!$A:$B,2,FALSE),"")</f>
        <v/>
      </c>
      <c r="N708" s="61" t="s">
        <v>13</v>
      </c>
      <c r="O708" s="31" t="s">
        <v>343</v>
      </c>
      <c r="P708" s="18" t="str">
        <f t="shared" ref="P708:P713" si="219">IF(O708&lt;&gt;"",Q708&amp;"&lt;br&gt;("&amp;O708&amp;")","")</f>
        <v>Taxpayer TIN&lt;br&gt;(납세자 식별번호)</v>
      </c>
      <c r="Q708" s="18" t="str">
        <f>IF(O708&lt;&gt;"", VLOOKUP(O708, [1]Label!$A:$B, 2, FALSE), "")</f>
        <v>Taxpayer TIN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315</v>
      </c>
      <c r="AD708" s="12" t="s">
        <v>315</v>
      </c>
      <c r="AE708" s="12" t="s">
        <v>315</v>
      </c>
      <c r="AF708" s="52"/>
    </row>
    <row r="709" spans="1:32" s="16" customFormat="1" ht="18.600000000000001" customHeight="1">
      <c r="A709" s="39" t="s">
        <v>488</v>
      </c>
      <c r="B709" s="70" t="str">
        <f>VLOOKUP(A709,[1]screen!$G:$J,2,FALSE)</f>
        <v>자산 게시</v>
      </c>
      <c r="C709" s="13" t="str">
        <f t="shared" si="216"/>
        <v>Asset Publishing(자산 게시)</v>
      </c>
      <c r="D709" s="70" t="str">
        <f>IF(B709&lt;&gt;"", VLOOKUP(B709,[1]screen!$A:$E,2,FALSE), "" )</f>
        <v>Asset Publishing</v>
      </c>
      <c r="E709" s="14"/>
      <c r="F709" s="13"/>
      <c r="G709" s="18"/>
      <c r="H709" s="14"/>
      <c r="I709" s="13" t="str">
        <f t="shared" si="217"/>
        <v/>
      </c>
      <c r="J709" s="18" t="str">
        <f>IF(H709&lt;&gt;"", VLOOKUP(H709,[1]Label!$A:$E,2,FALSE),"")</f>
        <v/>
      </c>
      <c r="K709" s="29"/>
      <c r="L709" s="13" t="str">
        <f t="shared" si="218"/>
        <v/>
      </c>
      <c r="M709" s="18" t="str">
        <f>IF(K709&lt;&gt;"",VLOOKUP(K709,[1]Label!$A:$B,2,FALSE),"")</f>
        <v/>
      </c>
      <c r="N709" s="61" t="s">
        <v>13</v>
      </c>
      <c r="O709" s="31" t="s">
        <v>283</v>
      </c>
      <c r="P709" s="18" t="str">
        <f t="shared" si="219"/>
        <v>Taxpayer Name&lt;br&gt;(납세자 이름)</v>
      </c>
      <c r="Q709" s="18" t="str">
        <f>IF(O709&lt;&gt;"", VLOOKUP(O709, [1]Label!$A:$B, 2, FALSE), "")</f>
        <v>Taxpayer Name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316</v>
      </c>
      <c r="AD709" s="12" t="s">
        <v>316</v>
      </c>
      <c r="AE709" s="12" t="s">
        <v>316</v>
      </c>
      <c r="AF709" s="52"/>
    </row>
    <row r="710" spans="1:32" s="16" customFormat="1" ht="18.600000000000001" customHeight="1">
      <c r="A710" s="39" t="s">
        <v>488</v>
      </c>
      <c r="B710" s="70" t="str">
        <f>VLOOKUP(A710,[1]screen!$G:$J,2,FALSE)</f>
        <v>자산 게시</v>
      </c>
      <c r="C710" s="13" t="str">
        <f t="shared" si="216"/>
        <v>Asset Publishing(자산 게시)</v>
      </c>
      <c r="D710" s="70" t="str">
        <f>IF(B710&lt;&gt;"", VLOOKUP(B710,[1]screen!$A:$E,2,FALSE), "" )</f>
        <v>Asset Publishing</v>
      </c>
      <c r="E710" s="14"/>
      <c r="F710" s="13"/>
      <c r="G710" s="18"/>
      <c r="H710" s="14"/>
      <c r="I710" s="13" t="str">
        <f t="shared" si="217"/>
        <v/>
      </c>
      <c r="J710" s="18" t="str">
        <f>IF(H710&lt;&gt;"", VLOOKUP(H710,[1]Label!$A:$E,2,FALSE),"")</f>
        <v/>
      </c>
      <c r="K710" s="29"/>
      <c r="L710" s="13" t="str">
        <f t="shared" si="218"/>
        <v/>
      </c>
      <c r="M710" s="18" t="str">
        <f>IF(K710&lt;&gt;"",VLOOKUP(K710,[1]Label!$A:$B,2,FALSE),"")</f>
        <v/>
      </c>
      <c r="N710" s="61" t="s">
        <v>13</v>
      </c>
      <c r="O710" s="31" t="s">
        <v>325</v>
      </c>
      <c r="P710" s="18" t="str">
        <f t="shared" si="219"/>
        <v>Processing date&lt;br&gt;(처리 일자)</v>
      </c>
      <c r="Q710" s="18" t="str">
        <f>IF(O710&lt;&gt;"", VLOOKUP(O710, [1]Label!$A:$B, 2, FALSE), "")</f>
        <v>Processing date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309</v>
      </c>
      <c r="AD710" s="12" t="s">
        <v>309</v>
      </c>
      <c r="AE710" s="12" t="s">
        <v>309</v>
      </c>
      <c r="AF710" s="52"/>
    </row>
    <row r="711" spans="1:32" s="16" customFormat="1" ht="18.600000000000001" customHeight="1">
      <c r="A711" s="39" t="s">
        <v>488</v>
      </c>
      <c r="B711" s="70" t="str">
        <f>VLOOKUP(A711,[1]screen!$G:$J,2,FALSE)</f>
        <v>자산 게시</v>
      </c>
      <c r="C711" s="13" t="str">
        <f t="shared" si="216"/>
        <v>Asset Publishing(자산 게시)</v>
      </c>
      <c r="D711" s="70" t="str">
        <f>IF(B711&lt;&gt;"", VLOOKUP(B711,[1]screen!$A:$E,2,FALSE), "" )</f>
        <v>Asset Publishing</v>
      </c>
      <c r="E711" s="14"/>
      <c r="F711" s="13"/>
      <c r="G711" s="18"/>
      <c r="H711" s="14"/>
      <c r="I711" s="13" t="str">
        <f t="shared" si="217"/>
        <v/>
      </c>
      <c r="J711" s="18" t="str">
        <f>IF(H711&lt;&gt;"", VLOOKUP(H711,[1]Label!$A:$E,2,FALSE),"")</f>
        <v/>
      </c>
      <c r="K711" s="29"/>
      <c r="L711" s="13" t="str">
        <f t="shared" si="218"/>
        <v/>
      </c>
      <c r="M711" s="18" t="str">
        <f>IF(K711&lt;&gt;"",VLOOKUP(K711,[1]Label!$A:$B,2,FALSE),"")</f>
        <v/>
      </c>
      <c r="N711" s="61" t="s">
        <v>13</v>
      </c>
      <c r="O711" s="31" t="s">
        <v>286</v>
      </c>
      <c r="P711" s="18" t="str">
        <f t="shared" si="219"/>
        <v>Processing Status&lt;br&gt;(처리 상태)</v>
      </c>
      <c r="Q711" s="18" t="str">
        <f>IF(O711&lt;&gt;"", VLOOKUP(O711, [1]Label!$A:$B, 2, FALSE), "")</f>
        <v>Processing Status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293</v>
      </c>
      <c r="AD711" s="12" t="s">
        <v>294</v>
      </c>
      <c r="AE711" s="12" t="s">
        <v>295</v>
      </c>
      <c r="AF711" s="52"/>
    </row>
    <row r="712" spans="1:32" s="16" customFormat="1" ht="18.600000000000001" customHeight="1">
      <c r="A712" s="39" t="s">
        <v>488</v>
      </c>
      <c r="B712" s="70" t="str">
        <f>VLOOKUP(A712,[1]screen!$G:$J,2,FALSE)</f>
        <v>자산 게시</v>
      </c>
      <c r="C712" s="13" t="str">
        <f t="shared" si="216"/>
        <v>Asset Publishing(자산 게시)</v>
      </c>
      <c r="D712" s="70" t="str">
        <f>IF(B712&lt;&gt;"", VLOOKUP(B712,[1]screen!$A:$E,2,FALSE), "" )</f>
        <v>Asset Publishing</v>
      </c>
      <c r="E712" s="14"/>
      <c r="F712" s="13"/>
      <c r="G712" s="18"/>
      <c r="H712" s="14"/>
      <c r="I712" s="13" t="str">
        <f t="shared" si="217"/>
        <v/>
      </c>
      <c r="J712" s="18" t="str">
        <f>IF(H712&lt;&gt;"", VLOOKUP(H712,[1]Label!$A:$E,2,FALSE),"")</f>
        <v/>
      </c>
      <c r="K712" s="29"/>
      <c r="L712" s="13" t="str">
        <f t="shared" si="218"/>
        <v/>
      </c>
      <c r="M712" s="18" t="str">
        <f>IF(K712&lt;&gt;"",VLOOKUP(K712,[1]Label!$A:$B,2,FALSE),"")</f>
        <v/>
      </c>
      <c r="N712" s="14"/>
      <c r="O712" s="31"/>
      <c r="P712" s="33" t="str">
        <f t="shared" si="219"/>
        <v/>
      </c>
      <c r="Q712" s="18" t="str">
        <f>IF(O712&lt;&gt;"", VLOOKUP(O712, [1]Label!$A:$B, 2, FALSE), "")</f>
        <v/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/>
      <c r="AD712" s="12"/>
      <c r="AE712" s="12"/>
      <c r="AF712" s="52"/>
    </row>
    <row r="713" spans="1:32" s="16" customFormat="1" ht="18.600000000000001" customHeight="1">
      <c r="A713" s="39" t="s">
        <v>488</v>
      </c>
      <c r="B713" s="70" t="str">
        <f>VLOOKUP(A713,[1]screen!$G:$J,2,FALSE)</f>
        <v>자산 게시</v>
      </c>
      <c r="C713" s="13" t="str">
        <f t="shared" si="216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ref="F713:F770" si="220">IF(E713&lt;&gt;"",G713&amp;"("&amp;E713&amp;")","")</f>
        <v>New(신규)</v>
      </c>
      <c r="G713" s="18" t="str">
        <f>IF(E713&lt;&gt;"",VLOOKUP(E713,[1]Label!$A:$B,2,FALSE),"")</f>
        <v>New</v>
      </c>
      <c r="H713" s="14"/>
      <c r="I713" s="13" t="str">
        <f t="shared" si="217"/>
        <v/>
      </c>
      <c r="J713" s="18" t="str">
        <f>IF(H713&lt;&gt;"", VLOOKUP(H713,[1]Label!$A:$E,2,FALSE),"")</f>
        <v/>
      </c>
      <c r="K713" s="29"/>
      <c r="L713" s="13" t="str">
        <f t="shared" si="218"/>
        <v/>
      </c>
      <c r="M713" s="18" t="str">
        <f>IF(K713&lt;&gt;"",VLOOKUP(K713,[1]Label!$A:$B,2,FALSE),"")</f>
        <v/>
      </c>
      <c r="N713" s="35" t="s">
        <v>19</v>
      </c>
      <c r="O713" s="31" t="s">
        <v>285</v>
      </c>
      <c r="P713" s="33" t="str">
        <f t="shared" si="219"/>
        <v>Application No&lt;br&gt;(신청 번호)</v>
      </c>
      <c r="Q713" s="18" t="str">
        <f>IF(O713&lt;&gt;"", VLOOKUP(O713, [1]Label!$A:$B, 2, FALSE), "")</f>
        <v>Application No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522</v>
      </c>
      <c r="AD713" s="12" t="s">
        <v>522</v>
      </c>
      <c r="AE713" s="12" t="s">
        <v>522</v>
      </c>
      <c r="AF713" s="52"/>
    </row>
    <row r="714" spans="1:32" s="16" customFormat="1" ht="18.600000000000001" customHeight="1">
      <c r="A714" s="39" t="s">
        <v>488</v>
      </c>
      <c r="B714" s="70" t="str">
        <f>VLOOKUP(A714,[1]screen!$G:$J,2,FALSE)</f>
        <v>자산 게시</v>
      </c>
      <c r="C714" s="13" t="str">
        <f>IF(B714&lt;&gt;"",D714&amp;"("&amp;B714&amp;")","")</f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0"/>
        <v>New(신규)</v>
      </c>
      <c r="G714" s="18" t="str">
        <f>IF(E714&lt;&gt;"",VLOOKUP(E714,[1]Label!$A:$B,2,FALSE),"")</f>
        <v>New</v>
      </c>
      <c r="H714" s="14"/>
      <c r="I714" s="13" t="str">
        <f>IF(H714&lt;&gt;"",J714&amp;"("&amp;H714&amp;")","")</f>
        <v/>
      </c>
      <c r="J714" s="18" t="str">
        <f>IF(H714&lt;&gt;"", VLOOKUP(H714,[1]Label!$A:$E,2,FALSE),"")</f>
        <v/>
      </c>
      <c r="K714" s="29"/>
      <c r="L714" s="13" t="str">
        <f>IF(K714&lt;&gt;"",M714&amp;"("&amp;K714&amp;")","")</f>
        <v/>
      </c>
      <c r="M714" s="18" t="str">
        <f>IF(K714&lt;&gt;"",VLOOKUP(K714,[1]Label!$A:$B,2,FALSE),"")</f>
        <v/>
      </c>
      <c r="N714" s="35" t="s">
        <v>19</v>
      </c>
      <c r="O714" s="31" t="s">
        <v>300</v>
      </c>
      <c r="P714" s="33" t="str">
        <f>IF(O714&lt;&gt;"",Q714&amp;"&lt;br&gt;("&amp;O714&amp;")","")</f>
        <v>Region&lt;br&gt;(지역)</v>
      </c>
      <c r="Q714" s="18" t="str">
        <f>IF(O714&lt;&gt;"", VLOOKUP(O714, [1]Label!$A:$B, 2, FALSE), "")</f>
        <v>Region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301</v>
      </c>
      <c r="AD714" s="12" t="s">
        <v>301</v>
      </c>
      <c r="AE714" s="12" t="s">
        <v>301</v>
      </c>
      <c r="AF714" s="52"/>
    </row>
    <row r="715" spans="1:32" s="16" customFormat="1" ht="18.600000000000001" customHeight="1">
      <c r="A715" s="39" t="s">
        <v>488</v>
      </c>
      <c r="B715" s="70" t="str">
        <f>VLOOKUP(A715,[1]screen!$G:$J,2,FALSE)</f>
        <v>자산 게시</v>
      </c>
      <c r="C715" s="13" t="str">
        <f>IF(B715&lt;&gt;"",D715&amp;"("&amp;B715&amp;")","")</f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220"/>
        <v>New(신규)</v>
      </c>
      <c r="G715" s="18" t="str">
        <f>IF(E715&lt;&gt;"",VLOOKUP(E715,[1]Label!$A:$B,2,FALSE),"")</f>
        <v>New</v>
      </c>
      <c r="H715" s="14"/>
      <c r="I715" s="13" t="str">
        <f>IF(H715&lt;&gt;"",J715&amp;"("&amp;H715&amp;")","")</f>
        <v/>
      </c>
      <c r="J715" s="18" t="str">
        <f>IF(H715&lt;&gt;"", VLOOKUP(H715,[1]Label!$A:$E,2,FALSE),"")</f>
        <v/>
      </c>
      <c r="K715" s="29"/>
      <c r="L715" s="13" t="str">
        <f>IF(K715&lt;&gt;"",M715&amp;"("&amp;K715&amp;")","")</f>
        <v/>
      </c>
      <c r="M715" s="18" t="str">
        <f>IF(K715&lt;&gt;"",VLOOKUP(K715,[1]Label!$A:$B,2,FALSE),"")</f>
        <v/>
      </c>
      <c r="N715" s="35" t="s">
        <v>19</v>
      </c>
      <c r="O715" s="31" t="s">
        <v>325</v>
      </c>
      <c r="P715" s="33" t="str">
        <f>IF(O715&lt;&gt;"",Q715&amp;"&lt;br&gt;("&amp;O715&amp;")","")</f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310</v>
      </c>
      <c r="AD715" s="12" t="s">
        <v>310</v>
      </c>
      <c r="AE715" s="12" t="s">
        <v>310</v>
      </c>
      <c r="AF715" s="52"/>
    </row>
    <row r="716" spans="1:32" s="16" customFormat="1" ht="18.600000000000001" customHeight="1">
      <c r="A716" s="39" t="s">
        <v>488</v>
      </c>
      <c r="B716" s="70" t="str">
        <f>VLOOKUP(A716,[1]screen!$G:$J,2,FALSE)</f>
        <v>자산 게시</v>
      </c>
      <c r="C716" s="13" t="str">
        <f t="shared" ref="C716:C738" si="221">IF(B716&lt;&gt;"",D716&amp;"("&amp;B716&amp;")","")</f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220"/>
        <v>New(신규)</v>
      </c>
      <c r="G716" s="18" t="str">
        <f>IF(E716&lt;&gt;"",VLOOKUP(E716,[1]Label!$A:$B,2,FALSE),"")</f>
        <v>New</v>
      </c>
      <c r="H716" s="14"/>
      <c r="I716" s="13" t="str">
        <f t="shared" ref="I716:I738" si="222">IF(H716&lt;&gt;"",J716&amp;"("&amp;H716&amp;")","")</f>
        <v/>
      </c>
      <c r="J716" s="18" t="str">
        <f>IF(H716&lt;&gt;"", VLOOKUP(H716,[1]Label!$A:$E,2,FALSE),"")</f>
        <v/>
      </c>
      <c r="K716" s="29"/>
      <c r="L716" s="13" t="str">
        <f t="shared" ref="L716:L738" si="223">IF(K716&lt;&gt;"",M716&amp;"("&amp;K716&amp;")","")</f>
        <v/>
      </c>
      <c r="M716" s="18" t="str">
        <f>IF(K716&lt;&gt;"",VLOOKUP(K716,[1]Label!$A:$B,2,FALSE),"")</f>
        <v/>
      </c>
      <c r="N716" s="35" t="s">
        <v>19</v>
      </c>
      <c r="O716" s="23" t="s">
        <v>286</v>
      </c>
      <c r="P716" s="33" t="str">
        <f t="shared" ref="P716:P727" si="224">IF(O716&lt;&gt;"",Q716&amp;"&lt;br&gt;("&amp;O716&amp;")","")</f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313</v>
      </c>
      <c r="AD716" s="12" t="s">
        <v>311</v>
      </c>
      <c r="AE716" s="12" t="s">
        <v>312</v>
      </c>
      <c r="AF716" s="52"/>
    </row>
    <row r="717" spans="1:32" s="16" customFormat="1" ht="18.600000000000001" customHeight="1">
      <c r="A717" s="39" t="s">
        <v>488</v>
      </c>
      <c r="B717" s="70" t="str">
        <f>VLOOKUP(A717,[1]screen!$G:$J,2,FALSE)</f>
        <v>자산 게시</v>
      </c>
      <c r="C717" s="13" t="str">
        <f t="shared" si="221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0"/>
        <v>New(신규)</v>
      </c>
      <c r="G717" s="18" t="str">
        <f>IF(E717&lt;&gt;"",VLOOKUP(E717,[1]Label!$A:$B,2,FALSE),"")</f>
        <v>New</v>
      </c>
      <c r="H717" s="14"/>
      <c r="I717" s="13" t="str">
        <f t="shared" si="222"/>
        <v/>
      </c>
      <c r="J717" s="18" t="str">
        <f>IF(H717&lt;&gt;"", VLOOKUP(H717,[1]Label!$A:$E,2,FALSE),"")</f>
        <v/>
      </c>
      <c r="K717" s="29"/>
      <c r="L717" s="13" t="str">
        <f t="shared" si="223"/>
        <v/>
      </c>
      <c r="M717" s="18" t="str">
        <f>IF(K717&lt;&gt;"",VLOOKUP(K717,[1]Label!$A:$B,2,FALSE),"")</f>
        <v/>
      </c>
      <c r="N717" s="35" t="s">
        <v>19</v>
      </c>
      <c r="O717" s="31" t="s">
        <v>518</v>
      </c>
      <c r="P717" s="33" t="str">
        <f t="shared" si="224"/>
        <v>Application Number for Listing Assets for Public Auction&lt;br&gt;(공개경매를위한자산신청번호)</v>
      </c>
      <c r="Q717" s="18" t="str">
        <f>IF(O717&lt;&gt;"", VLOOKUP(O717, [1]Label!$A:$B, 2, FALSE), "")</f>
        <v>Application Number for Listing Assets for Public Auction</v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 t="s">
        <v>519</v>
      </c>
      <c r="AD717" s="12" t="s">
        <v>519</v>
      </c>
      <c r="AE717" s="12" t="s">
        <v>519</v>
      </c>
      <c r="AF717" s="52"/>
    </row>
    <row r="718" spans="1:32" s="16" customFormat="1" ht="18.600000000000001" customHeight="1">
      <c r="A718" s="39" t="s">
        <v>488</v>
      </c>
      <c r="B718" s="70" t="str">
        <f>VLOOKUP(A718,[1]screen!$G:$J,2,FALSE)</f>
        <v>자산 게시</v>
      </c>
      <c r="C718" s="13" t="str">
        <f t="shared" si="221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0"/>
        <v>New(신규)</v>
      </c>
      <c r="G718" s="18" t="str">
        <f>IF(E718&lt;&gt;"",VLOOKUP(E718,[1]Label!$A:$B,2,FALSE),"")</f>
        <v>New</v>
      </c>
      <c r="H718" s="14"/>
      <c r="I718" s="13" t="str">
        <f t="shared" si="222"/>
        <v/>
      </c>
      <c r="J718" s="18" t="str">
        <f>IF(H718&lt;&gt;"", VLOOKUP(H718,[1]Label!$A:$E,2,FALSE),"")</f>
        <v/>
      </c>
      <c r="K718" s="29"/>
      <c r="L718" s="13" t="str">
        <f t="shared" si="223"/>
        <v/>
      </c>
      <c r="M718" s="18" t="str">
        <f>IF(K718&lt;&gt;"",VLOOKUP(K718,[1]Label!$A:$B,2,FALSE),"")</f>
        <v/>
      </c>
      <c r="N718" s="35" t="s">
        <v>19</v>
      </c>
      <c r="O718" s="31" t="s">
        <v>390</v>
      </c>
      <c r="P718" s="33" t="str">
        <f t="shared" si="224"/>
        <v>Notification Number for Intention to Sell the Charged Asset&lt;br&gt;(부과자산 매각의사 통지번호)</v>
      </c>
      <c r="Q718" s="18" t="str">
        <f>IF(O718&lt;&gt;"", VLOOKUP(O718, [1]Label!$A:$B, 2, FALSE), "")</f>
        <v>Notification Number for Intention to Sell the Charged Asset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314</v>
      </c>
      <c r="AD718" s="12" t="s">
        <v>314</v>
      </c>
      <c r="AE718" s="12" t="s">
        <v>314</v>
      </c>
      <c r="AF718" s="52"/>
    </row>
    <row r="719" spans="1:32" s="16" customFormat="1" ht="18.600000000000001" customHeight="1">
      <c r="A719" s="39" t="s">
        <v>488</v>
      </c>
      <c r="B719" s="70" t="str">
        <f>VLOOKUP(A719,[1]screen!$G:$J,2,FALSE)</f>
        <v>자산 게시</v>
      </c>
      <c r="C719" s="13" t="str">
        <f t="shared" si="221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0"/>
        <v>New(신규)</v>
      </c>
      <c r="G719" s="18" t="str">
        <f>IF(E719&lt;&gt;"",VLOOKUP(E719,[1]Label!$A:$B,2,FALSE),"")</f>
        <v>New</v>
      </c>
      <c r="H719" s="14"/>
      <c r="I719" s="13" t="str">
        <f t="shared" si="222"/>
        <v/>
      </c>
      <c r="J719" s="18" t="str">
        <f>IF(H719&lt;&gt;"", VLOOKUP(H719,[1]Label!$A:$E,2,FALSE),"")</f>
        <v/>
      </c>
      <c r="K719" s="29"/>
      <c r="L719" s="13" t="str">
        <f t="shared" si="223"/>
        <v/>
      </c>
      <c r="M719" s="18" t="str">
        <f>IF(K719&lt;&gt;"",VLOOKUP(K719,[1]Label!$A:$B,2,FALSE),"")</f>
        <v/>
      </c>
      <c r="N719" s="61"/>
      <c r="O719" s="31"/>
      <c r="P719" s="33" t="str">
        <f t="shared" si="224"/>
        <v/>
      </c>
      <c r="Q719" s="18" t="str">
        <f>IF(O719&lt;&gt;"", VLOOKUP(O719, [1]Label!$A:$B, 2, FALSE), "")</f>
        <v/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/>
      <c r="AD719" s="12"/>
      <c r="AE719" s="12"/>
      <c r="AF719" s="52"/>
    </row>
    <row r="720" spans="1:32" s="37" customFormat="1" ht="17.45" customHeight="1">
      <c r="A720" s="39" t="s">
        <v>488</v>
      </c>
      <c r="B720" s="70" t="str">
        <f>VLOOKUP(A720,[1]screen!$G:$J,2,FALSE)</f>
        <v>자산 게시</v>
      </c>
      <c r="C720" s="33" t="str">
        <f t="shared" si="221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0"/>
        <v>New(신규)</v>
      </c>
      <c r="G720" s="18" t="str">
        <f>IF(E720&lt;&gt;"",VLOOKUP(E720,[1]Label!$A:$B,2,FALSE),"")</f>
        <v>New</v>
      </c>
      <c r="H720" s="35" t="s">
        <v>492</v>
      </c>
      <c r="I720" s="33" t="str">
        <f t="shared" si="222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223"/>
        <v/>
      </c>
      <c r="M720" s="18" t="str">
        <f>IF(K720&lt;&gt;"",VLOOKUP(K720,[1]Label!$A:$B,2,FALSE),"")</f>
        <v/>
      </c>
      <c r="N720" s="35" t="s">
        <v>19</v>
      </c>
      <c r="O720" s="36" t="s">
        <v>40</v>
      </c>
      <c r="P720" s="33" t="str">
        <f t="shared" si="224"/>
        <v>TIN&lt;br&gt;(TIN)</v>
      </c>
      <c r="Q720" s="18" t="str">
        <f>IF(O720&lt;&gt;"", VLOOKUP(O720, [1]Label!$A:$B, 2, FALSE), "")</f>
        <v>TIN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44"/>
      <c r="AA720" s="44"/>
      <c r="AB720" s="44"/>
      <c r="AC720" s="44" t="s">
        <v>78</v>
      </c>
      <c r="AD720" s="44" t="s">
        <v>78</v>
      </c>
      <c r="AE720" s="44" t="s">
        <v>78</v>
      </c>
      <c r="AF720" s="53"/>
    </row>
    <row r="721" spans="1:32" s="37" customFormat="1" ht="17.45" customHeight="1">
      <c r="A721" s="39" t="s">
        <v>488</v>
      </c>
      <c r="B721" s="70" t="str">
        <f>VLOOKUP(A721,[1]screen!$G:$J,2,FALSE)</f>
        <v>자산 게시</v>
      </c>
      <c r="C721" s="33" t="str">
        <f t="shared" si="221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0"/>
        <v>New(신규)</v>
      </c>
      <c r="G721" s="18" t="str">
        <f>IF(E721&lt;&gt;"",VLOOKUP(E721,[1]Label!$A:$B,2,FALSE),"")</f>
        <v>New</v>
      </c>
      <c r="H721" s="35" t="s">
        <v>492</v>
      </c>
      <c r="I721" s="33" t="str">
        <f t="shared" si="222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223"/>
        <v/>
      </c>
      <c r="M721" s="18" t="str">
        <f>IF(K721&lt;&gt;"",VLOOKUP(K721,[1]Label!$A:$B,2,FALSE),"")</f>
        <v/>
      </c>
      <c r="N721" s="35" t="s">
        <v>19</v>
      </c>
      <c r="O721" s="36" t="s">
        <v>283</v>
      </c>
      <c r="P721" s="33" t="str">
        <f t="shared" si="224"/>
        <v>Taxpayer Name&lt;br&gt;(납세자 이름)</v>
      </c>
      <c r="Q721" s="18" t="str">
        <f>IF(O721&lt;&gt;"", VLOOKUP(O721, [1]Label!$A:$B, 2, FALSE), "")</f>
        <v>Taxpayer Name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44"/>
      <c r="AA721" s="44"/>
      <c r="AB721" s="44"/>
      <c r="AC721" s="44" t="s">
        <v>152</v>
      </c>
      <c r="AD721" s="44" t="s">
        <v>152</v>
      </c>
      <c r="AE721" s="44" t="s">
        <v>152</v>
      </c>
      <c r="AF721" s="53"/>
    </row>
    <row r="722" spans="1:32" s="37" customFormat="1" ht="17.45" customHeight="1">
      <c r="A722" s="39" t="s">
        <v>488</v>
      </c>
      <c r="B722" s="70" t="str">
        <f>VLOOKUP(A722,[1]screen!$G:$J,2,FALSE)</f>
        <v>자산 게시</v>
      </c>
      <c r="C722" s="33" t="str">
        <f t="shared" si="221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0"/>
        <v>New(신규)</v>
      </c>
      <c r="G722" s="18" t="str">
        <f>IF(E722&lt;&gt;"",VLOOKUP(E722,[1]Label!$A:$B,2,FALSE),"")</f>
        <v>New</v>
      </c>
      <c r="H722" s="35" t="s">
        <v>492</v>
      </c>
      <c r="I722" s="33" t="str">
        <f t="shared" si="222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223"/>
        <v/>
      </c>
      <c r="M722" s="18" t="str">
        <f>IF(K722&lt;&gt;"",VLOOKUP(K722,[1]Label!$A:$B,2,FALSE),"")</f>
        <v/>
      </c>
      <c r="N722" s="35" t="s">
        <v>19</v>
      </c>
      <c r="O722" s="36" t="s">
        <v>284</v>
      </c>
      <c r="P722" s="33" t="str">
        <f t="shared" si="224"/>
        <v>Trading Name&lt;br&gt;(상호명)</v>
      </c>
      <c r="Q722" s="18" t="str">
        <f>IF(O722&lt;&gt;"", VLOOKUP(O722, [1]Label!$A:$B, 2, FALSE), "")</f>
        <v>Trading Name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4"/>
      <c r="AD722" s="44"/>
      <c r="AE722" s="44"/>
      <c r="AF722" s="53"/>
    </row>
    <row r="723" spans="1:32" s="37" customFormat="1" ht="18.600000000000001" customHeight="1">
      <c r="A723" s="39" t="s">
        <v>488</v>
      </c>
      <c r="B723" s="70" t="str">
        <f>VLOOKUP(A723,[1]screen!$G:$J,2,FALSE)</f>
        <v>자산 게시</v>
      </c>
      <c r="C723" s="33" t="str">
        <f t="shared" si="221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0"/>
        <v>New(신규)</v>
      </c>
      <c r="G723" s="18" t="str">
        <f>IF(E723&lt;&gt;"",VLOOKUP(E723,[1]Label!$A:$B,2,FALSE),"")</f>
        <v>New</v>
      </c>
      <c r="H723" s="35" t="s">
        <v>492</v>
      </c>
      <c r="I723" s="33" t="str">
        <f t="shared" si="222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223"/>
        <v/>
      </c>
      <c r="M723" s="18" t="str">
        <f>IF(K723&lt;&gt;"",VLOOKUP(K723,[1]Label!$A:$B,2,FALSE),"")</f>
        <v/>
      </c>
      <c r="N723" s="35" t="s">
        <v>19</v>
      </c>
      <c r="O723" s="36" t="s">
        <v>282</v>
      </c>
      <c r="P723" s="33" t="str">
        <f t="shared" si="224"/>
        <v>Tax Region&lt;br&gt;(세무 관할 지역)</v>
      </c>
      <c r="Q723" s="18" t="str">
        <f>IF(O723&lt;&gt;"", VLOOKUP(O723, [1]Label!$A:$B, 2, FALSE), "")</f>
        <v>Tax Region</v>
      </c>
      <c r="R723" s="35" t="s">
        <v>35</v>
      </c>
      <c r="S723" s="33"/>
      <c r="T723" s="33"/>
      <c r="U723" s="33"/>
      <c r="V723" s="35"/>
      <c r="W723" s="35"/>
      <c r="X723" s="35"/>
      <c r="Y723" s="35"/>
      <c r="Z723" s="32"/>
      <c r="AA723" s="32"/>
      <c r="AB723" s="32"/>
      <c r="AC723" s="32" t="s">
        <v>302</v>
      </c>
      <c r="AD723" s="32" t="s">
        <v>302</v>
      </c>
      <c r="AE723" s="32" t="s">
        <v>302</v>
      </c>
      <c r="AF723" s="54"/>
    </row>
    <row r="724" spans="1:32" s="37" customFormat="1" ht="18.600000000000001" customHeight="1">
      <c r="A724" s="39" t="s">
        <v>488</v>
      </c>
      <c r="B724" s="70" t="str">
        <f>VLOOKUP(A724,[1]screen!$G:$J,2,FALSE)</f>
        <v>자산 게시</v>
      </c>
      <c r="C724" s="33" t="str">
        <f t="shared" si="221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0"/>
        <v>New(신규)</v>
      </c>
      <c r="G724" s="18" t="str">
        <f>IF(E724&lt;&gt;"",VLOOKUP(E724,[1]Label!$A:$B,2,FALSE),"")</f>
        <v>New</v>
      </c>
      <c r="H724" s="35" t="s">
        <v>492</v>
      </c>
      <c r="I724" s="33" t="str">
        <f t="shared" si="222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223"/>
        <v/>
      </c>
      <c r="M724" s="18" t="str">
        <f>IF(K724&lt;&gt;"",VLOOKUP(K724,[1]Label!$A:$B,2,FALSE),"")</f>
        <v/>
      </c>
      <c r="N724" s="35" t="s">
        <v>19</v>
      </c>
      <c r="O724" s="36" t="s">
        <v>493</v>
      </c>
      <c r="P724" s="33" t="str">
        <f t="shared" si="224"/>
        <v>Email&lt;br&gt;(이메일)</v>
      </c>
      <c r="Q724" s="18" t="str">
        <f>IF(O724&lt;&gt;"", VLOOKUP(O724, [1]Label!$A:$B, 2, FALSE), "")</f>
        <v>Email</v>
      </c>
      <c r="R724" s="35" t="s">
        <v>35</v>
      </c>
      <c r="S724" s="33"/>
      <c r="T724" s="33"/>
      <c r="U724" s="33"/>
      <c r="V724" s="35"/>
      <c r="W724" s="35"/>
      <c r="X724" s="35"/>
      <c r="Y724" s="35"/>
      <c r="Z724" s="32"/>
      <c r="AA724" s="32"/>
      <c r="AB724" s="32"/>
      <c r="AC724" s="32"/>
      <c r="AD724" s="32"/>
      <c r="AE724" s="32"/>
      <c r="AF724" s="54"/>
    </row>
    <row r="725" spans="1:32" s="37" customFormat="1" ht="18.600000000000001" customHeight="1">
      <c r="A725" s="39" t="s">
        <v>488</v>
      </c>
      <c r="B725" s="70" t="str">
        <f>VLOOKUP(A725,[1]screen!$G:$J,2,FALSE)</f>
        <v>자산 게시</v>
      </c>
      <c r="C725" s="33" t="str">
        <f t="shared" si="221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0"/>
        <v>New(신규)</v>
      </c>
      <c r="G725" s="18" t="str">
        <f>IF(E725&lt;&gt;"",VLOOKUP(E725,[1]Label!$A:$B,2,FALSE),"")</f>
        <v>New</v>
      </c>
      <c r="H725" s="35" t="s">
        <v>492</v>
      </c>
      <c r="I725" s="33" t="str">
        <f t="shared" si="222"/>
        <v>Taxpayer Information(납세자 정보)</v>
      </c>
      <c r="J725" s="18" t="str">
        <f>IF(H725&lt;&gt;"", VLOOKUP(H725,[1]Label!$A:$E,2,FALSE),"")</f>
        <v>Taxpayer Information</v>
      </c>
      <c r="K725" s="34"/>
      <c r="L725" s="33" t="str">
        <f t="shared" si="223"/>
        <v/>
      </c>
      <c r="M725" s="18" t="str">
        <f>IF(K725&lt;&gt;"",VLOOKUP(K725,[1]Label!$A:$B,2,FALSE),"")</f>
        <v/>
      </c>
      <c r="N725" s="35" t="s">
        <v>19</v>
      </c>
      <c r="O725" s="36" t="s">
        <v>281</v>
      </c>
      <c r="P725" s="33" t="str">
        <f t="shared" si="224"/>
        <v>Phone Number&lt;br&gt;(전화번호)</v>
      </c>
      <c r="Q725" s="18" t="str">
        <f>IF(O725&lt;&gt;"", VLOOKUP(O725, [1]Label!$A:$B, 2, FALSE), "")</f>
        <v>Phone Number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32"/>
      <c r="AA725" s="32"/>
      <c r="AB725" s="32"/>
      <c r="AC725" s="45" t="s">
        <v>158</v>
      </c>
      <c r="AD725" s="45" t="s">
        <v>158</v>
      </c>
      <c r="AE725" s="45" t="s">
        <v>158</v>
      </c>
      <c r="AF725" s="55"/>
    </row>
    <row r="726" spans="1:32" s="37" customFormat="1" ht="18.600000000000001" customHeight="1">
      <c r="A726" s="39" t="s">
        <v>488</v>
      </c>
      <c r="B726" s="70" t="str">
        <f>VLOOKUP(A726,[1]screen!$G:$J,2,FALSE)</f>
        <v>자산 게시</v>
      </c>
      <c r="C726" s="33" t="str">
        <f t="shared" si="221"/>
        <v>Asset Publishing(자산 게시)</v>
      </c>
      <c r="D726" s="70" t="str">
        <f>IF(B726&lt;&gt;"", VLOOKUP(B726,[1]screen!$A:$E,2,FALSE), "" )</f>
        <v>Asset Publishing</v>
      </c>
      <c r="E726" s="14" t="s">
        <v>46</v>
      </c>
      <c r="F726" s="13" t="str">
        <f t="shared" si="220"/>
        <v>New(신규)</v>
      </c>
      <c r="G726" s="18" t="str">
        <f>IF(E726&lt;&gt;"",VLOOKUP(E726,[1]Label!$A:$B,2,FALSE),"")</f>
        <v>New</v>
      </c>
      <c r="H726" s="35" t="s">
        <v>492</v>
      </c>
      <c r="I726" s="33" t="str">
        <f t="shared" si="222"/>
        <v>Taxpayer Information(납세자 정보)</v>
      </c>
      <c r="J726" s="18" t="str">
        <f>IF(H726&lt;&gt;"", VLOOKUP(H726,[1]Label!$A:$E,2,FALSE),"")</f>
        <v>Taxpayer Information</v>
      </c>
      <c r="K726" s="34"/>
      <c r="L726" s="33" t="str">
        <f t="shared" si="223"/>
        <v/>
      </c>
      <c r="M726" s="18" t="str">
        <f>IF(K726&lt;&gt;"",VLOOKUP(K726,[1]Label!$A:$B,2,FALSE),"")</f>
        <v/>
      </c>
      <c r="N726" s="35" t="s">
        <v>19</v>
      </c>
      <c r="O726" s="36" t="s">
        <v>263</v>
      </c>
      <c r="P726" s="33" t="str">
        <f t="shared" si="224"/>
        <v>Postal Address&lt;br&gt;(우편 주소)</v>
      </c>
      <c r="Q726" s="18" t="str">
        <f>IF(O726&lt;&gt;"", VLOOKUP(O726, [1]Label!$A:$B, 2, FALSE), "")</f>
        <v>Postal Address</v>
      </c>
      <c r="R726" s="35" t="s">
        <v>35</v>
      </c>
      <c r="S726" s="33"/>
      <c r="T726" s="33"/>
      <c r="U726" s="33"/>
      <c r="V726" s="35" t="s">
        <v>53</v>
      </c>
      <c r="W726" s="35"/>
      <c r="X726" s="35"/>
      <c r="Y726" s="35"/>
      <c r="Z726" s="32"/>
      <c r="AA726" s="32"/>
      <c r="AB726" s="32"/>
      <c r="AC726" s="32" t="s">
        <v>159</v>
      </c>
      <c r="AD726" s="32" t="s">
        <v>159</v>
      </c>
      <c r="AE726" s="32" t="s">
        <v>159</v>
      </c>
      <c r="AF726" s="54"/>
    </row>
    <row r="727" spans="1:32" s="37" customFormat="1" ht="18.600000000000001" customHeight="1">
      <c r="A727" s="39" t="s">
        <v>488</v>
      </c>
      <c r="B727" s="70" t="str">
        <f>VLOOKUP(A727,[1]screen!$G:$J,2,FALSE)</f>
        <v>자산 게시</v>
      </c>
      <c r="C727" s="33" t="str">
        <f t="shared" si="221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0"/>
        <v>New(신규)</v>
      </c>
      <c r="G727" s="18" t="str">
        <f>IF(E727&lt;&gt;"",VLOOKUP(E727,[1]Label!$A:$B,2,FALSE),"")</f>
        <v>New</v>
      </c>
      <c r="H727" s="35" t="s">
        <v>492</v>
      </c>
      <c r="I727" s="33" t="str">
        <f t="shared" si="222"/>
        <v>Taxpayer Information(납세자 정보)</v>
      </c>
      <c r="J727" s="18" t="str">
        <f>IF(H727&lt;&gt;"", VLOOKUP(H727,[1]Label!$A:$E,2,FALSE),"")</f>
        <v>Taxpayer Information</v>
      </c>
      <c r="K727" s="34"/>
      <c r="L727" s="33" t="str">
        <f t="shared" si="223"/>
        <v/>
      </c>
      <c r="M727" s="18" t="str">
        <f>IF(K727&lt;&gt;"",VLOOKUP(K727,[1]Label!$A:$B,2,FALSE),"")</f>
        <v/>
      </c>
      <c r="N727" s="35" t="s">
        <v>19</v>
      </c>
      <c r="O727" s="36" t="s">
        <v>264</v>
      </c>
      <c r="P727" s="33" t="str">
        <f t="shared" si="224"/>
        <v>Physical Address&lt;br&gt;(실제 주소)</v>
      </c>
      <c r="Q727" s="18" t="str">
        <f>IF(O727&lt;&gt;"", VLOOKUP(O727, [1]Label!$A:$B, 2, FALSE), "")</f>
        <v>Physical Address</v>
      </c>
      <c r="R727" s="35" t="s">
        <v>35</v>
      </c>
      <c r="S727" s="33"/>
      <c r="T727" s="33"/>
      <c r="U727" s="33"/>
      <c r="V727" s="35" t="s">
        <v>53</v>
      </c>
      <c r="W727" s="35"/>
      <c r="X727" s="35"/>
      <c r="Y727" s="35"/>
      <c r="Z727" s="32"/>
      <c r="AA727" s="32"/>
      <c r="AB727" s="32"/>
      <c r="AC727" s="32" t="s">
        <v>160</v>
      </c>
      <c r="AD727" s="32" t="s">
        <v>160</v>
      </c>
      <c r="AE727" s="32" t="s">
        <v>160</v>
      </c>
      <c r="AF727" s="54"/>
    </row>
    <row r="728" spans="1:32" s="11" customFormat="1" ht="18.600000000000001" customHeight="1">
      <c r="A728" s="39" t="s">
        <v>488</v>
      </c>
      <c r="B728" s="40" t="str">
        <f>VLOOKUP(A728,[1]screen!$G:$J,2,FALSE)</f>
        <v>자산 게시</v>
      </c>
      <c r="C728" s="40" t="str">
        <f t="shared" si="221"/>
        <v>Asset Publishing(자산 게시)</v>
      </c>
      <c r="D728" s="40" t="str">
        <f>IF(B728&lt;&gt;"", VLOOKUP(B728,[1]screen!$A:$E,2,FALSE), "" )</f>
        <v>Asset Publishing</v>
      </c>
      <c r="E728" s="14" t="s">
        <v>46</v>
      </c>
      <c r="F728" s="40" t="str">
        <f t="shared" si="220"/>
        <v>New(신규)</v>
      </c>
      <c r="G728" s="40" t="str">
        <f>IF(E728&lt;&gt;"",VLOOKUP(E728,[1]Label!$A:$B,2,FALSE),"")</f>
        <v>New</v>
      </c>
      <c r="H728" s="35" t="s">
        <v>492</v>
      </c>
      <c r="I728" s="40" t="str">
        <f t="shared" si="222"/>
        <v>Taxpayer Information(납세자 정보)</v>
      </c>
      <c r="J728" s="40" t="str">
        <f>IF(H728&lt;&gt;"", VLOOKUP(H728,[1]Label!$A:$E,2,FALSE),"")</f>
        <v>Taxpayer Information</v>
      </c>
      <c r="K728" s="28"/>
      <c r="L728" s="9" t="str">
        <f>IF(K728&lt;&gt;"",M728&amp;"("&amp;K728&amp;")","")</f>
        <v/>
      </c>
      <c r="M728" s="18" t="str">
        <f>IF(K728&lt;&gt;"",VLOOKUP(K728,[1]Label!$A:$B,2,FALSE),"")</f>
        <v/>
      </c>
      <c r="N728" s="10"/>
      <c r="O728" s="98"/>
      <c r="P728" s="9" t="str">
        <f>IF(O728&lt;&gt;"",Q728&amp;"&lt;br&gt;("&amp;O728&amp;")","")</f>
        <v/>
      </c>
      <c r="Q728" s="40" t="str">
        <f>IF(O728&lt;&gt;"", VLOOKUP(O728, [1]Label!$A:$B, 2, FALSE), "")</f>
        <v/>
      </c>
      <c r="R728" s="35" t="s">
        <v>35</v>
      </c>
      <c r="S728" s="9" t="s">
        <v>44</v>
      </c>
      <c r="T728" s="9"/>
      <c r="U728" s="9"/>
      <c r="V728" s="10"/>
      <c r="W728" s="10"/>
      <c r="X728" s="10"/>
      <c r="Y728" s="10"/>
      <c r="Z728" s="8"/>
      <c r="AA728" s="8"/>
      <c r="AB728" s="8"/>
      <c r="AC728" s="8"/>
      <c r="AD728" s="8"/>
      <c r="AE728" s="8"/>
    </row>
    <row r="729" spans="1:32" s="11" customFormat="1" ht="18.600000000000001" customHeight="1">
      <c r="A729" s="39" t="s">
        <v>488</v>
      </c>
      <c r="B729" s="40" t="str">
        <f>VLOOKUP(A729,[1]screen!$G:$J,2,FALSE)</f>
        <v>자산 게시</v>
      </c>
      <c r="C729" s="40" t="str">
        <f t="shared" ref="C729:C735" si="225">IF(B729&lt;&gt;"",D729&amp;"("&amp;B729&amp;")","")</f>
        <v>Asset Publishing(자산 게시)</v>
      </c>
      <c r="D729" s="40" t="str">
        <f>IF(B729&lt;&gt;"", VLOOKUP(B729,[1]screen!$A:$E,2,FALSE), "" )</f>
        <v>Asset Publishing</v>
      </c>
      <c r="E729" s="14" t="s">
        <v>46</v>
      </c>
      <c r="F729" s="40" t="str">
        <f t="shared" ref="F729:F735" si="226">IF(E729&lt;&gt;"",G729&amp;"("&amp;E729&amp;")","")</f>
        <v>New(신규)</v>
      </c>
      <c r="G729" s="40" t="str">
        <f>IF(E729&lt;&gt;"",VLOOKUP(E729,[1]Label!$A:$B,2,FALSE),"")</f>
        <v>New</v>
      </c>
      <c r="H729" s="41" t="s">
        <v>494</v>
      </c>
      <c r="I729" s="40" t="str">
        <f t="shared" ref="I729:I735" si="227">IF(H729&lt;&gt;"",J729&amp;"("&amp;H729&amp;")","")</f>
        <v>Outstanding Liability(미납 세액)</v>
      </c>
      <c r="J729" s="40" t="str">
        <f>IF(H729&lt;&gt;"", VLOOKUP(H729,[1]Label!$A:$E,2,FALSE),"")</f>
        <v>Outstanding Liability</v>
      </c>
      <c r="K729" s="28"/>
      <c r="L729" s="9" t="str">
        <f>IF(K729&lt;&gt;"",M729&amp;"("&amp;K729&amp;")","")</f>
        <v/>
      </c>
      <c r="M729" s="18" t="str">
        <f>IF(K729&lt;&gt;"",VLOOKUP(K729,[1]Label!$A:$B,2,FALSE),"")</f>
        <v/>
      </c>
      <c r="N729" s="10"/>
      <c r="O729" s="98" t="s">
        <v>495</v>
      </c>
      <c r="P729" s="9" t="str">
        <f>IF(O729&lt;&gt;"",Q729&amp;"&lt;br&gt;("&amp;O729&amp;")","")</f>
        <v>Outstanding Liability Info&lt;br&gt;(미납 세액 정보)</v>
      </c>
      <c r="Q729" s="40" t="str">
        <f>IF(O729&lt;&gt;"", VLOOKUP(O729, [1]Label!$A:$B, 2, FALSE), "")</f>
        <v>Outstanding Liability Info</v>
      </c>
      <c r="R729" s="10" t="s">
        <v>36</v>
      </c>
      <c r="S729" s="9" t="s">
        <v>41</v>
      </c>
      <c r="T729" s="9" t="s">
        <v>8</v>
      </c>
      <c r="U729" s="9"/>
      <c r="V729" s="10"/>
      <c r="W729" s="10"/>
      <c r="X729" s="10"/>
      <c r="Y729" s="10"/>
      <c r="Z729" s="8" t="s">
        <v>496</v>
      </c>
      <c r="AA729" s="8" t="s">
        <v>496</v>
      </c>
      <c r="AB729" s="8" t="s">
        <v>496</v>
      </c>
      <c r="AC729" s="8"/>
      <c r="AD729" s="8"/>
      <c r="AE729" s="8"/>
    </row>
    <row r="730" spans="1:32" ht="18.600000000000001" customHeight="1">
      <c r="A730" s="39" t="s">
        <v>488</v>
      </c>
      <c r="B730" s="40" t="str">
        <f>VLOOKUP(A730,[1]screen!$G:$J,2,FALSE)</f>
        <v>자산 게시</v>
      </c>
      <c r="C730" s="40" t="str">
        <f t="shared" si="225"/>
        <v>Asset Publishing(자산 게시)</v>
      </c>
      <c r="D730" s="40" t="str">
        <f>IF(B730&lt;&gt;"", VLOOKUP(B730,[1]screen!$A:$E,2,FALSE), "" )</f>
        <v>Asset Publishing</v>
      </c>
      <c r="E730" s="14" t="s">
        <v>46</v>
      </c>
      <c r="F730" s="40" t="str">
        <f t="shared" si="226"/>
        <v>New(신규)</v>
      </c>
      <c r="G730" s="40" t="str">
        <f>IF(E730&lt;&gt;"",VLOOKUP(E730,[1]Label!$A:$B,2,FALSE),"")</f>
        <v>New</v>
      </c>
      <c r="H730" s="41" t="s">
        <v>494</v>
      </c>
      <c r="I730" s="40" t="str">
        <f t="shared" si="227"/>
        <v>Outstanding Liability(미납 세액)</v>
      </c>
      <c r="J730" s="40" t="str">
        <f>IF(H730&lt;&gt;"", VLOOKUP(H730,[1]Label!$A:$E,2,FALSE),"")</f>
        <v>Outstanding Liability</v>
      </c>
      <c r="K730" s="42"/>
      <c r="L730" s="40" t="str">
        <f t="shared" ref="L730:L735" si="228">IF(K730&lt;&gt;"",M730&amp;"("&amp;K730&amp;")","")</f>
        <v/>
      </c>
      <c r="M730" s="18" t="str">
        <f>IF(K730&lt;&gt;"",VLOOKUP(K730,[1]Label!$A:$B,2,FALSE),"")</f>
        <v/>
      </c>
      <c r="N730" s="41" t="s">
        <v>497</v>
      </c>
      <c r="O730" s="43" t="s">
        <v>498</v>
      </c>
      <c r="P730" s="40" t="str">
        <f t="shared" ref="P730:P735" si="229">IF(O730&lt;&gt;"",Q730&amp;"&lt;br&gt;("&amp;O730&amp;")","")</f>
        <v>Debit Amount&lt;br&gt;(부과 금액)</v>
      </c>
      <c r="Q730" s="40" t="str">
        <f>IF(O730&lt;&gt;"", VLOOKUP(O730, [1]Label!$A:$B, 2, FALSE), "")</f>
        <v>Debit Amount</v>
      </c>
      <c r="R730" s="41" t="s">
        <v>35</v>
      </c>
      <c r="S730" s="40"/>
      <c r="T730" s="40"/>
      <c r="U730" s="40"/>
      <c r="V730" s="41"/>
      <c r="W730" s="41"/>
      <c r="X730" s="41"/>
      <c r="Y730" s="41"/>
      <c r="Z730" s="39"/>
      <c r="AA730" s="39"/>
      <c r="AB730" s="39"/>
      <c r="AC730" s="99">
        <v>150847300</v>
      </c>
      <c r="AD730" s="99">
        <v>150847300</v>
      </c>
      <c r="AE730" s="99">
        <v>150847300</v>
      </c>
    </row>
    <row r="731" spans="1:32" ht="18.600000000000001" customHeight="1">
      <c r="A731" s="39" t="s">
        <v>488</v>
      </c>
      <c r="B731" s="40" t="str">
        <f>VLOOKUP(A731,[1]screen!$G:$J,2,FALSE)</f>
        <v>자산 게시</v>
      </c>
      <c r="C731" s="40" t="str">
        <f t="shared" si="225"/>
        <v>Asset Publishing(자산 게시)</v>
      </c>
      <c r="D731" s="40" t="str">
        <f>IF(B731&lt;&gt;"", VLOOKUP(B731,[1]screen!$A:$E,2,FALSE), "" )</f>
        <v>Asset Publishing</v>
      </c>
      <c r="E731" s="14" t="s">
        <v>46</v>
      </c>
      <c r="F731" s="40" t="str">
        <f t="shared" si="226"/>
        <v>New(신규)</v>
      </c>
      <c r="G731" s="40" t="str">
        <f>IF(E731&lt;&gt;"",VLOOKUP(E731,[1]Label!$A:$B,2,FALSE),"")</f>
        <v>New</v>
      </c>
      <c r="H731" s="41" t="s">
        <v>494</v>
      </c>
      <c r="I731" s="40" t="str">
        <f t="shared" si="227"/>
        <v>Outstanding Liability(미납 세액)</v>
      </c>
      <c r="J731" s="40" t="str">
        <f>IF(H731&lt;&gt;"", VLOOKUP(H731,[1]Label!$A:$E,2,FALSE),"")</f>
        <v>Outstanding Liability</v>
      </c>
      <c r="K731" s="42"/>
      <c r="L731" s="40" t="str">
        <f t="shared" si="228"/>
        <v/>
      </c>
      <c r="M731" s="18" t="str">
        <f>IF(K731&lt;&gt;"",VLOOKUP(K731,[1]Label!$A:$B,2,FALSE),"")</f>
        <v/>
      </c>
      <c r="N731" s="41" t="s">
        <v>497</v>
      </c>
      <c r="O731" s="43" t="s">
        <v>499</v>
      </c>
      <c r="P731" s="40" t="str">
        <f t="shared" si="229"/>
        <v>Payment&lt;br&gt;(납부)</v>
      </c>
      <c r="Q731" s="40" t="str">
        <f>IF(O731&lt;&gt;"", VLOOKUP(O731, [1]Label!$A:$B, 2, FALSE), "")</f>
        <v>Payment</v>
      </c>
      <c r="R731" s="41" t="s">
        <v>35</v>
      </c>
      <c r="S731" s="40"/>
      <c r="T731" s="40"/>
      <c r="U731" s="40"/>
      <c r="V731" s="41"/>
      <c r="W731" s="41"/>
      <c r="X731" s="41"/>
      <c r="Y731" s="41"/>
      <c r="Z731" s="39"/>
      <c r="AA731" s="39"/>
      <c r="AB731" s="39"/>
      <c r="AC731" s="99">
        <v>65827180</v>
      </c>
      <c r="AD731" s="99">
        <v>65827180</v>
      </c>
      <c r="AE731" s="99">
        <v>65827180</v>
      </c>
    </row>
    <row r="732" spans="1:32" ht="18.600000000000001" customHeight="1">
      <c r="A732" s="39" t="s">
        <v>488</v>
      </c>
      <c r="B732" s="40" t="str">
        <f>VLOOKUP(A732,[1]screen!$G:$J,2,FALSE)</f>
        <v>자산 게시</v>
      </c>
      <c r="C732" s="40" t="str">
        <f t="shared" si="225"/>
        <v>Asset Publishing(자산 게시)</v>
      </c>
      <c r="D732" s="40" t="str">
        <f>IF(B732&lt;&gt;"", VLOOKUP(B732,[1]screen!$A:$E,2,FALSE), "" )</f>
        <v>Asset Publishing</v>
      </c>
      <c r="E732" s="14" t="s">
        <v>46</v>
      </c>
      <c r="F732" s="40" t="str">
        <f t="shared" si="226"/>
        <v>New(신규)</v>
      </c>
      <c r="G732" s="40" t="str">
        <f>IF(E732&lt;&gt;"",VLOOKUP(E732,[1]Label!$A:$B,2,FALSE),"")</f>
        <v>New</v>
      </c>
      <c r="H732" s="41" t="s">
        <v>494</v>
      </c>
      <c r="I732" s="40" t="str">
        <f t="shared" si="227"/>
        <v>Outstanding Liability(미납 세액)</v>
      </c>
      <c r="J732" s="40" t="str">
        <f>IF(H732&lt;&gt;"", VLOOKUP(H732,[1]Label!$A:$E,2,FALSE),"")</f>
        <v>Outstanding Liability</v>
      </c>
      <c r="K732" s="42"/>
      <c r="L732" s="40" t="str">
        <f t="shared" si="228"/>
        <v/>
      </c>
      <c r="M732" s="18" t="str">
        <f>IF(K732&lt;&gt;"",VLOOKUP(K732,[1]Label!$A:$B,2,FALSE),"")</f>
        <v/>
      </c>
      <c r="N732" s="41" t="s">
        <v>497</v>
      </c>
      <c r="O732" s="43" t="s">
        <v>500</v>
      </c>
      <c r="P732" s="40" t="str">
        <f t="shared" si="229"/>
        <v>Discharge&lt;br&gt;(소멸)</v>
      </c>
      <c r="Q732" s="40" t="str">
        <f>IF(O732&lt;&gt;"", VLOOKUP(O732, [1]Label!$A:$B, 2, FALSE), "")</f>
        <v>Discharge</v>
      </c>
      <c r="R732" s="41" t="s">
        <v>35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39">
        <v>0</v>
      </c>
      <c r="AD732" s="39">
        <v>0</v>
      </c>
      <c r="AE732" s="39">
        <v>0</v>
      </c>
    </row>
    <row r="733" spans="1:32" ht="18.600000000000001" customHeight="1">
      <c r="A733" s="39" t="s">
        <v>488</v>
      </c>
      <c r="B733" s="40" t="str">
        <f>VLOOKUP(A733,[1]screen!$G:$J,2,FALSE)</f>
        <v>자산 게시</v>
      </c>
      <c r="C733" s="40" t="str">
        <f t="shared" si="225"/>
        <v>Asset Publishing(자산 게시)</v>
      </c>
      <c r="D733" s="40" t="str">
        <f>IF(B733&lt;&gt;"", VLOOKUP(B733,[1]screen!$A:$E,2,FALSE), "" )</f>
        <v>Asset Publishing</v>
      </c>
      <c r="E733" s="14" t="s">
        <v>46</v>
      </c>
      <c r="F733" s="40" t="str">
        <f t="shared" si="226"/>
        <v>New(신규)</v>
      </c>
      <c r="G733" s="40" t="str">
        <f>IF(E733&lt;&gt;"",VLOOKUP(E733,[1]Label!$A:$B,2,FALSE),"")</f>
        <v>New</v>
      </c>
      <c r="H733" s="41" t="s">
        <v>494</v>
      </c>
      <c r="I733" s="40" t="str">
        <f t="shared" si="227"/>
        <v>Outstanding Liability(미납 세액)</v>
      </c>
      <c r="J733" s="40" t="str">
        <f>IF(H733&lt;&gt;"", VLOOKUP(H733,[1]Label!$A:$E,2,FALSE),"")</f>
        <v>Outstanding Liability</v>
      </c>
      <c r="K733" s="42"/>
      <c r="L733" s="40" t="str">
        <f t="shared" si="228"/>
        <v/>
      </c>
      <c r="M733" s="18" t="str">
        <f>IF(K733&lt;&gt;"",VLOOKUP(K733,[1]Label!$A:$B,2,FALSE),"")</f>
        <v/>
      </c>
      <c r="N733" s="41" t="s">
        <v>497</v>
      </c>
      <c r="O733" s="43" t="s">
        <v>501</v>
      </c>
      <c r="P733" s="40" t="str">
        <f t="shared" si="229"/>
        <v>Balance&lt;br&gt;(잔액)</v>
      </c>
      <c r="Q733" s="40" t="str">
        <f>IF(O733&lt;&gt;"", VLOOKUP(O733, [1]Label!$A:$B, 2, FALSE), "")</f>
        <v>Balance</v>
      </c>
      <c r="R733" s="41" t="s">
        <v>35</v>
      </c>
      <c r="S733" s="40"/>
      <c r="T733" s="40"/>
      <c r="U733" s="40"/>
      <c r="V733" s="41"/>
      <c r="W733" s="41"/>
      <c r="X733" s="41"/>
      <c r="Y733" s="41"/>
      <c r="Z733" s="39"/>
      <c r="AA733" s="39"/>
      <c r="AB733" s="39"/>
      <c r="AC733" s="99">
        <v>85020120</v>
      </c>
      <c r="AD733" s="99">
        <v>85020120</v>
      </c>
      <c r="AE733" s="99">
        <v>85020120</v>
      </c>
    </row>
    <row r="734" spans="1:32" ht="18.600000000000001" customHeight="1">
      <c r="A734" s="39" t="s">
        <v>488</v>
      </c>
      <c r="B734" s="40" t="str">
        <f>VLOOKUP(A734,[1]screen!$G:$J,2,FALSE)</f>
        <v>자산 게시</v>
      </c>
      <c r="C734" s="40" t="str">
        <f t="shared" si="225"/>
        <v>Asset Publishing(자산 게시)</v>
      </c>
      <c r="D734" s="40" t="str">
        <f>IF(B734&lt;&gt;"", VLOOKUP(B734,[1]screen!$A:$E,2,FALSE), "" )</f>
        <v>Asset Publishing</v>
      </c>
      <c r="E734" s="14" t="s">
        <v>46</v>
      </c>
      <c r="F734" s="40" t="str">
        <f t="shared" si="226"/>
        <v>New(신규)</v>
      </c>
      <c r="G734" s="40" t="str">
        <f>IF(E734&lt;&gt;"",VLOOKUP(E734,[1]Label!$A:$B,2,FALSE),"")</f>
        <v>New</v>
      </c>
      <c r="H734" s="41" t="s">
        <v>494</v>
      </c>
      <c r="I734" s="40" t="str">
        <f t="shared" si="227"/>
        <v>Outstanding Liability(미납 세액)</v>
      </c>
      <c r="J734" s="40" t="str">
        <f>IF(H734&lt;&gt;"", VLOOKUP(H734,[1]Label!$A:$E,2,FALSE),"")</f>
        <v>Outstanding Liability</v>
      </c>
      <c r="K734" s="42"/>
      <c r="L734" s="40" t="str">
        <f t="shared" si="228"/>
        <v/>
      </c>
      <c r="M734" s="18" t="str">
        <f>IF(K734&lt;&gt;"",VLOOKUP(K734,[1]Label!$A:$B,2,FALSE),"")</f>
        <v/>
      </c>
      <c r="N734" s="41" t="s">
        <v>497</v>
      </c>
      <c r="O734" s="43" t="s">
        <v>502</v>
      </c>
      <c r="P734" s="40" t="str">
        <f t="shared" si="229"/>
        <v>Interest&lt;br&gt;(이자)</v>
      </c>
      <c r="Q734" s="40" t="str">
        <f>IF(O734&lt;&gt;"", VLOOKUP(O734, [1]Label!$A:$B, 2, FALSE), "")</f>
        <v>Interest</v>
      </c>
      <c r="R734" s="41" t="s">
        <v>35</v>
      </c>
      <c r="S734" s="40"/>
      <c r="T734" s="40"/>
      <c r="U734" s="40"/>
      <c r="V734" s="41"/>
      <c r="W734" s="41"/>
      <c r="X734" s="41"/>
      <c r="Y734" s="41"/>
      <c r="Z734" s="39"/>
      <c r="AA734" s="39"/>
      <c r="AB734" s="39"/>
      <c r="AC734" s="99">
        <v>4511227</v>
      </c>
      <c r="AD734" s="99">
        <v>4511227</v>
      </c>
      <c r="AE734" s="99">
        <v>4511227</v>
      </c>
    </row>
    <row r="735" spans="1:32" ht="18.600000000000001" customHeight="1">
      <c r="A735" s="39" t="s">
        <v>488</v>
      </c>
      <c r="B735" s="40" t="str">
        <f>VLOOKUP(A735,[1]screen!$G:$J,2,FALSE)</f>
        <v>자산 게시</v>
      </c>
      <c r="C735" s="40" t="str">
        <f t="shared" si="225"/>
        <v>Asset Publishing(자산 게시)</v>
      </c>
      <c r="D735" s="40" t="str">
        <f>IF(B735&lt;&gt;"", VLOOKUP(B735,[1]screen!$A:$E,2,FALSE), "" )</f>
        <v>Asset Publishing</v>
      </c>
      <c r="E735" s="14" t="s">
        <v>46</v>
      </c>
      <c r="F735" s="40" t="str">
        <f t="shared" si="226"/>
        <v>New(신규)</v>
      </c>
      <c r="G735" s="40" t="str">
        <f>IF(E735&lt;&gt;"",VLOOKUP(E735,[1]Label!$A:$B,2,FALSE),"")</f>
        <v>New</v>
      </c>
      <c r="H735" s="41" t="s">
        <v>494</v>
      </c>
      <c r="I735" s="40" t="str">
        <f t="shared" si="227"/>
        <v>Outstanding Liability(미납 세액)</v>
      </c>
      <c r="J735" s="40" t="str">
        <f>IF(H735&lt;&gt;"", VLOOKUP(H735,[1]Label!$A:$E,2,FALSE),"")</f>
        <v>Outstanding Liability</v>
      </c>
      <c r="K735" s="42"/>
      <c r="L735" s="40" t="str">
        <f t="shared" si="228"/>
        <v/>
      </c>
      <c r="M735" s="18" t="str">
        <f>IF(K735&lt;&gt;"",VLOOKUP(K735,[1]Label!$A:$B,2,FALSE),"")</f>
        <v/>
      </c>
      <c r="N735" s="41" t="s">
        <v>497</v>
      </c>
      <c r="O735" s="43" t="s">
        <v>503</v>
      </c>
      <c r="P735" s="40" t="str">
        <f t="shared" si="229"/>
        <v>Total&lt;br&gt;(합계)</v>
      </c>
      <c r="Q735" s="40" t="str">
        <f>IF(O735&lt;&gt;"", VLOOKUP(O735, [1]Label!$A:$B, 2, FALSE), "")</f>
        <v>Total</v>
      </c>
      <c r="R735" s="41" t="s">
        <v>35</v>
      </c>
      <c r="S735" s="40"/>
      <c r="T735" s="40"/>
      <c r="U735" s="40"/>
      <c r="V735" s="41"/>
      <c r="W735" s="41"/>
      <c r="X735" s="41"/>
      <c r="Y735" s="41"/>
      <c r="Z735" s="39"/>
      <c r="AA735" s="39"/>
      <c r="AB735" s="39"/>
      <c r="AC735" s="99">
        <v>89531347</v>
      </c>
      <c r="AD735" s="99">
        <v>89531347</v>
      </c>
      <c r="AE735" s="99">
        <v>89531347</v>
      </c>
    </row>
    <row r="736" spans="1:32" s="7" customFormat="1" ht="18.600000000000001" customHeight="1">
      <c r="A736" s="39" t="s">
        <v>488</v>
      </c>
      <c r="B736" s="70" t="str">
        <f>VLOOKUP(A736,[1]screen!$G:$J,2,FALSE)</f>
        <v>자산 게시</v>
      </c>
      <c r="C736" s="70" t="str">
        <f t="shared" si="221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220"/>
        <v>New(신규)</v>
      </c>
      <c r="G736" s="18" t="str">
        <f>IF(E736&lt;&gt;"",VLOOKUP(E736,[1]Label!$A:$B,2,FALSE),"")</f>
        <v>New</v>
      </c>
      <c r="H736" s="71"/>
      <c r="I736" s="70" t="str">
        <f t="shared" si="222"/>
        <v/>
      </c>
      <c r="J736" s="70" t="str">
        <f>IF(H736&lt;&gt;"", VLOOKUP(H736,[1]Label!$A:$E,2,FALSE),"")</f>
        <v/>
      </c>
      <c r="K736" s="72"/>
      <c r="L736" s="70" t="str">
        <f t="shared" si="223"/>
        <v/>
      </c>
      <c r="M736" s="70" t="str">
        <f>IF(K736&lt;&gt;"",VLOOKUP(K736,[1]Label!$A:$B,2,FALSE),"")</f>
        <v/>
      </c>
      <c r="N736" s="71"/>
      <c r="O736" s="75"/>
      <c r="P736" s="70"/>
      <c r="Q736" s="70" t="str">
        <f>IF(O736&lt;&gt;"", VLOOKUP(O736, [1]Label!$A:$B, 2, FALSE), "")</f>
        <v/>
      </c>
      <c r="R736" s="71" t="s">
        <v>35</v>
      </c>
      <c r="S736" s="70" t="s">
        <v>44</v>
      </c>
      <c r="T736" s="70"/>
      <c r="U736" s="70"/>
      <c r="V736" s="71"/>
      <c r="W736" s="71"/>
      <c r="X736" s="71"/>
      <c r="Y736" s="71"/>
      <c r="Z736" s="69"/>
      <c r="AA736" s="69"/>
      <c r="AB736" s="69"/>
      <c r="AC736" s="69"/>
      <c r="AD736" s="69"/>
      <c r="AE736" s="69"/>
      <c r="AF736" s="74"/>
    </row>
    <row r="737" spans="1:32" s="37" customFormat="1" ht="18.600000000000001" customHeight="1">
      <c r="A737" s="39" t="s">
        <v>488</v>
      </c>
      <c r="B737" s="33" t="str">
        <f>VLOOKUP(A737,[1]screen!$G:$J,2,FALSE)</f>
        <v>자산 게시</v>
      </c>
      <c r="C737" s="33" t="str">
        <f t="shared" si="221"/>
        <v>Asset Publishing(자산 게시)</v>
      </c>
      <c r="D737" s="33" t="str">
        <f>IF(B737&lt;&gt;"", VLOOKUP(B737,[1]screen!$A:$E,2,FALSE), "" )</f>
        <v>Asset Publishing</v>
      </c>
      <c r="E737" s="14" t="s">
        <v>46</v>
      </c>
      <c r="F737" s="13" t="str">
        <f t="shared" si="220"/>
        <v>New(신규)</v>
      </c>
      <c r="G737" s="18" t="str">
        <f>IF(E737&lt;&gt;"",VLOOKUP(E737,[1]Label!$A:$B,2,FALSE),"")</f>
        <v>New</v>
      </c>
      <c r="H737" s="35"/>
      <c r="I737" s="33" t="str">
        <f t="shared" si="222"/>
        <v/>
      </c>
      <c r="J737" s="33" t="str">
        <f>IF(H737&lt;&gt;"", VLOOKUP(H737,[1]Label!$A:$E,2,FALSE),"")</f>
        <v/>
      </c>
      <c r="K737" s="34" t="s">
        <v>391</v>
      </c>
      <c r="L737" s="33" t="str">
        <f t="shared" si="223"/>
        <v>IDRAS(IDRAS)</v>
      </c>
      <c r="M737" s="33" t="str">
        <f>IF(K737&lt;&gt;"",VLOOKUP(K737,[1]Label!$A:$B,2,FALSE),"")</f>
        <v>IDRAS</v>
      </c>
      <c r="N737" s="35"/>
      <c r="O737" s="36" t="s">
        <v>279</v>
      </c>
      <c r="P737" s="33" t="str">
        <f t="shared" ref="P737:P738" si="230">IF(O737&lt;&gt;"",Q737&amp;"&lt;br&gt;("&amp;O737&amp;")","")</f>
        <v>List of Assets&lt;br&gt;(자산 목록)</v>
      </c>
      <c r="Q737" s="33" t="str">
        <f>IF(O737&lt;&gt;"", VLOOKUP(O737, [1]Label!$A:$B, 2, FALSE), "")</f>
        <v>List of Assets</v>
      </c>
      <c r="R737" s="35" t="s">
        <v>35</v>
      </c>
      <c r="S737" s="33" t="s">
        <v>44</v>
      </c>
      <c r="T737" s="33" t="s">
        <v>329</v>
      </c>
      <c r="U737" s="33"/>
      <c r="V737" s="35"/>
      <c r="W737" s="35"/>
      <c r="X737" s="35"/>
      <c r="Y737" s="35"/>
      <c r="Z737" s="32"/>
      <c r="AA737" s="32"/>
      <c r="AB737" s="32"/>
      <c r="AC737" s="32"/>
      <c r="AD737" s="32"/>
      <c r="AE737" s="32"/>
      <c r="AF737" s="54"/>
    </row>
    <row r="738" spans="1:32" ht="17.45" customHeight="1">
      <c r="A738" s="39" t="s">
        <v>488</v>
      </c>
      <c r="B738" s="70" t="str">
        <f>VLOOKUP(A738,[1]screen!$G:$J,2,FALSE)</f>
        <v>자산 게시</v>
      </c>
      <c r="C738" s="40" t="str">
        <f t="shared" si="221"/>
        <v>Asset Publishing(자산 게시)</v>
      </c>
      <c r="D738" s="70" t="str">
        <f>IF(B738&lt;&gt;"", VLOOKUP(B738,[1]screen!$A:$E,2,FALSE), "" )</f>
        <v>Asset Publishing</v>
      </c>
      <c r="E738" s="14" t="s">
        <v>46</v>
      </c>
      <c r="F738" s="13" t="str">
        <f t="shared" si="220"/>
        <v>New(신규)</v>
      </c>
      <c r="G738" s="18" t="str">
        <f>IF(E738&lt;&gt;"",VLOOKUP(E738,[1]Label!$A:$B,2,FALSE),"")</f>
        <v>New</v>
      </c>
      <c r="H738" s="14"/>
      <c r="I738" s="40" t="str">
        <f t="shared" si="222"/>
        <v/>
      </c>
      <c r="J738" s="40" t="str">
        <f>IF(H738&lt;&gt;"", VLOOKUP(H738,[1]Label!$A:$E,2,FALSE),"")</f>
        <v/>
      </c>
      <c r="K738" s="72" t="s">
        <v>391</v>
      </c>
      <c r="L738" s="40" t="str">
        <f t="shared" si="223"/>
        <v>IDRAS(IDRAS)</v>
      </c>
      <c r="M738" s="40" t="str">
        <f>IF(K738&lt;&gt;"",VLOOKUP(K738,[1]Label!$A:$B,2,FALSE),"")</f>
        <v>IDRAS</v>
      </c>
      <c r="N738" s="41" t="s">
        <v>19</v>
      </c>
      <c r="O738" s="31" t="s">
        <v>265</v>
      </c>
      <c r="P738" s="40" t="str">
        <f t="shared" si="230"/>
        <v>Asset Category&lt;br&gt;(자산 분류)</v>
      </c>
      <c r="Q738" s="40" t="str">
        <f>IF(O738&lt;&gt;"", VLOOKUP(O738, [1]Label!$A:$B, 2, FALSE), "")</f>
        <v>Asset Category</v>
      </c>
      <c r="R738" s="41" t="s">
        <v>38</v>
      </c>
      <c r="S738" s="40"/>
      <c r="T738" s="40"/>
      <c r="U738" s="40"/>
      <c r="V738" s="41"/>
      <c r="W738" s="41"/>
      <c r="X738" s="41"/>
      <c r="Y738" s="41"/>
      <c r="Z738" s="47" t="s">
        <v>365</v>
      </c>
      <c r="AA738" s="47" t="s">
        <v>366</v>
      </c>
      <c r="AB738" s="47" t="s">
        <v>367</v>
      </c>
      <c r="AC738" s="47" t="s">
        <v>365</v>
      </c>
      <c r="AD738" s="47" t="s">
        <v>366</v>
      </c>
      <c r="AE738" s="47" t="s">
        <v>367</v>
      </c>
      <c r="AF738" s="59"/>
    </row>
    <row r="739" spans="1:32" ht="17.45" customHeight="1">
      <c r="A739" s="39" t="s">
        <v>488</v>
      </c>
      <c r="B739" s="70" t="str">
        <f>VLOOKUP(A739,[1]screen!$G:$J,2,FALSE)</f>
        <v>자산 게시</v>
      </c>
      <c r="C739" s="40" t="str">
        <f>IF(B739&lt;&gt;"",D739&amp;"("&amp;B739&amp;")","")</f>
        <v>Asset Publishing(자산 게시)</v>
      </c>
      <c r="D739" s="70" t="str">
        <f>IF(B739&lt;&gt;"", VLOOKUP(B739,[1]screen!$A:$E,2,FALSE), "" )</f>
        <v>Asset Publishing</v>
      </c>
      <c r="E739" s="14" t="s">
        <v>46</v>
      </c>
      <c r="F739" s="13" t="str">
        <f t="shared" si="220"/>
        <v>New(신규)</v>
      </c>
      <c r="G739" s="18" t="str">
        <f>IF(E739&lt;&gt;"",VLOOKUP(E739,[1]Label!$A:$B,2,FALSE),"")</f>
        <v>New</v>
      </c>
      <c r="H739" s="14"/>
      <c r="I739" s="40" t="str">
        <f>IF(H739&lt;&gt;"",J739&amp;"("&amp;H739&amp;")","")</f>
        <v/>
      </c>
      <c r="J739" s="40" t="str">
        <f>IF(H739&lt;&gt;"", VLOOKUP(H739,[1]Label!$A:$E,2,FALSE),"")</f>
        <v/>
      </c>
      <c r="K739" s="72" t="s">
        <v>391</v>
      </c>
      <c r="L739" s="40" t="str">
        <f>IF(K739&lt;&gt;"",M739&amp;"("&amp;K739&amp;")","")</f>
        <v>IDRAS(IDRAS)</v>
      </c>
      <c r="M739" s="40" t="str">
        <f>IF(K739&lt;&gt;"",VLOOKUP(K739,[1]Label!$A:$B,2,FALSE),"")</f>
        <v>IDRAS</v>
      </c>
      <c r="N739" s="41" t="s">
        <v>19</v>
      </c>
      <c r="O739" s="31" t="s">
        <v>266</v>
      </c>
      <c r="P739" s="40" t="str">
        <f>IF(O739&lt;&gt;"",Q739&amp;"&lt;br&gt;("&amp;O739&amp;")","")</f>
        <v>Asset Type&lt;br&gt;(자산 유형)</v>
      </c>
      <c r="Q739" s="40" t="str">
        <f>IF(O739&lt;&gt;"", VLOOKUP(O739, [1]Label!$A:$B, 2, FALSE), "")</f>
        <v>Asset Type</v>
      </c>
      <c r="R739" s="41" t="s">
        <v>38</v>
      </c>
      <c r="S739" s="40"/>
      <c r="T739" s="40"/>
      <c r="U739" s="40"/>
      <c r="V739" s="41"/>
      <c r="W739" s="41"/>
      <c r="X739" s="41"/>
      <c r="Y739" s="41"/>
      <c r="Z739" s="47" t="s">
        <v>376</v>
      </c>
      <c r="AA739" s="47" t="s">
        <v>377</v>
      </c>
      <c r="AB739" s="47" t="s">
        <v>378</v>
      </c>
      <c r="AC739" s="47" t="s">
        <v>376</v>
      </c>
      <c r="AD739" s="47" t="s">
        <v>377</v>
      </c>
      <c r="AE739" s="47" t="s">
        <v>378</v>
      </c>
      <c r="AF739" s="59"/>
    </row>
    <row r="740" spans="1:32" s="11" customFormat="1" ht="18.600000000000001" customHeight="1">
      <c r="A740" s="39" t="s">
        <v>488</v>
      </c>
      <c r="B740" s="70" t="str">
        <f>VLOOKUP(A740,[1]screen!$G:$J,2,FALSE)</f>
        <v>자산 게시</v>
      </c>
      <c r="C740" s="9" t="str">
        <f t="shared" ref="C740:C789" si="231"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220"/>
        <v>New(신규)</v>
      </c>
      <c r="G740" s="18" t="str">
        <f>IF(E740&lt;&gt;"",VLOOKUP(E740,[1]Label!$A:$B,2,FALSE),"")</f>
        <v>New</v>
      </c>
      <c r="H740" s="14"/>
      <c r="I740" s="9" t="str">
        <f t="shared" ref="I740:I789" si="232">IF(H740&lt;&gt;"",J740&amp;"("&amp;H740&amp;")","")</f>
        <v/>
      </c>
      <c r="J740" s="9" t="str">
        <f>IF(H740&lt;&gt;"", VLOOKUP(H740,[1]Label!$A:$E,2,FALSE),"")</f>
        <v/>
      </c>
      <c r="K740" s="72" t="s">
        <v>391</v>
      </c>
      <c r="L740" s="9" t="str">
        <f t="shared" ref="L740:L789" si="233">IF(K740&lt;&gt;"",M740&amp;"("&amp;K740&amp;")","")</f>
        <v>IDRAS(IDRAS)</v>
      </c>
      <c r="M740" s="9" t="str">
        <f>IF(K740&lt;&gt;"",VLOOKUP(K740,[1]Label!$A:$B,2,FALSE),"")</f>
        <v>IDRAS</v>
      </c>
      <c r="N740" s="10"/>
      <c r="O740" s="24" t="s">
        <v>47</v>
      </c>
      <c r="P740" s="9" t="str">
        <f t="shared" ref="P740:P748" si="234">IF(O740&lt;&gt;"",Q740&amp;"&lt;br&gt;("&amp;O740&amp;")","")</f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39" t="s">
        <v>488</v>
      </c>
      <c r="B741" s="70" t="str">
        <f>VLOOKUP(A741,[1]screen!$G:$J,2,FALSE)</f>
        <v>자산 게시</v>
      </c>
      <c r="C741" s="9" t="str">
        <f t="shared" si="231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220"/>
        <v>New(신규)</v>
      </c>
      <c r="G741" s="18" t="str">
        <f>IF(E741&lt;&gt;"",VLOOKUP(E741,[1]Label!$A:$B,2,FALSE),"")</f>
        <v>New</v>
      </c>
      <c r="H741" s="14"/>
      <c r="I741" s="9" t="str">
        <f t="shared" si="232"/>
        <v/>
      </c>
      <c r="J741" s="9" t="str">
        <f>IF(H741&lt;&gt;"", VLOOKUP(H741,[1]Label!$A:$E,2,FALSE),"")</f>
        <v/>
      </c>
      <c r="K741" s="72" t="s">
        <v>391</v>
      </c>
      <c r="L741" s="9" t="str">
        <f t="shared" si="233"/>
        <v>IDRAS(IDRAS)</v>
      </c>
      <c r="M741" s="9" t="str">
        <f>IF(K741&lt;&gt;"",VLOOKUP(K741,[1]Label!$A:$B,2,FALSE),"")</f>
        <v>IDRAS</v>
      </c>
      <c r="N741" s="10"/>
      <c r="O741" s="25" t="s">
        <v>39</v>
      </c>
      <c r="P741" s="9" t="str">
        <f t="shared" si="234"/>
        <v>Search&lt;br&gt;(조회)</v>
      </c>
      <c r="Q741" s="9" t="str">
        <f>IF(O741&lt;&gt;"", VLOOKUP(O741, [1]Label!$A:$B, 2, FALSE), "")</f>
        <v>Search</v>
      </c>
      <c r="R741" s="10" t="s">
        <v>36</v>
      </c>
      <c r="S741" s="9"/>
      <c r="T741" s="9" t="s">
        <v>8</v>
      </c>
      <c r="U741" s="9"/>
      <c r="V741" s="10"/>
      <c r="W741" s="10"/>
      <c r="X741" s="10"/>
      <c r="Y741" s="10"/>
      <c r="Z741" s="8"/>
      <c r="AA741" s="8"/>
      <c r="AB741" s="8"/>
      <c r="AC741" s="8"/>
      <c r="AD741" s="8"/>
      <c r="AE741" s="8"/>
      <c r="AF741" s="51"/>
    </row>
    <row r="742" spans="1:32" s="16" customFormat="1" ht="17.45" customHeight="1">
      <c r="A742" s="39" t="s">
        <v>488</v>
      </c>
      <c r="B742" s="70" t="str">
        <f>VLOOKUP(A742,[1]screen!$G:$J,2,FALSE)</f>
        <v>자산 게시</v>
      </c>
      <c r="C742" s="13" t="str">
        <f t="shared" si="231"/>
        <v>Asset Publishing(자산 게시)</v>
      </c>
      <c r="D742" s="70" t="str">
        <f>IF(B742&lt;&gt;"", VLOOKUP(B742,[1]screen!$A:$E,2,FALSE), "" )</f>
        <v>Asset Publishing</v>
      </c>
      <c r="E742" s="14" t="s">
        <v>46</v>
      </c>
      <c r="F742" s="13" t="str">
        <f t="shared" si="220"/>
        <v>New(신규)</v>
      </c>
      <c r="G742" s="18" t="str">
        <f>IF(E742&lt;&gt;"",VLOOKUP(E742,[1]Label!$A:$B,2,FALSE),"")</f>
        <v>New</v>
      </c>
      <c r="H742" s="14"/>
      <c r="I742" s="13" t="str">
        <f t="shared" si="232"/>
        <v/>
      </c>
      <c r="J742" s="18" t="str">
        <f>IF(H742&lt;&gt;"", VLOOKUP(H742,[1]Label!$A:$E,2,FALSE),"")</f>
        <v/>
      </c>
      <c r="K742" s="72" t="s">
        <v>391</v>
      </c>
      <c r="L742" s="13" t="str">
        <f t="shared" si="233"/>
        <v>IDRAS(IDRAS)</v>
      </c>
      <c r="M742" s="18" t="str">
        <f>IF(K742&lt;&gt;"",VLOOKUP(K742,[1]Label!$A:$B,2,FALSE),"")</f>
        <v>IDRAS</v>
      </c>
      <c r="N742" s="14" t="s">
        <v>65</v>
      </c>
      <c r="O742" s="31"/>
      <c r="P742" s="13" t="str">
        <f t="shared" si="234"/>
        <v/>
      </c>
      <c r="Q742" s="18" t="str">
        <f>IF(O742&lt;&gt;"", VLOOKUP(O742, [1]Label!$A:$B, 2, FALSE), "")</f>
        <v/>
      </c>
      <c r="R742" s="14" t="s">
        <v>51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15"/>
      <c r="AD742" s="15"/>
      <c r="AE742" s="15"/>
      <c r="AF742" s="56"/>
    </row>
    <row r="743" spans="1:32" s="16" customFormat="1" ht="17.45" customHeight="1">
      <c r="A743" s="39" t="s">
        <v>488</v>
      </c>
      <c r="B743" s="70" t="str">
        <f>VLOOKUP(A743,[1]screen!$G:$J,2,FALSE)</f>
        <v>자산 게시</v>
      </c>
      <c r="C743" s="13" t="str">
        <f t="shared" si="231"/>
        <v>Asset Publishing(자산 게시)</v>
      </c>
      <c r="D743" s="70" t="str">
        <f>IF(B743&lt;&gt;"", VLOOKUP(B743,[1]screen!$A:$E,2,FALSE), "" )</f>
        <v>Asset Publishing</v>
      </c>
      <c r="E743" s="14" t="s">
        <v>46</v>
      </c>
      <c r="F743" s="13" t="str">
        <f t="shared" si="220"/>
        <v>New(신규)</v>
      </c>
      <c r="G743" s="18" t="str">
        <f>IF(E743&lt;&gt;"",VLOOKUP(E743,[1]Label!$A:$B,2,FALSE),"")</f>
        <v>New</v>
      </c>
      <c r="H743" s="14"/>
      <c r="I743" s="13" t="str">
        <f t="shared" si="232"/>
        <v/>
      </c>
      <c r="J743" s="18" t="str">
        <f>IF(H743&lt;&gt;"", VLOOKUP(H743,[1]Label!$A:$E,2,FALSE),"")</f>
        <v/>
      </c>
      <c r="K743" s="72" t="s">
        <v>391</v>
      </c>
      <c r="L743" s="13" t="str">
        <f t="shared" si="233"/>
        <v>IDRAS(IDRAS)</v>
      </c>
      <c r="M743" s="18" t="str">
        <f>IF(K743&lt;&gt;"",VLOOKUP(K743,[1]Label!$A:$B,2,FALSE),"")</f>
        <v>IDRAS</v>
      </c>
      <c r="N743" s="14" t="s">
        <v>65</v>
      </c>
      <c r="O743" s="31" t="s">
        <v>261</v>
      </c>
      <c r="P743" s="13" t="str">
        <f t="shared" si="234"/>
        <v>Asset No.&lt;br&gt;(자산 번호)</v>
      </c>
      <c r="Q743" s="18" t="str">
        <f>IF(O743&lt;&gt;"", VLOOKUP(O743, [1]Label!$A:$B, 2, FALSE), "")</f>
        <v>Asset No.</v>
      </c>
      <c r="R743" s="14" t="s">
        <v>35</v>
      </c>
      <c r="S743" s="13" t="s">
        <v>516</v>
      </c>
      <c r="T743" s="13"/>
      <c r="U743" s="13"/>
      <c r="V743" s="14"/>
      <c r="W743" s="14"/>
      <c r="X743" s="14"/>
      <c r="Y743" s="14"/>
      <c r="Z743" s="15" t="s">
        <v>517</v>
      </c>
      <c r="AA743" s="15" t="s">
        <v>517</v>
      </c>
      <c r="AB743" s="15" t="s">
        <v>517</v>
      </c>
      <c r="AC743" s="15" t="s">
        <v>187</v>
      </c>
      <c r="AD743" s="15" t="s">
        <v>187</v>
      </c>
      <c r="AE743" s="15" t="s">
        <v>187</v>
      </c>
      <c r="AF743" s="56"/>
    </row>
    <row r="744" spans="1:32" s="16" customFormat="1" ht="17.45" customHeight="1">
      <c r="A744" s="39" t="s">
        <v>488</v>
      </c>
      <c r="B744" s="70" t="str">
        <f>VLOOKUP(A744,[1]screen!$G:$J,2,FALSE)</f>
        <v>자산 게시</v>
      </c>
      <c r="C744" s="13" t="str">
        <f t="shared" si="231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220"/>
        <v>New(신규)</v>
      </c>
      <c r="G744" s="18" t="str">
        <f>IF(E744&lt;&gt;"",VLOOKUP(E744,[1]Label!$A:$B,2,FALSE),"")</f>
        <v>New</v>
      </c>
      <c r="H744" s="14"/>
      <c r="I744" s="13" t="str">
        <f t="shared" si="232"/>
        <v/>
      </c>
      <c r="J744" s="18" t="str">
        <f>IF(H744&lt;&gt;"", VLOOKUP(H744,[1]Label!$A:$E,2,FALSE),"")</f>
        <v/>
      </c>
      <c r="K744" s="72" t="s">
        <v>391</v>
      </c>
      <c r="L744" s="13" t="str">
        <f t="shared" si="233"/>
        <v>IDRAS(IDRAS)</v>
      </c>
      <c r="M744" s="18" t="str">
        <f>IF(K744&lt;&gt;"",VLOOKUP(K744,[1]Label!$A:$B,2,FALSE),"")</f>
        <v>IDRAS</v>
      </c>
      <c r="N744" s="14" t="s">
        <v>65</v>
      </c>
      <c r="O744" s="31" t="s">
        <v>265</v>
      </c>
      <c r="P744" s="13" t="str">
        <f t="shared" si="234"/>
        <v>Asset Category&lt;br&gt;(자산 분류)</v>
      </c>
      <c r="Q744" s="18" t="str">
        <f>IF(O744&lt;&gt;"", VLOOKUP(O744, [1]Label!$A:$B, 2, FALSE), "")</f>
        <v>Asset Category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77" t="s">
        <v>368</v>
      </c>
      <c r="AD744" s="77" t="s">
        <v>369</v>
      </c>
      <c r="AE744" s="77" t="s">
        <v>370</v>
      </c>
      <c r="AF744" s="56"/>
    </row>
    <row r="745" spans="1:32" s="16" customFormat="1" ht="17.45" customHeight="1">
      <c r="A745" s="39" t="s">
        <v>488</v>
      </c>
      <c r="B745" s="70" t="str">
        <f>VLOOKUP(A745,[1]screen!$G:$J,2,FALSE)</f>
        <v>자산 게시</v>
      </c>
      <c r="C745" s="13" t="str">
        <f t="shared" si="231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220"/>
        <v>New(신규)</v>
      </c>
      <c r="G745" s="18" t="str">
        <f>IF(E745&lt;&gt;"",VLOOKUP(E745,[1]Label!$A:$B,2,FALSE),"")</f>
        <v>New</v>
      </c>
      <c r="H745" s="14"/>
      <c r="I745" s="13" t="str">
        <f t="shared" si="232"/>
        <v/>
      </c>
      <c r="J745" s="18" t="str">
        <f>IF(H745&lt;&gt;"", VLOOKUP(H745,[1]Label!$A:$E,2,FALSE),"")</f>
        <v/>
      </c>
      <c r="K745" s="72" t="s">
        <v>391</v>
      </c>
      <c r="L745" s="13" t="str">
        <f t="shared" si="233"/>
        <v>IDRAS(IDRAS)</v>
      </c>
      <c r="M745" s="18" t="str">
        <f>IF(K745&lt;&gt;"",VLOOKUP(K745,[1]Label!$A:$B,2,FALSE),"")</f>
        <v>IDRAS</v>
      </c>
      <c r="N745" s="14" t="s">
        <v>65</v>
      </c>
      <c r="O745" s="31" t="s">
        <v>266</v>
      </c>
      <c r="P745" s="13" t="str">
        <f t="shared" si="234"/>
        <v>Asset Type&lt;br&gt;(자산 유형)</v>
      </c>
      <c r="Q745" s="18" t="str">
        <f>IF(O745&lt;&gt;"", VLOOKUP(O745, [1]Label!$A:$B, 2, FALSE), "")</f>
        <v>Asset Type</v>
      </c>
      <c r="R745" s="14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47" t="s">
        <v>376</v>
      </c>
      <c r="AD745" s="47" t="s">
        <v>377</v>
      </c>
      <c r="AE745" s="47" t="s">
        <v>378</v>
      </c>
      <c r="AF745" s="56"/>
    </row>
    <row r="746" spans="1:32" s="16" customFormat="1" ht="17.45" customHeight="1">
      <c r="A746" s="39" t="s">
        <v>488</v>
      </c>
      <c r="B746" s="70" t="str">
        <f>VLOOKUP(A746,[1]screen!$G:$J,2,FALSE)</f>
        <v>자산 게시</v>
      </c>
      <c r="C746" s="13" t="str">
        <f t="shared" si="231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220"/>
        <v>New(신규)</v>
      </c>
      <c r="G746" s="18" t="str">
        <f>IF(E746&lt;&gt;"",VLOOKUP(E746,[1]Label!$A:$B,2,FALSE),"")</f>
        <v>New</v>
      </c>
      <c r="H746" s="14"/>
      <c r="I746" s="13" t="str">
        <f t="shared" si="232"/>
        <v/>
      </c>
      <c r="J746" s="18" t="str">
        <f>IF(H746&lt;&gt;"", VLOOKUP(H746,[1]Label!$A:$E,2,FALSE),"")</f>
        <v/>
      </c>
      <c r="K746" s="72" t="s">
        <v>391</v>
      </c>
      <c r="L746" s="13" t="str">
        <f t="shared" si="233"/>
        <v>IDRAS(IDRAS)</v>
      </c>
      <c r="M746" s="18" t="str">
        <f>IF(K746&lt;&gt;"",VLOOKUP(K746,[1]Label!$A:$B,2,FALSE),"")</f>
        <v>IDRAS</v>
      </c>
      <c r="N746" s="14" t="s">
        <v>65</v>
      </c>
      <c r="O746" s="31" t="s">
        <v>267</v>
      </c>
      <c r="P746" s="13" t="str">
        <f t="shared" si="234"/>
        <v>Asset Name&lt;br&gt;(자산 이름)</v>
      </c>
      <c r="Q746" s="18" t="str">
        <f>IF(O746&lt;&gt;"", VLOOKUP(O746, [1]Label!$A:$B, 2, FALSE), "")</f>
        <v>Asset Name</v>
      </c>
      <c r="R746" s="14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188</v>
      </c>
      <c r="AD746" s="15" t="s">
        <v>188</v>
      </c>
      <c r="AE746" s="15" t="s">
        <v>188</v>
      </c>
      <c r="AF746" s="56"/>
    </row>
    <row r="747" spans="1:32" s="16" customFormat="1" ht="17.45" customHeight="1">
      <c r="A747" s="39" t="s">
        <v>488</v>
      </c>
      <c r="B747" s="70" t="str">
        <f>VLOOKUP(A747,[1]screen!$G:$J,2,FALSE)</f>
        <v>자산 게시</v>
      </c>
      <c r="C747" s="13" t="str">
        <f t="shared" si="231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0"/>
        <v>New(신규)</v>
      </c>
      <c r="G747" s="18" t="str">
        <f>IF(E747&lt;&gt;"",VLOOKUP(E747,[1]Label!$A:$B,2,FALSE),"")</f>
        <v>New</v>
      </c>
      <c r="H747" s="14"/>
      <c r="I747" s="13" t="str">
        <f t="shared" si="232"/>
        <v/>
      </c>
      <c r="J747" s="18" t="str">
        <f>IF(H747&lt;&gt;"", VLOOKUP(H747,[1]Label!$A:$E,2,FALSE),"")</f>
        <v/>
      </c>
      <c r="K747" s="72" t="s">
        <v>391</v>
      </c>
      <c r="L747" s="13" t="str">
        <f t="shared" si="233"/>
        <v>IDRAS(IDRAS)</v>
      </c>
      <c r="M747" s="18" t="str">
        <f>IF(K747&lt;&gt;"",VLOOKUP(K747,[1]Label!$A:$B,2,FALSE),"")</f>
        <v>IDRAS</v>
      </c>
      <c r="N747" s="14" t="s">
        <v>65</v>
      </c>
      <c r="O747" s="31" t="s">
        <v>236</v>
      </c>
      <c r="P747" s="13" t="str">
        <f t="shared" si="234"/>
        <v>Valuation Amount (TZS)&lt;br&gt;(평가 금액 (TZS))</v>
      </c>
      <c r="Q747" s="18" t="str">
        <f>IF(O747&lt;&gt;"", VLOOKUP(O747, [1]Label!$A:$B, 2, FALSE), "")</f>
        <v>Valuation Amount (TZS)</v>
      </c>
      <c r="R747" s="14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397</v>
      </c>
      <c r="AD747" s="15" t="s">
        <v>397</v>
      </c>
      <c r="AE747" s="15" t="s">
        <v>397</v>
      </c>
      <c r="AF747" s="56"/>
    </row>
    <row r="748" spans="1:32" s="16" customFormat="1" ht="17.45" customHeight="1">
      <c r="A748" s="39" t="s">
        <v>488</v>
      </c>
      <c r="B748" s="70" t="str">
        <f>VLOOKUP(A748,[1]screen!$G:$J,2,FALSE)</f>
        <v>자산 게시</v>
      </c>
      <c r="C748" s="13" t="str">
        <f t="shared" si="231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0"/>
        <v>New(신규)</v>
      </c>
      <c r="G748" s="18" t="str">
        <f>IF(E748&lt;&gt;"",VLOOKUP(E748,[1]Label!$A:$B,2,FALSE),"")</f>
        <v>New</v>
      </c>
      <c r="H748" s="14"/>
      <c r="I748" s="13" t="str">
        <f t="shared" si="232"/>
        <v/>
      </c>
      <c r="J748" s="18" t="str">
        <f>IF(H748&lt;&gt;"", VLOOKUP(H748,[1]Label!$A:$E,2,FALSE),"")</f>
        <v/>
      </c>
      <c r="K748" s="72" t="s">
        <v>391</v>
      </c>
      <c r="L748" s="13" t="str">
        <f t="shared" si="233"/>
        <v>IDRAS(IDRAS)</v>
      </c>
      <c r="M748" s="18" t="str">
        <f>IF(K748&lt;&gt;"",VLOOKUP(K748,[1]Label!$A:$B,2,FALSE),"")</f>
        <v>IDRAS</v>
      </c>
      <c r="N748" s="14" t="s">
        <v>65</v>
      </c>
      <c r="O748" s="31" t="s">
        <v>489</v>
      </c>
      <c r="P748" s="13" t="str">
        <f t="shared" si="234"/>
        <v>Link Item No&lt;br&gt;(Link Item No)</v>
      </c>
      <c r="Q748" s="18" t="str">
        <f>IF(O748&lt;&gt;"", VLOOKUP(O748, [1]Label!$A:$B, 2, FALSE), "")</f>
        <v>Link Item No</v>
      </c>
      <c r="R748" s="14" t="s">
        <v>35</v>
      </c>
      <c r="S748" s="13"/>
      <c r="T748" s="13"/>
      <c r="U748" s="13"/>
      <c r="V748" s="14"/>
      <c r="W748" s="14" t="s">
        <v>53</v>
      </c>
      <c r="X748" s="14" t="s">
        <v>101</v>
      </c>
      <c r="Y748" s="14"/>
      <c r="Z748" s="15"/>
      <c r="AA748" s="15"/>
      <c r="AB748" s="15"/>
      <c r="AC748" s="15" t="s">
        <v>478</v>
      </c>
      <c r="AD748" s="15" t="s">
        <v>478</v>
      </c>
      <c r="AE748" s="15" t="s">
        <v>478</v>
      </c>
      <c r="AF748" s="56"/>
    </row>
    <row r="749" spans="1:32" s="37" customFormat="1" ht="17.45" customHeight="1">
      <c r="A749" s="39" t="s">
        <v>488</v>
      </c>
      <c r="B749" s="33" t="str">
        <f>VLOOKUP(A749,[1]screen!$G:$J,2,FALSE)</f>
        <v>자산 게시</v>
      </c>
      <c r="C749" s="33" t="str">
        <f t="shared" si="231"/>
        <v>Asset Publishing(자산 게시)</v>
      </c>
      <c r="D749" s="33" t="str">
        <f>IF(B749&lt;&gt;"", VLOOKUP(B749,[1]screen!$A:$E,2,FALSE), "" )</f>
        <v>Asset Publishing</v>
      </c>
      <c r="E749" s="14" t="s">
        <v>46</v>
      </c>
      <c r="F749" s="13" t="str">
        <f t="shared" si="220"/>
        <v>New(신규)</v>
      </c>
      <c r="G749" s="18" t="str">
        <f>IF(E749&lt;&gt;"",VLOOKUP(E749,[1]Label!$A:$B,2,FALSE),"")</f>
        <v>New</v>
      </c>
      <c r="H749" s="35"/>
      <c r="I749" s="33" t="str">
        <f t="shared" si="232"/>
        <v/>
      </c>
      <c r="J749" s="33" t="str">
        <f>IF(H749&lt;&gt;"", VLOOKUP(H749,[1]Label!$A:$E,2,FALSE),"")</f>
        <v/>
      </c>
      <c r="K749" s="72" t="s">
        <v>391</v>
      </c>
      <c r="L749" s="33" t="str">
        <f t="shared" si="233"/>
        <v>IDRAS(IDRAS)</v>
      </c>
      <c r="M749" s="33" t="str">
        <f>IF(K749&lt;&gt;"",VLOOKUP(K749,[1]Label!$A:$B,2,FALSE),"")</f>
        <v>IDRAS</v>
      </c>
      <c r="N749" s="35"/>
      <c r="O749" s="36"/>
      <c r="P749" s="33" t="str">
        <f t="shared" ref="P749:P804" si="235">IF(O749&lt;&gt;"",Q749&amp;"&lt;br&gt;("&amp;O749&amp;")","")</f>
        <v/>
      </c>
      <c r="Q749" s="33" t="str">
        <f>IF(O749&lt;&gt;"", VLOOKUP(O749, [1]Label!$A:$B, 2, FALSE), "")</f>
        <v/>
      </c>
      <c r="R749" s="35" t="s">
        <v>35</v>
      </c>
      <c r="S749" s="33" t="s">
        <v>44</v>
      </c>
      <c r="T749" s="33"/>
      <c r="U749" s="33"/>
      <c r="V749" s="35"/>
      <c r="W749" s="35"/>
      <c r="X749" s="35"/>
      <c r="Y749" s="35"/>
      <c r="Z749" s="44"/>
      <c r="AA749" s="44"/>
      <c r="AB749" s="44"/>
      <c r="AC749" s="33"/>
      <c r="AD749" s="33"/>
      <c r="AE749" s="33"/>
    </row>
    <row r="750" spans="1:32" s="37" customFormat="1" ht="17.45" customHeight="1">
      <c r="A750" s="39" t="s">
        <v>488</v>
      </c>
      <c r="B750" s="33" t="str">
        <f>VLOOKUP(A750,[1]screen!$G:$J,2,FALSE)</f>
        <v>자산 게시</v>
      </c>
      <c r="C750" s="33" t="str">
        <f t="shared" si="231"/>
        <v>Asset Publishing(자산 게시)</v>
      </c>
      <c r="D750" s="33" t="str">
        <f>IF(B750&lt;&gt;"", VLOOKUP(B750,[1]screen!$A:$E,2,FALSE), "" )</f>
        <v>Asset Publishing</v>
      </c>
      <c r="E750" s="14" t="s">
        <v>46</v>
      </c>
      <c r="F750" s="13" t="str">
        <f t="shared" si="220"/>
        <v>New(신규)</v>
      </c>
      <c r="G750" s="18" t="str">
        <f>IF(E750&lt;&gt;"",VLOOKUP(E750,[1]Label!$A:$B,2,FALSE),"")</f>
        <v>New</v>
      </c>
      <c r="H750" s="35"/>
      <c r="I750" s="33" t="str">
        <f t="shared" si="232"/>
        <v/>
      </c>
      <c r="J750" s="33" t="str">
        <f>IF(H750&lt;&gt;"", VLOOKUP(H750,[1]Label!$A:$E,2,FALSE),"")</f>
        <v/>
      </c>
      <c r="K750" s="34" t="s">
        <v>392</v>
      </c>
      <c r="L750" s="33" t="str">
        <f t="shared" si="233"/>
        <v>TANCIS(TANCIS)</v>
      </c>
      <c r="M750" s="33" t="str">
        <f>IF(K750&lt;&gt;"",VLOOKUP(K750,[1]Label!$A:$B,2,FALSE),"")</f>
        <v>TANCIS</v>
      </c>
      <c r="N750" s="35"/>
      <c r="O750" s="36" t="s">
        <v>398</v>
      </c>
      <c r="P750" s="33" t="str">
        <f t="shared" si="235"/>
        <v>Asset List&lt;br&gt;(자산목록)</v>
      </c>
      <c r="Q750" s="33" t="str">
        <f>IF(O750&lt;&gt;"", VLOOKUP(O750, [1]Label!$A:$B, 2, FALSE), "")</f>
        <v>Asset List</v>
      </c>
      <c r="R750" s="35" t="s">
        <v>35</v>
      </c>
      <c r="S750" s="33" t="s">
        <v>44</v>
      </c>
      <c r="T750" s="33" t="s">
        <v>329</v>
      </c>
      <c r="U750" s="33"/>
      <c r="V750" s="35"/>
      <c r="W750" s="35"/>
      <c r="X750" s="35"/>
      <c r="Y750" s="35"/>
      <c r="Z750" s="44"/>
      <c r="AA750" s="44"/>
      <c r="AB750" s="44"/>
      <c r="AC750" s="44"/>
      <c r="AD750" s="44"/>
      <c r="AE750" s="44"/>
      <c r="AF750" s="53"/>
    </row>
    <row r="751" spans="1:32" s="16" customFormat="1" ht="17.45" customHeight="1">
      <c r="A751" s="39" t="s">
        <v>488</v>
      </c>
      <c r="B751" s="70" t="str">
        <f>VLOOKUP(A751,[1]screen!$G:$J,2,FALSE)</f>
        <v>자산 게시</v>
      </c>
      <c r="C751" s="13" t="str">
        <f t="shared" si="231"/>
        <v>Asset Publishing(자산 게시)</v>
      </c>
      <c r="D751" s="70" t="str">
        <f>IF(B751&lt;&gt;"", VLOOKUP(B751,[1]screen!$A:$E,2,FALSE), "" )</f>
        <v>Asset Publishing</v>
      </c>
      <c r="E751" s="14" t="s">
        <v>46</v>
      </c>
      <c r="F751" s="13" t="str">
        <f t="shared" si="220"/>
        <v>New(신규)</v>
      </c>
      <c r="G751" s="18" t="str">
        <f>IF(E751&lt;&gt;"",VLOOKUP(E751,[1]Label!$A:$B,2,FALSE),"")</f>
        <v>New</v>
      </c>
      <c r="H751" s="14"/>
      <c r="I751" s="13" t="str">
        <f t="shared" si="232"/>
        <v/>
      </c>
      <c r="J751" s="18" t="str">
        <f>IF(H751&lt;&gt;"", VLOOKUP(H751,[1]Label!$A:$E,2,FALSE),"")</f>
        <v/>
      </c>
      <c r="K751" s="29" t="s">
        <v>392</v>
      </c>
      <c r="L751" s="13" t="str">
        <f t="shared" si="233"/>
        <v>TANCIS(TANCIS)</v>
      </c>
      <c r="M751" s="18" t="str">
        <f>IF(K751&lt;&gt;"",VLOOKUP(K751,[1]Label!$A:$B,2,FALSE),"")</f>
        <v>TANCIS</v>
      </c>
      <c r="N751" s="41" t="s">
        <v>19</v>
      </c>
      <c r="O751" s="31" t="s">
        <v>399</v>
      </c>
      <c r="P751" s="13" t="str">
        <f t="shared" si="235"/>
        <v>Declaration No&lt;br&gt;(신고서번호)</v>
      </c>
      <c r="Q751" s="18" t="str">
        <f>IF(O751&lt;&gt;"", VLOOKUP(O751, [1]Label!$A:$B, 2, FALSE), "")</f>
        <v>Declaration No</v>
      </c>
      <c r="R751" s="41" t="s">
        <v>35</v>
      </c>
      <c r="S751" s="13"/>
      <c r="T751" s="13"/>
      <c r="U751" s="13"/>
      <c r="V751" s="14"/>
      <c r="W751" s="14"/>
      <c r="X751" s="14"/>
      <c r="Y751" s="14"/>
      <c r="Z751" s="15"/>
      <c r="AA751" s="15"/>
      <c r="AB751" s="15"/>
      <c r="AC751" s="15" t="s">
        <v>401</v>
      </c>
      <c r="AD751" s="15" t="s">
        <v>401</v>
      </c>
      <c r="AE751" s="15" t="s">
        <v>401</v>
      </c>
      <c r="AF751" s="56"/>
    </row>
    <row r="752" spans="1:32" s="16" customFormat="1" ht="17.45" customHeight="1">
      <c r="A752" s="39" t="s">
        <v>488</v>
      </c>
      <c r="B752" s="70" t="str">
        <f>VLOOKUP(A752,[1]screen!$G:$J,2,FALSE)</f>
        <v>자산 게시</v>
      </c>
      <c r="C752" s="13" t="str">
        <f t="shared" si="231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0"/>
        <v>New(신규)</v>
      </c>
      <c r="G752" s="18" t="str">
        <f>IF(E752&lt;&gt;"",VLOOKUP(E752,[1]Label!$A:$B,2,FALSE),"")</f>
        <v>New</v>
      </c>
      <c r="H752" s="14"/>
      <c r="I752" s="13" t="str">
        <f t="shared" si="232"/>
        <v/>
      </c>
      <c r="J752" s="18" t="str">
        <f>IF(H752&lt;&gt;"", VLOOKUP(H752,[1]Label!$A:$E,2,FALSE),"")</f>
        <v/>
      </c>
      <c r="K752" s="29" t="s">
        <v>392</v>
      </c>
      <c r="L752" s="13" t="str">
        <f t="shared" si="233"/>
        <v>TANCIS(TANCIS)</v>
      </c>
      <c r="M752" s="18" t="str">
        <f>IF(K752&lt;&gt;"",VLOOKUP(K752,[1]Label!$A:$B,2,FALSE),"")</f>
        <v>TANCIS</v>
      </c>
      <c r="N752" s="41" t="s">
        <v>19</v>
      </c>
      <c r="O752" s="31" t="s">
        <v>400</v>
      </c>
      <c r="P752" s="13" t="str">
        <f t="shared" si="235"/>
        <v>Asset Ref. No.&lt;br&gt;(자산참조번호)</v>
      </c>
      <c r="Q752" s="18" t="str">
        <f>IF(O752&lt;&gt;"", VLOOKUP(O752, [1]Label!$A:$B, 2, FALSE), "")</f>
        <v>Asset Ref. No.</v>
      </c>
      <c r="R752" s="41" t="s">
        <v>35</v>
      </c>
      <c r="S752" s="13"/>
      <c r="T752" s="13"/>
      <c r="U752" s="13"/>
      <c r="V752" s="14"/>
      <c r="W752" s="14"/>
      <c r="X752" s="14"/>
      <c r="Y752" s="14"/>
      <c r="Z752" s="15"/>
      <c r="AA752" s="15"/>
      <c r="AB752" s="15"/>
      <c r="AC752" s="15" t="s">
        <v>372</v>
      </c>
      <c r="AD752" s="15" t="s">
        <v>372</v>
      </c>
      <c r="AE752" s="15" t="s">
        <v>372</v>
      </c>
      <c r="AF752" s="56"/>
    </row>
    <row r="753" spans="1:32" s="37" customFormat="1" ht="17.45" customHeight="1">
      <c r="A753" s="39" t="s">
        <v>488</v>
      </c>
      <c r="B753" s="33" t="str">
        <f>VLOOKUP(A753,[1]screen!$G:$J,2,FALSE)</f>
        <v>자산 게시</v>
      </c>
      <c r="C753" s="33" t="str">
        <f t="shared" si="231"/>
        <v>Asset Publishing(자산 게시)</v>
      </c>
      <c r="D753" s="33" t="str">
        <f>IF(B753&lt;&gt;"", VLOOKUP(B753,[1]screen!$A:$E,2,FALSE), "" )</f>
        <v>Asset Publishing</v>
      </c>
      <c r="E753" s="14" t="s">
        <v>46</v>
      </c>
      <c r="F753" s="13" t="str">
        <f t="shared" si="220"/>
        <v>New(신규)</v>
      </c>
      <c r="G753" s="18" t="str">
        <f>IF(E753&lt;&gt;"",VLOOKUP(E753,[1]Label!$A:$B,2,FALSE),"")</f>
        <v>New</v>
      </c>
      <c r="H753" s="35"/>
      <c r="I753" s="33" t="str">
        <f t="shared" si="232"/>
        <v/>
      </c>
      <c r="J753" s="33" t="str">
        <f>IF(H753&lt;&gt;"", VLOOKUP(H753,[1]Label!$A:$E,2,FALSE),"")</f>
        <v/>
      </c>
      <c r="K753" s="29" t="s">
        <v>392</v>
      </c>
      <c r="L753" s="33" t="str">
        <f t="shared" si="233"/>
        <v>TANCIS(TANCIS)</v>
      </c>
      <c r="M753" s="33" t="str">
        <f>IF(K753&lt;&gt;"",VLOOKUP(K753,[1]Label!$A:$B,2,FALSE),"")</f>
        <v>TANCIS</v>
      </c>
      <c r="N753" s="35"/>
      <c r="O753" s="36"/>
      <c r="P753" s="33" t="str">
        <f t="shared" si="235"/>
        <v/>
      </c>
      <c r="Q753" s="33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488</v>
      </c>
      <c r="B754" s="33" t="str">
        <f>VLOOKUP(A754,[1]screen!$G:$J,2,FALSE)</f>
        <v>자산 게시</v>
      </c>
      <c r="C754" s="33" t="str">
        <f t="shared" si="231"/>
        <v>Asset Publishing(자산 게시)</v>
      </c>
      <c r="D754" s="33" t="str">
        <f>IF(B754&lt;&gt;"", VLOOKUP(B754,[1]screen!$A:$E,2,FALSE), "" )</f>
        <v>Asset Publishing</v>
      </c>
      <c r="E754" s="14" t="s">
        <v>46</v>
      </c>
      <c r="F754" s="13" t="str">
        <f t="shared" si="220"/>
        <v>New(신규)</v>
      </c>
      <c r="G754" s="18" t="str">
        <f>IF(E754&lt;&gt;"",VLOOKUP(E754,[1]Label!$A:$B,2,FALSE),"")</f>
        <v>New</v>
      </c>
      <c r="H754" s="35"/>
      <c r="I754" s="33" t="str">
        <f t="shared" si="232"/>
        <v/>
      </c>
      <c r="J754" s="33" t="str">
        <f>IF(H754&lt;&gt;"", VLOOKUP(H754,[1]Label!$A:$E,2,FALSE),"")</f>
        <v/>
      </c>
      <c r="K754" s="34" t="s">
        <v>392</v>
      </c>
      <c r="L754" s="33" t="str">
        <f t="shared" si="233"/>
        <v>TANCIS(TANCIS)</v>
      </c>
      <c r="M754" s="33" t="str">
        <f>IF(K754&lt;&gt;"",VLOOKUP(K754,[1]Label!$A:$B,2,FALSE),"")</f>
        <v>TANCIS</v>
      </c>
      <c r="N754" s="35"/>
      <c r="O754" s="36" t="s">
        <v>393</v>
      </c>
      <c r="P754" s="33" t="str">
        <f t="shared" si="235"/>
        <v>Asset Application Registration Detail&lt;br&gt;(자산 신청 등록 상세)</v>
      </c>
      <c r="Q754" s="33" t="str">
        <f>IF(O754&lt;&gt;"", VLOOKUP(O754, [1]Label!$A:$B, 2, FALSE), "")</f>
        <v>Asset Application Registration Detail</v>
      </c>
      <c r="R754" s="35" t="s">
        <v>35</v>
      </c>
      <c r="S754" s="33" t="s">
        <v>44</v>
      </c>
      <c r="T754" s="33" t="s">
        <v>329</v>
      </c>
      <c r="U754" s="33"/>
      <c r="V754" s="35"/>
      <c r="W754" s="35"/>
      <c r="X754" s="35"/>
      <c r="Y754" s="35"/>
      <c r="Z754" s="44"/>
      <c r="AA754" s="44"/>
      <c r="AB754" s="44"/>
      <c r="AC754" s="44"/>
      <c r="AD754" s="44"/>
      <c r="AE754" s="44"/>
      <c r="AF754" s="53"/>
    </row>
    <row r="755" spans="1:32" s="16" customFormat="1" ht="17.45" customHeight="1">
      <c r="A755" s="39" t="s">
        <v>488</v>
      </c>
      <c r="B755" s="70" t="str">
        <f>VLOOKUP(A755,[1]screen!$G:$J,2,FALSE)</f>
        <v>자산 게시</v>
      </c>
      <c r="C755" s="13" t="str">
        <f t="shared" si="231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220"/>
        <v>New(신규)</v>
      </c>
      <c r="G755" s="18" t="str">
        <f>IF(E755&lt;&gt;"",VLOOKUP(E755,[1]Label!$A:$B,2,FALSE),"")</f>
        <v>New</v>
      </c>
      <c r="H755" s="14"/>
      <c r="I755" s="13" t="str">
        <f t="shared" si="232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233"/>
        <v>TANCIS(TANCIS)</v>
      </c>
      <c r="M755" s="18" t="str">
        <f>IF(K755&lt;&gt;"",VLOOKUP(K755,[1]Label!$A:$B,2,FALSE),"")</f>
        <v>TANCIS</v>
      </c>
      <c r="N755" s="41" t="s">
        <v>65</v>
      </c>
      <c r="O755" s="31"/>
      <c r="P755" s="13" t="str">
        <f t="shared" si="235"/>
        <v/>
      </c>
      <c r="Q755" s="18" t="str">
        <f>IF(O755&lt;&gt;"", VLOOKUP(O755, [1]Label!$A:$B, 2, FALSE), "")</f>
        <v/>
      </c>
      <c r="R755" s="14" t="s">
        <v>51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/>
      <c r="AD755" s="15"/>
      <c r="AE755" s="15"/>
      <c r="AF755" s="56"/>
    </row>
    <row r="756" spans="1:32" s="16" customFormat="1" ht="17.45" customHeight="1">
      <c r="A756" s="39" t="s">
        <v>488</v>
      </c>
      <c r="B756" s="70" t="str">
        <f>VLOOKUP(A756,[1]screen!$G:$J,2,FALSE)</f>
        <v>자산 게시</v>
      </c>
      <c r="C756" s="13" t="str">
        <f t="shared" si="231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0"/>
        <v>New(신규)</v>
      </c>
      <c r="G756" s="18" t="str">
        <f>IF(E756&lt;&gt;"",VLOOKUP(E756,[1]Label!$A:$B,2,FALSE),"")</f>
        <v>New</v>
      </c>
      <c r="H756" s="14"/>
      <c r="I756" s="13" t="str">
        <f t="shared" si="232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233"/>
        <v>TANCIS(TANCIS)</v>
      </c>
      <c r="M756" s="18" t="str">
        <f>IF(K756&lt;&gt;"",VLOOKUP(K756,[1]Label!$A:$B,2,FALSE),"")</f>
        <v>TANCIS</v>
      </c>
      <c r="N756" s="41" t="s">
        <v>65</v>
      </c>
      <c r="O756" s="31" t="s">
        <v>472</v>
      </c>
      <c r="P756" s="13" t="str">
        <f t="shared" si="235"/>
        <v>Link No&lt;br&gt;(Link No)</v>
      </c>
      <c r="Q756" s="18" t="str">
        <f>IF(O756&lt;&gt;"", VLOOKUP(O756, [1]Label!$A:$B, 2, FALSE), "")</f>
        <v>Link No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 t="s">
        <v>474</v>
      </c>
      <c r="AD756" s="15" t="s">
        <v>474</v>
      </c>
      <c r="AE756" s="15" t="s">
        <v>474</v>
      </c>
      <c r="AF756" s="56"/>
    </row>
    <row r="757" spans="1:32" s="16" customFormat="1" ht="17.45" customHeight="1">
      <c r="A757" s="39" t="s">
        <v>488</v>
      </c>
      <c r="B757" s="70" t="str">
        <f>VLOOKUP(A757,[1]screen!$G:$J,2,FALSE)</f>
        <v>자산 게시</v>
      </c>
      <c r="C757" s="13" t="str">
        <f t="shared" si="231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0"/>
        <v>New(신규)</v>
      </c>
      <c r="G757" s="18" t="str">
        <f>IF(E757&lt;&gt;"",VLOOKUP(E757,[1]Label!$A:$B,2,FALSE),"")</f>
        <v>New</v>
      </c>
      <c r="H757" s="14"/>
      <c r="I757" s="13" t="str">
        <f t="shared" si="232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233"/>
        <v>TANCIS(TANCIS)</v>
      </c>
      <c r="M757" s="18" t="str">
        <f>IF(K757&lt;&gt;"",VLOOKUP(K757,[1]Label!$A:$B,2,FALSE),"")</f>
        <v>TANCIS</v>
      </c>
      <c r="N757" s="41" t="s">
        <v>65</v>
      </c>
      <c r="O757" s="31" t="s">
        <v>345</v>
      </c>
      <c r="P757" s="13" t="str">
        <f t="shared" si="235"/>
        <v>Inventory No&lt;br&gt;(재고번호)</v>
      </c>
      <c r="Q757" s="18" t="str">
        <f>IF(O757&lt;&gt;"", VLOOKUP(O757, [1]Label!$A:$B, 2, FALSE), "")</f>
        <v>Inventory No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 t="s">
        <v>361</v>
      </c>
      <c r="AD757" s="15" t="s">
        <v>361</v>
      </c>
      <c r="AE757" s="15" t="s">
        <v>361</v>
      </c>
      <c r="AF757" s="56"/>
    </row>
    <row r="758" spans="1:32" s="16" customFormat="1" ht="17.45" customHeight="1">
      <c r="A758" s="39" t="s">
        <v>488</v>
      </c>
      <c r="B758" s="70" t="str">
        <f>VLOOKUP(A758,[1]screen!$G:$J,2,FALSE)</f>
        <v>자산 게시</v>
      </c>
      <c r="C758" s="13" t="str">
        <f t="shared" si="231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0"/>
        <v>New(신규)</v>
      </c>
      <c r="G758" s="18" t="str">
        <f>IF(E758&lt;&gt;"",VLOOKUP(E758,[1]Label!$A:$B,2,FALSE),"")</f>
        <v>New</v>
      </c>
      <c r="H758" s="14"/>
      <c r="I758" s="13" t="str">
        <f t="shared" si="232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233"/>
        <v>TANCIS(TANCIS)</v>
      </c>
      <c r="M758" s="18" t="str">
        <f>IF(K758&lt;&gt;"",VLOOKUP(K758,[1]Label!$A:$B,2,FALSE),"")</f>
        <v>TANCIS</v>
      </c>
      <c r="N758" s="41" t="s">
        <v>65</v>
      </c>
      <c r="O758" s="31" t="s">
        <v>344</v>
      </c>
      <c r="P758" s="13" t="str">
        <f t="shared" si="235"/>
        <v>Asset Code&lt;br&gt;(자산코드)</v>
      </c>
      <c r="Q758" s="18" t="str">
        <f>IF(O758&lt;&gt;"", VLOOKUP(O758, [1]Label!$A:$B, 2, FALSE), "")</f>
        <v>Asset Code</v>
      </c>
      <c r="R758" s="41" t="s">
        <v>35</v>
      </c>
      <c r="S758" s="13" t="s">
        <v>147</v>
      </c>
      <c r="T758" s="13"/>
      <c r="U758" s="13"/>
      <c r="V758" s="14"/>
      <c r="W758" s="14"/>
      <c r="X758" s="14"/>
      <c r="Y758" s="14"/>
      <c r="Z758" s="15"/>
      <c r="AA758" s="15"/>
      <c r="AB758" s="15"/>
      <c r="AC758" s="15" t="s">
        <v>362</v>
      </c>
      <c r="AD758" s="15" t="s">
        <v>362</v>
      </c>
      <c r="AE758" s="15" t="s">
        <v>362</v>
      </c>
      <c r="AF758" s="56"/>
    </row>
    <row r="759" spans="1:32" s="16" customFormat="1" ht="17.45" customHeight="1">
      <c r="A759" s="39" t="s">
        <v>488</v>
      </c>
      <c r="B759" s="70" t="str">
        <f>VLOOKUP(A759,[1]screen!$G:$J,2,FALSE)</f>
        <v>자산 게시</v>
      </c>
      <c r="C759" s="13" t="str">
        <f t="shared" si="231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0"/>
        <v>New(신규)</v>
      </c>
      <c r="G759" s="18" t="str">
        <f>IF(E759&lt;&gt;"",VLOOKUP(E759,[1]Label!$A:$B,2,FALSE),"")</f>
        <v>New</v>
      </c>
      <c r="H759" s="14"/>
      <c r="I759" s="13" t="str">
        <f t="shared" si="232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233"/>
        <v>TANCIS(TANCIS)</v>
      </c>
      <c r="M759" s="18" t="str">
        <f>IF(K759&lt;&gt;"",VLOOKUP(K759,[1]Label!$A:$B,2,FALSE),"")</f>
        <v>TANCIS</v>
      </c>
      <c r="N759" s="41" t="s">
        <v>65</v>
      </c>
      <c r="O759" s="31" t="s">
        <v>359</v>
      </c>
      <c r="P759" s="13" t="str">
        <f t="shared" si="235"/>
        <v>Asset Physical Location&lt;br&gt;(자산물리적위치)</v>
      </c>
      <c r="Q759" s="18" t="str">
        <f>IF(O759&lt;&gt;"", VLOOKUP(O759, [1]Label!$A:$B, 2, FALSE), "")</f>
        <v>Asset Physical Location</v>
      </c>
      <c r="R759" s="41" t="s">
        <v>35</v>
      </c>
      <c r="S759" s="13"/>
      <c r="T759" s="13"/>
      <c r="U759" s="13"/>
      <c r="V759" s="14"/>
      <c r="W759" s="14"/>
      <c r="X759" s="14"/>
      <c r="Y759" s="14"/>
      <c r="Z759" s="15"/>
      <c r="AA759" s="15"/>
      <c r="AB759" s="15"/>
      <c r="AC759" s="15" t="s">
        <v>363</v>
      </c>
      <c r="AD759" s="15" t="s">
        <v>363</v>
      </c>
      <c r="AE759" s="15" t="s">
        <v>363</v>
      </c>
      <c r="AF759" s="56"/>
    </row>
    <row r="760" spans="1:32" s="16" customFormat="1" ht="17.45" customHeight="1">
      <c r="A760" s="39" t="s">
        <v>488</v>
      </c>
      <c r="B760" s="70" t="str">
        <f>VLOOKUP(A760,[1]screen!$G:$J,2,FALSE)</f>
        <v>자산 게시</v>
      </c>
      <c r="C760" s="13" t="str">
        <f t="shared" si="231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0"/>
        <v>New(신규)</v>
      </c>
      <c r="G760" s="18" t="str">
        <f>IF(E760&lt;&gt;"",VLOOKUP(E760,[1]Label!$A:$B,2,FALSE),"")</f>
        <v>New</v>
      </c>
      <c r="H760" s="14"/>
      <c r="I760" s="13" t="str">
        <f t="shared" si="232"/>
        <v/>
      </c>
      <c r="J760" s="18" t="str">
        <f>IF(H760&lt;&gt;"", VLOOKUP(H760,[1]Label!$A:$E,2,FALSE),"")</f>
        <v/>
      </c>
      <c r="K760" s="29" t="s">
        <v>392</v>
      </c>
      <c r="L760" s="13" t="str">
        <f t="shared" si="233"/>
        <v>TANCIS(TANCIS)</v>
      </c>
      <c r="M760" s="18" t="str">
        <f>IF(K760&lt;&gt;"",VLOOKUP(K760,[1]Label!$A:$B,2,FALSE),"")</f>
        <v>TANCIS</v>
      </c>
      <c r="N760" s="41" t="s">
        <v>65</v>
      </c>
      <c r="O760" s="31" t="s">
        <v>360</v>
      </c>
      <c r="P760" s="13" t="str">
        <f t="shared" si="235"/>
        <v>Asset Value(Tsh)&lt;br&gt;(자산가치(Tsh))</v>
      </c>
      <c r="Q760" s="18" t="str">
        <f>IF(O760&lt;&gt;"", VLOOKUP(O760, [1]Label!$A:$B, 2, FALSE), "")</f>
        <v>Asset Value(Tsh)</v>
      </c>
      <c r="R760" s="41" t="s">
        <v>35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 t="s">
        <v>477</v>
      </c>
      <c r="AD760" s="15" t="s">
        <v>477</v>
      </c>
      <c r="AE760" s="15" t="s">
        <v>477</v>
      </c>
      <c r="AF760" s="56"/>
    </row>
    <row r="761" spans="1:32" s="84" customFormat="1" ht="17.45" customHeight="1">
      <c r="A761" s="78" t="s">
        <v>488</v>
      </c>
      <c r="B761" s="79" t="str">
        <f>VLOOKUP(A761,[1]screen!$G:$J,2,FALSE)</f>
        <v>자산 게시</v>
      </c>
      <c r="C761" s="79" t="str">
        <f t="shared" ref="C761" si="236">IF(B761&lt;&gt;"",D761&amp;"("&amp;B761&amp;")","")</f>
        <v>Asset Publishing(자산 게시)</v>
      </c>
      <c r="D761" s="79" t="str">
        <f>IF(B761&lt;&gt;"", VLOOKUP(B761,[1]screen!$A:$E,2,FALSE), "" )</f>
        <v>Asset Publishing</v>
      </c>
      <c r="E761" s="80" t="s">
        <v>46</v>
      </c>
      <c r="F761" s="79" t="str">
        <f t="shared" ref="F761" si="237">IF(E761&lt;&gt;"",G761&amp;"("&amp;E761&amp;")","")</f>
        <v>New(신규)</v>
      </c>
      <c r="G761" s="79" t="str">
        <f>IF(E761&lt;&gt;"",VLOOKUP(E761,[1]Label!$A:$B,2,FALSE),"")</f>
        <v>New</v>
      </c>
      <c r="H761" s="80"/>
      <c r="I761" s="79" t="str">
        <f t="shared" ref="I761" si="238">IF(H761&lt;&gt;"",J761&amp;"("&amp;H761&amp;")","")</f>
        <v/>
      </c>
      <c r="J761" s="79" t="str">
        <f>IF(H761&lt;&gt;"", VLOOKUP(H761,[1]Label!$A:$E,2,FALSE),"")</f>
        <v/>
      </c>
      <c r="K761" s="81" t="s">
        <v>392</v>
      </c>
      <c r="L761" s="79" t="str">
        <f t="shared" ref="L761" si="239">IF(K761&lt;&gt;"",M761&amp;"("&amp;K761&amp;")","")</f>
        <v>TANCIS(TANCIS)</v>
      </c>
      <c r="M761" s="79" t="str">
        <f>IF(K761&lt;&gt;"",VLOOKUP(K761,[1]Label!$A:$B,2,FALSE),"")</f>
        <v>TANCIS</v>
      </c>
      <c r="N761" s="80" t="s">
        <v>65</v>
      </c>
      <c r="O761" s="96" t="s">
        <v>542</v>
      </c>
      <c r="P761" s="79" t="str">
        <f t="shared" ref="P761" si="240">IF(O761&lt;&gt;"",Q761&amp;"&lt;br&gt;("&amp;O761&amp;")","")</f>
        <v>Storage No&lt;br&gt;(보관번호)</v>
      </c>
      <c r="Q761" s="79" t="str">
        <f>IF(O761&lt;&gt;"", VLOOKUP(O761, [1]Label!$A:$B, 2, FALSE), "")</f>
        <v>Storage No</v>
      </c>
      <c r="R761" s="80" t="s">
        <v>35</v>
      </c>
      <c r="S761" s="79"/>
      <c r="T761" s="79"/>
      <c r="U761" s="79"/>
      <c r="V761" s="80"/>
      <c r="W761" s="80"/>
      <c r="X761" s="80"/>
      <c r="Y761" s="80"/>
      <c r="Z761" s="82"/>
      <c r="AA761" s="82"/>
      <c r="AB761" s="82"/>
      <c r="AC761" s="82" t="s">
        <v>544</v>
      </c>
      <c r="AD761" s="82" t="s">
        <v>544</v>
      </c>
      <c r="AE761" s="82" t="s">
        <v>544</v>
      </c>
      <c r="AF761" s="83"/>
    </row>
    <row r="762" spans="1:32" s="84" customFormat="1" ht="17.45" customHeight="1">
      <c r="A762" s="78" t="s">
        <v>488</v>
      </c>
      <c r="B762" s="79" t="str">
        <f>VLOOKUP(A762,[1]screen!$G:$J,2,FALSE)</f>
        <v>자산 게시</v>
      </c>
      <c r="C762" s="79" t="str">
        <f t="shared" ref="C762" si="241">IF(B762&lt;&gt;"",D762&amp;"("&amp;B762&amp;")","")</f>
        <v>Asset Publishing(자산 게시)</v>
      </c>
      <c r="D762" s="79" t="str">
        <f>IF(B762&lt;&gt;"", VLOOKUP(B762,[1]screen!$A:$E,2,FALSE), "" )</f>
        <v>Asset Publishing</v>
      </c>
      <c r="E762" s="80" t="s">
        <v>46</v>
      </c>
      <c r="F762" s="79" t="str">
        <f t="shared" ref="F762" si="242">IF(E762&lt;&gt;"",G762&amp;"("&amp;E762&amp;")","")</f>
        <v>New(신규)</v>
      </c>
      <c r="G762" s="79" t="str">
        <f>IF(E762&lt;&gt;"",VLOOKUP(E762,[1]Label!$A:$B,2,FALSE),"")</f>
        <v>New</v>
      </c>
      <c r="H762" s="80"/>
      <c r="I762" s="79" t="str">
        <f t="shared" ref="I762" si="243">IF(H762&lt;&gt;"",J762&amp;"("&amp;H762&amp;")","")</f>
        <v/>
      </c>
      <c r="J762" s="79" t="str">
        <f>IF(H762&lt;&gt;"", VLOOKUP(H762,[1]Label!$A:$E,2,FALSE),"")</f>
        <v/>
      </c>
      <c r="K762" s="81" t="s">
        <v>392</v>
      </c>
      <c r="L762" s="79" t="str">
        <f t="shared" ref="L762" si="244">IF(K762&lt;&gt;"",M762&amp;"("&amp;K762&amp;")","")</f>
        <v>TANCIS(TANCIS)</v>
      </c>
      <c r="M762" s="79" t="str">
        <f>IF(K762&lt;&gt;"",VLOOKUP(K762,[1]Label!$A:$B,2,FALSE),"")</f>
        <v>TANCIS</v>
      </c>
      <c r="N762" s="80" t="s">
        <v>65</v>
      </c>
      <c r="O762" s="96" t="s">
        <v>543</v>
      </c>
      <c r="P762" s="79" t="str">
        <f t="shared" ref="P762" si="245">IF(O762&lt;&gt;"",Q762&amp;"&lt;br&gt;("&amp;O762&amp;")","")</f>
        <v>Assessment Lots No&lt;br&gt;(평가LOTS번호)</v>
      </c>
      <c r="Q762" s="79" t="str">
        <f>IF(O762&lt;&gt;"", VLOOKUP(O762, [1]Label!$A:$B, 2, FALSE), "")</f>
        <v>Assessment Lots No</v>
      </c>
      <c r="R762" s="80" t="s">
        <v>35</v>
      </c>
      <c r="S762" s="79"/>
      <c r="T762" s="79"/>
      <c r="U762" s="79"/>
      <c r="V762" s="80"/>
      <c r="W762" s="80"/>
      <c r="X762" s="80"/>
      <c r="Y762" s="80"/>
      <c r="Z762" s="82"/>
      <c r="AA762" s="82"/>
      <c r="AB762" s="82"/>
      <c r="AC762" s="82" t="s">
        <v>545</v>
      </c>
      <c r="AD762" s="82" t="s">
        <v>545</v>
      </c>
      <c r="AE762" s="82" t="s">
        <v>545</v>
      </c>
      <c r="AF762" s="83"/>
    </row>
    <row r="763" spans="1:32" s="37" customFormat="1" ht="17.45" customHeight="1">
      <c r="A763" s="39" t="s">
        <v>488</v>
      </c>
      <c r="B763" s="33" t="str">
        <f>VLOOKUP(A763,[1]screen!$G:$J,2,FALSE)</f>
        <v>자산 게시</v>
      </c>
      <c r="C763" s="33" t="str">
        <f t="shared" si="231"/>
        <v>Asset Publishing(자산 게시)</v>
      </c>
      <c r="D763" s="33" t="str">
        <f>IF(B763&lt;&gt;"", VLOOKUP(B763,[1]screen!$A:$E,2,FALSE), "" )</f>
        <v>Asset Publishing</v>
      </c>
      <c r="E763" s="14" t="s">
        <v>46</v>
      </c>
      <c r="F763" s="13" t="str">
        <f t="shared" si="220"/>
        <v>New(신규)</v>
      </c>
      <c r="G763" s="18" t="str">
        <f>IF(E763&lt;&gt;"",VLOOKUP(E763,[1]Label!$A:$B,2,FALSE),"")</f>
        <v>New</v>
      </c>
      <c r="H763" s="35"/>
      <c r="I763" s="33" t="str">
        <f t="shared" si="232"/>
        <v/>
      </c>
      <c r="J763" s="33" t="str">
        <f>IF(H763&lt;&gt;"", VLOOKUP(H763,[1]Label!$A:$E,2,FALSE),"")</f>
        <v/>
      </c>
      <c r="K763" s="34" t="s">
        <v>392</v>
      </c>
      <c r="L763" s="33" t="str">
        <f t="shared" si="233"/>
        <v>TANCIS(TANCIS)</v>
      </c>
      <c r="M763" s="33" t="str">
        <f>IF(K763&lt;&gt;"",VLOOKUP(K763,[1]Label!$A:$B,2,FALSE),"")</f>
        <v>TANCIS</v>
      </c>
      <c r="N763" s="35"/>
      <c r="O763" s="36" t="s">
        <v>394</v>
      </c>
      <c r="P763" s="33" t="str">
        <f t="shared" si="235"/>
        <v>General Information&lt;br&gt;(일반정보)</v>
      </c>
      <c r="Q763" s="33" t="str">
        <f>IF(O763&lt;&gt;"", VLOOKUP(O763, [1]Label!$A:$B, 2, FALSE), "")</f>
        <v>General Information</v>
      </c>
      <c r="R763" s="35" t="s">
        <v>35</v>
      </c>
      <c r="S763" s="33" t="s">
        <v>44</v>
      </c>
      <c r="T763" s="33" t="s">
        <v>329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488</v>
      </c>
      <c r="B764" s="70" t="str">
        <f>VLOOKUP(A764,[1]screen!$G:$J,2,FALSE)</f>
        <v>자산 게시</v>
      </c>
      <c r="C764" s="13" t="str">
        <f t="shared" si="231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220"/>
        <v>New(신규)</v>
      </c>
      <c r="G764" s="18" t="str">
        <f>IF(E764&lt;&gt;"",VLOOKUP(E764,[1]Label!$A:$B,2,FALSE),"")</f>
        <v>New</v>
      </c>
      <c r="H764" s="14"/>
      <c r="I764" s="13" t="str">
        <f t="shared" si="232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233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472</v>
      </c>
      <c r="P764" s="13" t="str">
        <f t="shared" si="235"/>
        <v>Link No&lt;br&gt;(Link No)</v>
      </c>
      <c r="Q764" s="18" t="str">
        <f>IF(O764&lt;&gt;"", VLOOKUP(O764, [1]Label!$A:$B, 2, FALSE), "")</f>
        <v>Link No</v>
      </c>
      <c r="R764" s="41" t="s">
        <v>35</v>
      </c>
      <c r="S764" s="13"/>
      <c r="T764" s="13"/>
      <c r="U764" s="13"/>
      <c r="V764" s="14" t="s">
        <v>53</v>
      </c>
      <c r="W764" s="14"/>
      <c r="X764" s="14"/>
      <c r="Y764" s="14"/>
      <c r="Z764" s="15"/>
      <c r="AA764" s="15"/>
      <c r="AB764" s="15"/>
      <c r="AC764" s="15" t="s">
        <v>473</v>
      </c>
      <c r="AD764" s="15" t="s">
        <v>473</v>
      </c>
      <c r="AE764" s="15" t="s">
        <v>473</v>
      </c>
      <c r="AF764" s="56"/>
    </row>
    <row r="765" spans="1:32" s="16" customFormat="1" ht="17.45" customHeight="1">
      <c r="A765" s="39" t="s">
        <v>488</v>
      </c>
      <c r="B765" s="70" t="str">
        <f>VLOOKUP(A765,[1]screen!$G:$J,2,FALSE)</f>
        <v>자산 게시</v>
      </c>
      <c r="C765" s="13" t="str">
        <f t="shared" si="231"/>
        <v>Asset Publishing(자산 게시)</v>
      </c>
      <c r="D765" s="70" t="str">
        <f>IF(B765&lt;&gt;"", VLOOKUP(B765,[1]screen!$A:$E,2,FALSE), "" )</f>
        <v>Asset Publishing</v>
      </c>
      <c r="E765" s="14" t="s">
        <v>46</v>
      </c>
      <c r="F765" s="13" t="str">
        <f t="shared" si="220"/>
        <v>New(신규)</v>
      </c>
      <c r="G765" s="18" t="str">
        <f>IF(E765&lt;&gt;"",VLOOKUP(E765,[1]Label!$A:$B,2,FALSE),"")</f>
        <v>New</v>
      </c>
      <c r="H765" s="14"/>
      <c r="I765" s="13" t="str">
        <f t="shared" si="232"/>
        <v/>
      </c>
      <c r="J765" s="18" t="str">
        <f>IF(H765&lt;&gt;"", VLOOKUP(H765,[1]Label!$A:$E,2,FALSE),"")</f>
        <v/>
      </c>
      <c r="K765" s="29" t="s">
        <v>392</v>
      </c>
      <c r="L765" s="13" t="str">
        <f t="shared" si="233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344</v>
      </c>
      <c r="P765" s="13" t="str">
        <f t="shared" si="235"/>
        <v>Asset Code&lt;br&gt;(자산코드)</v>
      </c>
      <c r="Q765" s="18" t="str">
        <f>IF(O765&lt;&gt;"", VLOOKUP(O765, [1]Label!$A:$B, 2, FALSE), "")</f>
        <v>Asset Code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371</v>
      </c>
      <c r="AD765" s="15" t="s">
        <v>371</v>
      </c>
      <c r="AE765" s="15" t="s">
        <v>371</v>
      </c>
      <c r="AF765" s="56"/>
    </row>
    <row r="766" spans="1:32" s="16" customFormat="1" ht="17.45" customHeight="1">
      <c r="A766" s="39" t="s">
        <v>488</v>
      </c>
      <c r="B766" s="70" t="str">
        <f>VLOOKUP(A766,[1]screen!$G:$J,2,FALSE)</f>
        <v>자산 게시</v>
      </c>
      <c r="C766" s="13" t="str">
        <f t="shared" si="231"/>
        <v>Asset Publishing(자산 게시)</v>
      </c>
      <c r="D766" s="70" t="str">
        <f>IF(B766&lt;&gt;"", VLOOKUP(B766,[1]screen!$A:$E,2,FALSE), "" )</f>
        <v>Asset Publishing</v>
      </c>
      <c r="E766" s="14" t="s">
        <v>46</v>
      </c>
      <c r="F766" s="13" t="str">
        <f t="shared" si="220"/>
        <v>New(신규)</v>
      </c>
      <c r="G766" s="18" t="str">
        <f>IF(E766&lt;&gt;"",VLOOKUP(E766,[1]Label!$A:$B,2,FALSE),"")</f>
        <v>New</v>
      </c>
      <c r="H766" s="14"/>
      <c r="I766" s="13" t="str">
        <f t="shared" si="232"/>
        <v/>
      </c>
      <c r="J766" s="18" t="str">
        <f>IF(H766&lt;&gt;"", VLOOKUP(H766,[1]Label!$A:$E,2,FALSE),"")</f>
        <v/>
      </c>
      <c r="K766" s="29" t="s">
        <v>392</v>
      </c>
      <c r="L766" s="13" t="str">
        <f t="shared" si="233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345</v>
      </c>
      <c r="P766" s="13" t="str">
        <f t="shared" si="235"/>
        <v>Inventory No&lt;br&gt;(재고번호)</v>
      </c>
      <c r="Q766" s="18" t="str">
        <f>IF(O766&lt;&gt;"", VLOOKUP(O766, [1]Label!$A:$B, 2, FALSE), "")</f>
        <v>Inventory No</v>
      </c>
      <c r="R766" s="41" t="s">
        <v>35</v>
      </c>
      <c r="S766" s="13"/>
      <c r="T766" s="13"/>
      <c r="U766" s="13"/>
      <c r="V766" s="14"/>
      <c r="W766" s="14"/>
      <c r="X766" s="14"/>
      <c r="Y766" s="14"/>
      <c r="Z766" s="15"/>
      <c r="AA766" s="15"/>
      <c r="AB766" s="15"/>
      <c r="AC766" s="15" t="s">
        <v>372</v>
      </c>
      <c r="AD766" s="15" t="s">
        <v>372</v>
      </c>
      <c r="AE766" s="15" t="s">
        <v>372</v>
      </c>
      <c r="AF766" s="56"/>
    </row>
    <row r="767" spans="1:32" s="16" customFormat="1" ht="17.45" customHeight="1">
      <c r="A767" s="39" t="s">
        <v>488</v>
      </c>
      <c r="B767" s="70" t="str">
        <f>VLOOKUP(A767,[1]screen!$G:$J,2,FALSE)</f>
        <v>자산 게시</v>
      </c>
      <c r="C767" s="13" t="str">
        <f t="shared" si="231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220"/>
        <v>New(신규)</v>
      </c>
      <c r="G767" s="18" t="str">
        <f>IF(E767&lt;&gt;"",VLOOKUP(E767,[1]Label!$A:$B,2,FALSE),"")</f>
        <v>New</v>
      </c>
      <c r="H767" s="14"/>
      <c r="I767" s="13" t="str">
        <f t="shared" si="232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233"/>
        <v>TANCIS(TANCIS)</v>
      </c>
      <c r="M767" s="18" t="str">
        <f>IF(K767&lt;&gt;"",VLOOKUP(K767,[1]Label!$A:$B,2,FALSE),"")</f>
        <v>TANCIS</v>
      </c>
      <c r="N767" s="41" t="s">
        <v>19</v>
      </c>
      <c r="O767" s="31" t="s">
        <v>346</v>
      </c>
      <c r="P767" s="13" t="str">
        <f t="shared" si="235"/>
        <v>Approval Date&lt;br&gt;(승인날짜)</v>
      </c>
      <c r="Q767" s="18" t="str">
        <f>IF(O767&lt;&gt;"", VLOOKUP(O767, [1]Label!$A:$B, 2, FALSE), "")</f>
        <v>Approval Date</v>
      </c>
      <c r="R767" s="14" t="s">
        <v>71</v>
      </c>
      <c r="S767" s="13"/>
      <c r="T767" s="13"/>
      <c r="U767" s="76"/>
      <c r="V767" s="14"/>
      <c r="W767" s="14" t="s">
        <v>53</v>
      </c>
      <c r="X767" s="14" t="s">
        <v>101</v>
      </c>
      <c r="Y767" s="14"/>
      <c r="Z767" s="15"/>
      <c r="AA767" s="15"/>
      <c r="AB767" s="15"/>
      <c r="AC767" s="15" t="s">
        <v>310</v>
      </c>
      <c r="AD767" s="15" t="s">
        <v>310</v>
      </c>
      <c r="AE767" s="15" t="s">
        <v>310</v>
      </c>
      <c r="AF767" s="56"/>
    </row>
    <row r="768" spans="1:32" s="16" customFormat="1" ht="17.45" customHeight="1">
      <c r="A768" s="39" t="s">
        <v>488</v>
      </c>
      <c r="B768" s="70" t="str">
        <f>VLOOKUP(A768,[1]screen!$G:$J,2,FALSE)</f>
        <v>자산 게시</v>
      </c>
      <c r="C768" s="13" t="str">
        <f t="shared" si="231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si="220"/>
        <v>New(신규)</v>
      </c>
      <c r="G768" s="18" t="str">
        <f>IF(E768&lt;&gt;"",VLOOKUP(E768,[1]Label!$A:$B,2,FALSE),"")</f>
        <v>New</v>
      </c>
      <c r="H768" s="14"/>
      <c r="I768" s="13" t="str">
        <f t="shared" si="232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233"/>
        <v>TANCIS(TANCIS)</v>
      </c>
      <c r="M768" s="18" t="str">
        <f>IF(K768&lt;&gt;"",VLOOKUP(K768,[1]Label!$A:$B,2,FALSE),"")</f>
        <v>TANCIS</v>
      </c>
      <c r="N768" s="41" t="s">
        <v>19</v>
      </c>
      <c r="O768" s="31" t="s">
        <v>347</v>
      </c>
      <c r="P768" s="13" t="str">
        <f t="shared" si="235"/>
        <v>Deposit Place&lt;br&gt;(보관장소)</v>
      </c>
      <c r="Q768" s="18" t="str">
        <f>IF(O768&lt;&gt;"", VLOOKUP(O768, [1]Label!$A:$B, 2, FALSE), "")</f>
        <v>Deposit Place</v>
      </c>
      <c r="R768" s="14" t="s">
        <v>38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 t="s">
        <v>374</v>
      </c>
      <c r="AA768" s="15" t="s">
        <v>374</v>
      </c>
      <c r="AB768" s="15" t="s">
        <v>374</v>
      </c>
      <c r="AC768" s="15" t="s">
        <v>374</v>
      </c>
      <c r="AD768" s="15" t="s">
        <v>374</v>
      </c>
      <c r="AE768" s="15" t="s">
        <v>374</v>
      </c>
      <c r="AF768" s="56"/>
    </row>
    <row r="769" spans="1:32" s="16" customFormat="1" ht="17.45" customHeight="1">
      <c r="A769" s="39" t="s">
        <v>488</v>
      </c>
      <c r="B769" s="70" t="str">
        <f>VLOOKUP(A769,[1]screen!$G:$J,2,FALSE)</f>
        <v>자산 게시</v>
      </c>
      <c r="C769" s="13" t="str">
        <f t="shared" si="231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0"/>
        <v>New(신규)</v>
      </c>
      <c r="G769" s="18" t="str">
        <f>IF(E769&lt;&gt;"",VLOOKUP(E769,[1]Label!$A:$B,2,FALSE),"")</f>
        <v>New</v>
      </c>
      <c r="H769" s="14"/>
      <c r="I769" s="13" t="str">
        <f t="shared" si="232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233"/>
        <v>TANCIS(TANCIS)</v>
      </c>
      <c r="M769" s="18" t="str">
        <f>IF(K769&lt;&gt;"",VLOOKUP(K769,[1]Label!$A:$B,2,FALSE),"")</f>
        <v>TANCIS</v>
      </c>
      <c r="N769" s="41" t="s">
        <v>19</v>
      </c>
      <c r="O769" s="31" t="s">
        <v>348</v>
      </c>
      <c r="P769" s="13" t="str">
        <f t="shared" si="235"/>
        <v>Reason for Deposit&lt;br&gt;(보관사유)</v>
      </c>
      <c r="Q769" s="18" t="str">
        <f>IF(O769&lt;&gt;"", VLOOKUP(O769, [1]Label!$A:$B, 2, FALSE), "")</f>
        <v>Reason for Deposit</v>
      </c>
      <c r="R769" s="14" t="s">
        <v>37</v>
      </c>
      <c r="S769" s="13"/>
      <c r="T769" s="13"/>
      <c r="U769" s="13"/>
      <c r="V769" s="14" t="s">
        <v>53</v>
      </c>
      <c r="W769" s="14" t="s">
        <v>53</v>
      </c>
      <c r="X769" s="14" t="s">
        <v>101</v>
      </c>
      <c r="Y769" s="14"/>
      <c r="Z769" s="15"/>
      <c r="AA769" s="15"/>
      <c r="AB769" s="15"/>
      <c r="AC769" s="15" t="s">
        <v>373</v>
      </c>
      <c r="AD769" s="15" t="s">
        <v>373</v>
      </c>
      <c r="AE769" s="15" t="s">
        <v>373</v>
      </c>
      <c r="AF769" s="56"/>
    </row>
    <row r="770" spans="1:32" s="16" customFormat="1" ht="17.45" customHeight="1">
      <c r="A770" s="39" t="s">
        <v>488</v>
      </c>
      <c r="B770" s="70" t="str">
        <f>VLOOKUP(A770,[1]screen!$G:$J,2,FALSE)</f>
        <v>자산 게시</v>
      </c>
      <c r="C770" s="13" t="str">
        <f t="shared" si="231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220"/>
        <v>New(신규)</v>
      </c>
      <c r="G770" s="18" t="str">
        <f>IF(E770&lt;&gt;"",VLOOKUP(E770,[1]Label!$A:$B,2,FALSE),"")</f>
        <v>New</v>
      </c>
      <c r="H770" s="14"/>
      <c r="I770" s="13" t="str">
        <f t="shared" si="232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233"/>
        <v>TANCIS(TANCIS)</v>
      </c>
      <c r="M770" s="18" t="str">
        <f>IF(K770&lt;&gt;"",VLOOKUP(K770,[1]Label!$A:$B,2,FALSE),"")</f>
        <v>TANCIS</v>
      </c>
      <c r="N770" s="41"/>
      <c r="O770" s="31"/>
      <c r="P770" s="13" t="str">
        <f t="shared" si="235"/>
        <v/>
      </c>
      <c r="Q770" s="18" t="str">
        <f>IF(O770&lt;&gt;"", VLOOKUP(O770, [1]Label!$A:$B, 2, FALSE), "")</f>
        <v/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37" customFormat="1" ht="17.45" customHeight="1">
      <c r="A771" s="39" t="s">
        <v>488</v>
      </c>
      <c r="B771" s="33" t="str">
        <f>VLOOKUP(A771,[1]screen!$G:$J,2,FALSE)</f>
        <v>자산 게시</v>
      </c>
      <c r="C771" s="33" t="str">
        <f t="shared" si="231"/>
        <v>Asset Publishing(자산 게시)</v>
      </c>
      <c r="D771" s="33" t="str">
        <f>IF(B771&lt;&gt;"", VLOOKUP(B771,[1]screen!$A:$E,2,FALSE), "" )</f>
        <v>Asset Publishing</v>
      </c>
      <c r="E771" s="14" t="s">
        <v>46</v>
      </c>
      <c r="F771" s="13" t="str">
        <f t="shared" ref="F771:F813" si="246">IF(E771&lt;&gt;"",G771&amp;"("&amp;E771&amp;")","")</f>
        <v>New(신규)</v>
      </c>
      <c r="G771" s="18" t="str">
        <f>IF(E771&lt;&gt;"",VLOOKUP(E771,[1]Label!$A:$B,2,FALSE),"")</f>
        <v>New</v>
      </c>
      <c r="H771" s="35"/>
      <c r="I771" s="33" t="str">
        <f t="shared" si="232"/>
        <v/>
      </c>
      <c r="J771" s="33" t="str">
        <f>IF(H771&lt;&gt;"", VLOOKUP(H771,[1]Label!$A:$E,2,FALSE),"")</f>
        <v/>
      </c>
      <c r="K771" s="34" t="s">
        <v>392</v>
      </c>
      <c r="L771" s="33" t="str">
        <f t="shared" si="233"/>
        <v>TANCIS(TANCIS)</v>
      </c>
      <c r="M771" s="33" t="str">
        <f>IF(K771&lt;&gt;"",VLOOKUP(K771,[1]Label!$A:$B,2,FALSE),"")</f>
        <v>TANCIS</v>
      </c>
      <c r="N771" s="35"/>
      <c r="O771" s="36" t="s">
        <v>395</v>
      </c>
      <c r="P771" s="33" t="str">
        <f t="shared" si="235"/>
        <v>Asset Description&lt;br&gt;(자산설명)</v>
      </c>
      <c r="Q771" s="33" t="str">
        <f>IF(O771&lt;&gt;"", VLOOKUP(O771, [1]Label!$A:$B, 2, FALSE), "")</f>
        <v>Asset Description</v>
      </c>
      <c r="R771" s="35" t="s">
        <v>35</v>
      </c>
      <c r="S771" s="33" t="s">
        <v>44</v>
      </c>
      <c r="T771" s="33" t="s">
        <v>329</v>
      </c>
      <c r="U771" s="33"/>
      <c r="V771" s="35"/>
      <c r="W771" s="35"/>
      <c r="X771" s="35"/>
      <c r="Y771" s="35"/>
      <c r="Z771" s="44"/>
      <c r="AA771" s="44"/>
      <c r="AB771" s="44"/>
      <c r="AC771" s="44"/>
      <c r="AD771" s="44"/>
      <c r="AE771" s="44"/>
      <c r="AF771" s="53"/>
    </row>
    <row r="772" spans="1:32" s="37" customFormat="1" ht="17.45" customHeight="1">
      <c r="A772" s="39" t="s">
        <v>488</v>
      </c>
      <c r="B772" s="33" t="str">
        <f>VLOOKUP(A772,[1]screen!$G:$J,2,FALSE)</f>
        <v>자산 게시</v>
      </c>
      <c r="C772" s="33" t="str">
        <f t="shared" si="231"/>
        <v>Asset Publishing(자산 게시)</v>
      </c>
      <c r="D772" s="33" t="str">
        <f>IF(B772&lt;&gt;"", VLOOKUP(B772,[1]screen!$A:$E,2,FALSE), "" )</f>
        <v>Asset Publishing</v>
      </c>
      <c r="E772" s="14" t="s">
        <v>46</v>
      </c>
      <c r="F772" s="13" t="str">
        <f t="shared" si="246"/>
        <v>New(신규)</v>
      </c>
      <c r="G772" s="18" t="str">
        <f>IF(E772&lt;&gt;"",VLOOKUP(E772,[1]Label!$A:$B,2,FALSE),"")</f>
        <v>New</v>
      </c>
      <c r="H772" s="35"/>
      <c r="I772" s="33" t="str">
        <f t="shared" si="232"/>
        <v/>
      </c>
      <c r="J772" s="33" t="str">
        <f>IF(H772&lt;&gt;"", VLOOKUP(H772,[1]Label!$A:$E,2,FALSE),"")</f>
        <v/>
      </c>
      <c r="K772" s="29" t="s">
        <v>392</v>
      </c>
      <c r="L772" s="33" t="str">
        <f t="shared" si="233"/>
        <v>TANCIS(TANCIS)</v>
      </c>
      <c r="M772" s="33" t="str">
        <f>IF(K772&lt;&gt;"",VLOOKUP(K772,[1]Label!$A:$B,2,FALSE),"")</f>
        <v>TANCIS</v>
      </c>
      <c r="N772" s="41" t="s">
        <v>19</v>
      </c>
      <c r="O772" s="36" t="s">
        <v>349</v>
      </c>
      <c r="P772" s="33" t="str">
        <f t="shared" si="235"/>
        <v>Description of Assets&lt;br&gt;(자산들의 설명)</v>
      </c>
      <c r="Q772" s="33" t="str">
        <f>IF(O772&lt;&gt;"", VLOOKUP(O772, [1]Label!$A:$B, 2, FALSE), "")</f>
        <v>Description of Assets</v>
      </c>
      <c r="R772" s="35" t="s">
        <v>37</v>
      </c>
      <c r="S772" s="33"/>
      <c r="T772" s="33"/>
      <c r="U772" s="33"/>
      <c r="V772" s="35" t="s">
        <v>53</v>
      </c>
      <c r="W772" s="35" t="s">
        <v>53</v>
      </c>
      <c r="X772" s="35" t="s">
        <v>101</v>
      </c>
      <c r="Y772" s="35"/>
      <c r="Z772" s="44"/>
      <c r="AA772" s="44"/>
      <c r="AB772" s="44"/>
      <c r="AC772" s="44" t="s">
        <v>375</v>
      </c>
      <c r="AD772" s="44" t="s">
        <v>375</v>
      </c>
      <c r="AE772" s="44" t="s">
        <v>375</v>
      </c>
      <c r="AF772" s="53"/>
    </row>
    <row r="773" spans="1:32" s="7" customFormat="1" ht="17.45" customHeight="1">
      <c r="A773" s="39" t="s">
        <v>488</v>
      </c>
      <c r="B773" s="70" t="str">
        <f>VLOOKUP(A773,[1]screen!$G:$J,2,FALSE)</f>
        <v>자산 게시</v>
      </c>
      <c r="C773" s="70" t="str">
        <f t="shared" si="231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246"/>
        <v>New(신규)</v>
      </c>
      <c r="G773" s="18" t="str">
        <f>IF(E773&lt;&gt;"",VLOOKUP(E773,[1]Label!$A:$B,2,FALSE),"")</f>
        <v>New</v>
      </c>
      <c r="H773" s="71"/>
      <c r="I773" s="70" t="str">
        <f t="shared" si="232"/>
        <v/>
      </c>
      <c r="J773" s="70" t="str">
        <f>IF(H773&lt;&gt;"", VLOOKUP(H773,[1]Label!$A:$E,2,FALSE),"")</f>
        <v/>
      </c>
      <c r="K773" s="29" t="s">
        <v>392</v>
      </c>
      <c r="L773" s="70" t="str">
        <f t="shared" si="233"/>
        <v>TANCIS(TANCIS)</v>
      </c>
      <c r="M773" s="70" t="str">
        <f>IF(K773&lt;&gt;"",VLOOKUP(K773,[1]Label!$A:$B,2,FALSE),"")</f>
        <v>TANCIS</v>
      </c>
      <c r="N773" s="41" t="s">
        <v>19</v>
      </c>
      <c r="O773" s="75" t="s">
        <v>350</v>
      </c>
      <c r="P773" s="70" t="str">
        <f t="shared" si="235"/>
        <v>Quantity&lt;br&gt;(수량)</v>
      </c>
      <c r="Q773" s="70" t="str">
        <f>IF(O773&lt;&gt;"", VLOOKUP(O773, [1]Label!$A:$B, 2, FALSE), "")</f>
        <v>Quantity</v>
      </c>
      <c r="R773" s="71" t="s">
        <v>37</v>
      </c>
      <c r="S773" s="70" t="s">
        <v>38</v>
      </c>
      <c r="T773" s="70"/>
      <c r="U773" s="70"/>
      <c r="V773" s="71"/>
      <c r="W773" s="71" t="s">
        <v>53</v>
      </c>
      <c r="X773" s="71" t="s">
        <v>101</v>
      </c>
      <c r="Y773" s="71"/>
      <c r="Z773" s="77" t="s">
        <v>379</v>
      </c>
      <c r="AA773" s="77" t="s">
        <v>379</v>
      </c>
      <c r="AB773" s="77" t="s">
        <v>379</v>
      </c>
      <c r="AC773" s="77" t="s">
        <v>408</v>
      </c>
      <c r="AD773" s="77" t="s">
        <v>408</v>
      </c>
      <c r="AE773" s="77" t="s">
        <v>330</v>
      </c>
      <c r="AF773" s="73"/>
    </row>
    <row r="774" spans="1:32" s="16" customFormat="1" ht="17.45" customHeight="1">
      <c r="A774" s="39" t="s">
        <v>488</v>
      </c>
      <c r="B774" s="70" t="str">
        <f>VLOOKUP(A774,[1]screen!$G:$J,2,FALSE)</f>
        <v>자산 게시</v>
      </c>
      <c r="C774" s="13" t="str">
        <f t="shared" si="231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46"/>
        <v>New(신규)</v>
      </c>
      <c r="G774" s="18" t="str">
        <f>IF(E774&lt;&gt;"",VLOOKUP(E774,[1]Label!$A:$B,2,FALSE),"")</f>
        <v>New</v>
      </c>
      <c r="H774" s="14"/>
      <c r="I774" s="13" t="str">
        <f t="shared" si="232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233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351</v>
      </c>
      <c r="P774" s="13" t="str">
        <f t="shared" si="235"/>
        <v>Net Weight&lt;br&gt;(순중량)</v>
      </c>
      <c r="Q774" s="18" t="str">
        <f>IF(O774&lt;&gt;"", VLOOKUP(O774, [1]Label!$A:$B, 2, FALSE), "")</f>
        <v>Net Weight</v>
      </c>
      <c r="R774" s="14" t="s">
        <v>37</v>
      </c>
      <c r="S774" s="13" t="s">
        <v>38</v>
      </c>
      <c r="T774" s="13"/>
      <c r="U774" s="13"/>
      <c r="V774" s="14"/>
      <c r="W774" s="14"/>
      <c r="X774" s="14" t="s">
        <v>101</v>
      </c>
      <c r="Y774" s="14"/>
      <c r="Z774" s="15" t="s">
        <v>380</v>
      </c>
      <c r="AA774" s="15" t="s">
        <v>380</v>
      </c>
      <c r="AB774" s="15" t="s">
        <v>381</v>
      </c>
      <c r="AC774" s="15"/>
      <c r="AD774" s="15"/>
      <c r="AE774" s="15"/>
      <c r="AF774" s="56"/>
    </row>
    <row r="775" spans="1:32" s="16" customFormat="1" ht="17.45" customHeight="1">
      <c r="A775" s="39" t="s">
        <v>488</v>
      </c>
      <c r="B775" s="70" t="str">
        <f>VLOOKUP(A775,[1]screen!$G:$J,2,FALSE)</f>
        <v>자산 게시</v>
      </c>
      <c r="C775" s="13" t="str">
        <f t="shared" si="231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46"/>
        <v>New(신규)</v>
      </c>
      <c r="G775" s="18" t="str">
        <f>IF(E775&lt;&gt;"",VLOOKUP(E775,[1]Label!$A:$B,2,FALSE),"")</f>
        <v>New</v>
      </c>
      <c r="H775" s="14"/>
      <c r="I775" s="13" t="str">
        <f t="shared" si="232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233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352</v>
      </c>
      <c r="P775" s="13" t="str">
        <f t="shared" si="235"/>
        <v>Asset Value&lt;br&gt;(자산가치)</v>
      </c>
      <c r="Q775" s="18" t="str">
        <f>IF(O775&lt;&gt;"", VLOOKUP(O775, [1]Label!$A:$B, 2, FALSE), "")</f>
        <v>Asset Value</v>
      </c>
      <c r="R775" s="14" t="s">
        <v>37</v>
      </c>
      <c r="S775" s="13" t="s">
        <v>38</v>
      </c>
      <c r="T775" s="13"/>
      <c r="U775" s="13"/>
      <c r="V775" s="14" t="s">
        <v>53</v>
      </c>
      <c r="W775" s="14" t="s">
        <v>53</v>
      </c>
      <c r="X775" s="14" t="s">
        <v>101</v>
      </c>
      <c r="Y775" s="14"/>
      <c r="Z775" s="15" t="s">
        <v>382</v>
      </c>
      <c r="AA775" s="15" t="s">
        <v>382</v>
      </c>
      <c r="AB775" s="15" t="s">
        <v>382</v>
      </c>
      <c r="AC775" s="15" t="s">
        <v>407</v>
      </c>
      <c r="AD775" s="15" t="s">
        <v>407</v>
      </c>
      <c r="AE775" s="15" t="s">
        <v>407</v>
      </c>
      <c r="AF775" s="56"/>
    </row>
    <row r="776" spans="1:32" s="37" customFormat="1" ht="17.45" customHeight="1">
      <c r="A776" s="39" t="s">
        <v>488</v>
      </c>
      <c r="B776" s="33" t="str">
        <f>VLOOKUP(A776,[1]screen!$G:$J,2,FALSE)</f>
        <v>자산 게시</v>
      </c>
      <c r="C776" s="33" t="str">
        <f t="shared" si="231"/>
        <v>Asset Publishing(자산 게시)</v>
      </c>
      <c r="D776" s="33" t="str">
        <f>IF(B776&lt;&gt;"", VLOOKUP(B776,[1]screen!$A:$E,2,FALSE), "" )</f>
        <v>Asset Publishing</v>
      </c>
      <c r="E776" s="14" t="s">
        <v>46</v>
      </c>
      <c r="F776" s="13" t="str">
        <f t="shared" si="246"/>
        <v>New(신규)</v>
      </c>
      <c r="G776" s="18" t="str">
        <f>IF(E776&lt;&gt;"",VLOOKUP(E776,[1]Label!$A:$B,2,FALSE),"")</f>
        <v>New</v>
      </c>
      <c r="H776" s="35"/>
      <c r="I776" s="33" t="str">
        <f t="shared" si="232"/>
        <v/>
      </c>
      <c r="J776" s="33" t="str">
        <f>IF(H776&lt;&gt;"", VLOOKUP(H776,[1]Label!$A:$E,2,FALSE),"")</f>
        <v/>
      </c>
      <c r="K776" s="34" t="s">
        <v>392</v>
      </c>
      <c r="L776" s="33" t="str">
        <f t="shared" si="233"/>
        <v>TANCIS(TANCIS)</v>
      </c>
      <c r="M776" s="33" t="str">
        <f>IF(K776&lt;&gt;"",VLOOKUP(K776,[1]Label!$A:$B,2,FALSE),"")</f>
        <v>TANCIS</v>
      </c>
      <c r="N776" s="35"/>
      <c r="O776" s="36"/>
      <c r="P776" s="33" t="str">
        <f t="shared" si="235"/>
        <v/>
      </c>
      <c r="Q776" s="33" t="str">
        <f>IF(O776&lt;&gt;"", VLOOKUP(O776, [1]Label!$A:$B, 2, FALSE), "")</f>
        <v/>
      </c>
      <c r="R776" s="35" t="s">
        <v>35</v>
      </c>
      <c r="S776" s="33" t="s">
        <v>44</v>
      </c>
      <c r="T776" s="33"/>
      <c r="U776" s="33"/>
      <c r="V776" s="35"/>
      <c r="W776" s="35"/>
      <c r="X776" s="35"/>
      <c r="Y776" s="35"/>
      <c r="Z776" s="44"/>
      <c r="AA776" s="44"/>
      <c r="AB776" s="44"/>
      <c r="AC776" s="44"/>
      <c r="AD776" s="44"/>
      <c r="AE776" s="44"/>
      <c r="AF776" s="53"/>
    </row>
    <row r="777" spans="1:32" s="95" customFormat="1" ht="17.45" customHeight="1">
      <c r="A777" s="39" t="s">
        <v>488</v>
      </c>
      <c r="B777" s="86" t="str">
        <f>VLOOKUP(A777,[1]screen!$G:$J,2,FALSE)</f>
        <v>자산 게시</v>
      </c>
      <c r="C777" s="86" t="str">
        <f t="shared" si="231"/>
        <v>Asset Publishing(자산 게시)</v>
      </c>
      <c r="D777" s="86" t="str">
        <f>IF(B777&lt;&gt;"", VLOOKUP(B777,[1]screen!$A:$E,2,FALSE), "" )</f>
        <v>Asset Publishing</v>
      </c>
      <c r="E777" s="87" t="s">
        <v>46</v>
      </c>
      <c r="F777" s="88" t="str">
        <f t="shared" si="246"/>
        <v>New(신규)</v>
      </c>
      <c r="G777" s="89" t="str">
        <f>IF(E777&lt;&gt;"",VLOOKUP(E777,[1]Label!$A:$B,2,FALSE),"")</f>
        <v>New</v>
      </c>
      <c r="H777" s="90"/>
      <c r="I777" s="86" t="str">
        <f t="shared" si="232"/>
        <v/>
      </c>
      <c r="J777" s="86" t="str">
        <f>IF(H777&lt;&gt;"", VLOOKUP(H777,[1]Label!$A:$E,2,FALSE),"")</f>
        <v/>
      </c>
      <c r="K777" s="91" t="s">
        <v>392</v>
      </c>
      <c r="L777" s="86" t="str">
        <f t="shared" si="233"/>
        <v>TANCIS(TANCIS)</v>
      </c>
      <c r="M777" s="86" t="str">
        <f>IF(K777&lt;&gt;"",VLOOKUP(K777,[1]Label!$A:$B,2,FALSE),"")</f>
        <v>TANCIS</v>
      </c>
      <c r="N777" s="90"/>
      <c r="O777" s="92" t="s">
        <v>396</v>
      </c>
      <c r="P777" s="86" t="str">
        <f t="shared" si="235"/>
        <v>Item&lt;br&gt;(품목)</v>
      </c>
      <c r="Q777" s="86" t="str">
        <f>IF(O777&lt;&gt;"", VLOOKUP(O777, [1]Label!$A:$B, 2, FALSE), "")</f>
        <v>Item</v>
      </c>
      <c r="R777" s="90" t="s">
        <v>35</v>
      </c>
      <c r="S777" s="86" t="s">
        <v>44</v>
      </c>
      <c r="T777" s="86" t="s">
        <v>329</v>
      </c>
      <c r="U777" s="86"/>
      <c r="V777" s="90"/>
      <c r="W777" s="90"/>
      <c r="X777" s="90"/>
      <c r="Y777" s="90"/>
      <c r="Z777" s="93"/>
      <c r="AA777" s="93"/>
      <c r="AB777" s="93"/>
      <c r="AC777" s="93"/>
      <c r="AD777" s="93"/>
      <c r="AE777" s="93"/>
      <c r="AF777" s="94"/>
    </row>
    <row r="778" spans="1:32" s="16" customFormat="1" ht="17.45" customHeight="1">
      <c r="A778" s="39" t="s">
        <v>488</v>
      </c>
      <c r="B778" s="70" t="str">
        <f>VLOOKUP(A778,[1]screen!$G:$J,2,FALSE)</f>
        <v>자산 게시</v>
      </c>
      <c r="C778" s="13" t="str">
        <f t="shared" si="231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246"/>
        <v>New(신규)</v>
      </c>
      <c r="G778" s="18" t="str">
        <f>IF(E778&lt;&gt;"",VLOOKUP(E778,[1]Label!$A:$B,2,FALSE),"")</f>
        <v>New</v>
      </c>
      <c r="H778" s="14"/>
      <c r="I778" s="13" t="str">
        <f t="shared" si="232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233"/>
        <v>TANCIS(TANCIS)</v>
      </c>
      <c r="M778" s="18" t="str">
        <f>IF(K778&lt;&gt;"",VLOOKUP(K778,[1]Label!$A:$B,2,FALSE),"")</f>
        <v>TANCIS</v>
      </c>
      <c r="N778" s="41" t="s">
        <v>65</v>
      </c>
      <c r="O778" s="31"/>
      <c r="P778" s="13" t="str">
        <f t="shared" si="235"/>
        <v/>
      </c>
      <c r="Q778" s="18" t="str">
        <f>IF(O778&lt;&gt;"", VLOOKUP(O778, [1]Label!$A:$B, 2, FALSE), "")</f>
        <v/>
      </c>
      <c r="R778" s="14" t="s">
        <v>51</v>
      </c>
      <c r="S778" s="13"/>
      <c r="T778" s="13"/>
      <c r="U778" s="13"/>
      <c r="V778" s="14"/>
      <c r="W778" s="14"/>
      <c r="X778" s="14"/>
      <c r="Y778" s="14"/>
      <c r="Z778" s="15"/>
      <c r="AA778" s="15"/>
      <c r="AB778" s="15"/>
      <c r="AC778" s="15"/>
      <c r="AD778" s="15"/>
      <c r="AE778" s="15"/>
      <c r="AF778" s="56"/>
    </row>
    <row r="779" spans="1:32" s="16" customFormat="1" ht="17.45" customHeight="1">
      <c r="A779" s="39" t="s">
        <v>488</v>
      </c>
      <c r="B779" s="70" t="str">
        <f>VLOOKUP(A779,[1]screen!$G:$J,2,FALSE)</f>
        <v>자산 게시</v>
      </c>
      <c r="C779" s="13" t="str">
        <f t="shared" si="231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46"/>
        <v>New(신규)</v>
      </c>
      <c r="G779" s="18" t="str">
        <f>IF(E779&lt;&gt;"",VLOOKUP(E779,[1]Label!$A:$B,2,FALSE),"")</f>
        <v>New</v>
      </c>
      <c r="H779" s="14"/>
      <c r="I779" s="13" t="str">
        <f t="shared" si="232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233"/>
        <v>TANCIS(TANCIS)</v>
      </c>
      <c r="M779" s="18" t="str">
        <f>IF(K779&lt;&gt;"",VLOOKUP(K779,[1]Label!$A:$B,2,FALSE),"")</f>
        <v>TANCIS</v>
      </c>
      <c r="N779" s="41" t="s">
        <v>65</v>
      </c>
      <c r="O779" s="31" t="s">
        <v>475</v>
      </c>
      <c r="P779" s="13" t="str">
        <f t="shared" si="235"/>
        <v>Item No&lt;br&gt;(Item No)</v>
      </c>
      <c r="Q779" s="18" t="str">
        <f>IF(O779&lt;&gt;"", VLOOKUP(O779, [1]Label!$A:$B, 2, FALSE), "")</f>
        <v>Item No</v>
      </c>
      <c r="R779" s="14" t="s">
        <v>35</v>
      </c>
      <c r="S779" s="13"/>
      <c r="T779" s="13"/>
      <c r="U779" s="13"/>
      <c r="V779" s="14"/>
      <c r="W779" s="14" t="s">
        <v>53</v>
      </c>
      <c r="X779" s="14" t="s">
        <v>101</v>
      </c>
      <c r="Y779" s="14"/>
      <c r="Z779" s="15"/>
      <c r="AA779" s="15"/>
      <c r="AB779" s="15"/>
      <c r="AC779" s="15" t="s">
        <v>476</v>
      </c>
      <c r="AD779" s="15" t="s">
        <v>476</v>
      </c>
      <c r="AE779" s="15" t="s">
        <v>476</v>
      </c>
      <c r="AF779" s="56"/>
    </row>
    <row r="780" spans="1:32" s="16" customFormat="1" ht="17.45" customHeight="1">
      <c r="A780" s="39" t="s">
        <v>488</v>
      </c>
      <c r="B780" s="70" t="str">
        <f>VLOOKUP(A780,[1]screen!$G:$J,2,FALSE)</f>
        <v>자산 게시</v>
      </c>
      <c r="C780" s="13" t="str">
        <f t="shared" si="231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46"/>
        <v>New(신규)</v>
      </c>
      <c r="G780" s="18" t="str">
        <f>IF(E780&lt;&gt;"",VLOOKUP(E780,[1]Label!$A:$B,2,FALSE),"")</f>
        <v>New</v>
      </c>
      <c r="H780" s="14"/>
      <c r="I780" s="13" t="str">
        <f t="shared" si="232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233"/>
        <v>TANCIS(TANCIS)</v>
      </c>
      <c r="M780" s="18" t="str">
        <f>IF(K780&lt;&gt;"",VLOOKUP(K780,[1]Label!$A:$B,2,FALSE),"")</f>
        <v>TANCIS</v>
      </c>
      <c r="N780" s="41" t="s">
        <v>65</v>
      </c>
      <c r="O780" s="31" t="s">
        <v>353</v>
      </c>
      <c r="P780" s="13" t="str">
        <f t="shared" si="235"/>
        <v>Type&lt;br&gt;(유형)</v>
      </c>
      <c r="Q780" s="18" t="str">
        <f>IF(O780&lt;&gt;"", VLOOKUP(O780, [1]Label!$A:$B, 2, FALSE), "")</f>
        <v>Type</v>
      </c>
      <c r="R780" s="14" t="s">
        <v>35</v>
      </c>
      <c r="S780" s="13"/>
      <c r="T780" s="13"/>
      <c r="U780" s="13"/>
      <c r="V780" s="14"/>
      <c r="W780" s="14" t="s">
        <v>53</v>
      </c>
      <c r="X780" s="14" t="s">
        <v>101</v>
      </c>
      <c r="Y780" s="14"/>
      <c r="Z780" s="15" t="s">
        <v>383</v>
      </c>
      <c r="AA780" s="15" t="s">
        <v>383</v>
      </c>
      <c r="AB780" s="15" t="s">
        <v>383</v>
      </c>
      <c r="AC780" s="15" t="s">
        <v>402</v>
      </c>
      <c r="AD780" s="15" t="s">
        <v>402</v>
      </c>
      <c r="AE780" s="15" t="s">
        <v>402</v>
      </c>
      <c r="AF780" s="56"/>
    </row>
    <row r="781" spans="1:32" s="16" customFormat="1" ht="17.45" customHeight="1">
      <c r="A781" s="39" t="s">
        <v>488</v>
      </c>
      <c r="B781" s="70" t="str">
        <f>VLOOKUP(A781,[1]screen!$G:$J,2,FALSE)</f>
        <v>자산 게시</v>
      </c>
      <c r="C781" s="13" t="str">
        <f t="shared" si="231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46"/>
        <v>New(신규)</v>
      </c>
      <c r="G781" s="18" t="str">
        <f>IF(E781&lt;&gt;"",VLOOKUP(E781,[1]Label!$A:$B,2,FALSE),"")</f>
        <v>New</v>
      </c>
      <c r="H781" s="14"/>
      <c r="I781" s="13" t="str">
        <f t="shared" si="232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233"/>
        <v>TANCIS(TANCIS)</v>
      </c>
      <c r="M781" s="18" t="str">
        <f>IF(K781&lt;&gt;"",VLOOKUP(K781,[1]Label!$A:$B,2,FALSE),"")</f>
        <v>TANCIS</v>
      </c>
      <c r="N781" s="41" t="s">
        <v>65</v>
      </c>
      <c r="O781" s="31" t="s">
        <v>358</v>
      </c>
      <c r="P781" s="13" t="str">
        <f t="shared" si="235"/>
        <v>Property Id/Chassis No&lt;br&gt;(소유물ID/차대번호)</v>
      </c>
      <c r="Q781" s="18" t="str">
        <f>IF(O781&lt;&gt;"", VLOOKUP(O781, [1]Label!$A:$B, 2, FALSE), "")</f>
        <v>Property Id/Chassis No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/>
      <c r="AA781" s="15"/>
      <c r="AB781" s="15"/>
      <c r="AC781" s="15" t="s">
        <v>485</v>
      </c>
      <c r="AD781" s="15" t="s">
        <v>485</v>
      </c>
      <c r="AE781" s="15" t="s">
        <v>485</v>
      </c>
      <c r="AF781" s="56"/>
    </row>
    <row r="782" spans="1:32" s="16" customFormat="1" ht="17.45" customHeight="1">
      <c r="A782" s="39" t="s">
        <v>488</v>
      </c>
      <c r="B782" s="70" t="str">
        <f>VLOOKUP(A782,[1]screen!$G:$J,2,FALSE)</f>
        <v>자산 게시</v>
      </c>
      <c r="C782" s="13" t="str">
        <f t="shared" si="231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246"/>
        <v>New(신규)</v>
      </c>
      <c r="G782" s="18" t="str">
        <f>IF(E782&lt;&gt;"",VLOOKUP(E782,[1]Label!$A:$B,2,FALSE),"")</f>
        <v>New</v>
      </c>
      <c r="H782" s="14"/>
      <c r="I782" s="13" t="str">
        <f t="shared" si="232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233"/>
        <v>TANCIS(TANCIS)</v>
      </c>
      <c r="M782" s="18" t="str">
        <f>IF(K782&lt;&gt;"",VLOOKUP(K782,[1]Label!$A:$B,2,FALSE),"")</f>
        <v>TANCIS</v>
      </c>
      <c r="N782" s="41" t="s">
        <v>65</v>
      </c>
      <c r="O782" s="31" t="s">
        <v>354</v>
      </c>
      <c r="P782" s="13" t="str">
        <f t="shared" si="235"/>
        <v>Item Description&lt;br&gt;(품목설명)</v>
      </c>
      <c r="Q782" s="18" t="str">
        <f>IF(O782&lt;&gt;"", VLOOKUP(O782, [1]Label!$A:$B, 2, FALSE), "")</f>
        <v>Item Description</v>
      </c>
      <c r="R782" s="14" t="s">
        <v>35</v>
      </c>
      <c r="S782" s="13"/>
      <c r="T782" s="13"/>
      <c r="U782" s="13"/>
      <c r="V782" s="14"/>
      <c r="W782" s="14"/>
      <c r="X782" s="14"/>
      <c r="Y782" s="14"/>
      <c r="Z782" s="15"/>
      <c r="AA782" s="15"/>
      <c r="AB782" s="15"/>
      <c r="AC782" s="15" t="s">
        <v>403</v>
      </c>
      <c r="AD782" s="15" t="s">
        <v>403</v>
      </c>
      <c r="AE782" s="15" t="s">
        <v>403</v>
      </c>
      <c r="AF782" s="56"/>
    </row>
    <row r="783" spans="1:32" s="16" customFormat="1" ht="17.45" customHeight="1">
      <c r="A783" s="39" t="s">
        <v>488</v>
      </c>
      <c r="B783" s="70" t="str">
        <f>VLOOKUP(A783,[1]screen!$G:$J,2,FALSE)</f>
        <v>자산 게시</v>
      </c>
      <c r="C783" s="13" t="str">
        <f t="shared" si="231"/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246"/>
        <v>New(신규)</v>
      </c>
      <c r="G783" s="18" t="str">
        <f>IF(E783&lt;&gt;"",VLOOKUP(E783,[1]Label!$A:$B,2,FALSE),"")</f>
        <v>New</v>
      </c>
      <c r="H783" s="14"/>
      <c r="I783" s="13" t="str">
        <f t="shared" si="232"/>
        <v/>
      </c>
      <c r="J783" s="18" t="str">
        <f>IF(H783&lt;&gt;"", VLOOKUP(H783,[1]Label!$A:$E,2,FALSE),"")</f>
        <v/>
      </c>
      <c r="K783" s="29" t="s">
        <v>392</v>
      </c>
      <c r="L783" s="13" t="str">
        <f t="shared" si="233"/>
        <v>TANCIS(TANCIS)</v>
      </c>
      <c r="M783" s="18" t="str">
        <f>IF(K783&lt;&gt;"",VLOOKUP(K783,[1]Label!$A:$B,2,FALSE),"")</f>
        <v>TANCIS</v>
      </c>
      <c r="N783" s="41" t="s">
        <v>65</v>
      </c>
      <c r="O783" s="31" t="s">
        <v>350</v>
      </c>
      <c r="P783" s="13" t="str">
        <f t="shared" si="235"/>
        <v>Quantity&lt;br&gt;(수량)</v>
      </c>
      <c r="Q783" s="18" t="str">
        <f>IF(O783&lt;&gt;"", VLOOKUP(O783, [1]Label!$A:$B, 2, FALSE), "")</f>
        <v>Quantity</v>
      </c>
      <c r="R783" s="14" t="s">
        <v>35</v>
      </c>
      <c r="S783" s="70" t="s">
        <v>38</v>
      </c>
      <c r="T783" s="70"/>
      <c r="U783" s="70"/>
      <c r="V783" s="71"/>
      <c r="W783" s="71" t="s">
        <v>53</v>
      </c>
      <c r="X783" s="71"/>
      <c r="Y783" s="71"/>
      <c r="Z783" s="77" t="s">
        <v>379</v>
      </c>
      <c r="AA783" s="77" t="s">
        <v>379</v>
      </c>
      <c r="AB783" s="77" t="s">
        <v>379</v>
      </c>
      <c r="AC783" s="77" t="s">
        <v>404</v>
      </c>
      <c r="AD783" s="77" t="s">
        <v>404</v>
      </c>
      <c r="AE783" s="77" t="s">
        <v>404</v>
      </c>
      <c r="AF783" s="56"/>
    </row>
    <row r="784" spans="1:32" s="16" customFormat="1" ht="17.45" customHeight="1">
      <c r="A784" s="39" t="s">
        <v>488</v>
      </c>
      <c r="B784" s="70" t="str">
        <f>VLOOKUP(A784,[1]screen!$G:$J,2,FALSE)</f>
        <v>자산 게시</v>
      </c>
      <c r="C784" s="13" t="str">
        <f t="shared" si="231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46"/>
        <v>New(신규)</v>
      </c>
      <c r="G784" s="18" t="str">
        <f>IF(E784&lt;&gt;"",VLOOKUP(E784,[1]Label!$A:$B,2,FALSE),"")</f>
        <v>New</v>
      </c>
      <c r="H784" s="14"/>
      <c r="I784" s="13" t="str">
        <f t="shared" si="232"/>
        <v/>
      </c>
      <c r="J784" s="18" t="str">
        <f>IF(H784&lt;&gt;"", VLOOKUP(H784,[1]Label!$A:$E,2,FALSE),"")</f>
        <v/>
      </c>
      <c r="K784" s="29" t="s">
        <v>392</v>
      </c>
      <c r="L784" s="13" t="str">
        <f t="shared" si="233"/>
        <v>TANCIS(TANCIS)</v>
      </c>
      <c r="M784" s="18" t="str">
        <f>IF(K784&lt;&gt;"",VLOOKUP(K784,[1]Label!$A:$B,2,FALSE),"")</f>
        <v>TANCIS</v>
      </c>
      <c r="N784" s="41" t="s">
        <v>65</v>
      </c>
      <c r="O784" s="31" t="s">
        <v>355</v>
      </c>
      <c r="P784" s="13" t="str">
        <f t="shared" si="235"/>
        <v>Weight&lt;br&gt;(중량)</v>
      </c>
      <c r="Q784" s="18" t="str">
        <f>IF(O784&lt;&gt;"", VLOOKUP(O784, [1]Label!$A:$B, 2, FALSE), "")</f>
        <v>Weight</v>
      </c>
      <c r="R784" s="14" t="s">
        <v>35</v>
      </c>
      <c r="S784" s="13" t="s">
        <v>38</v>
      </c>
      <c r="T784" s="13"/>
      <c r="U784" s="13"/>
      <c r="V784" s="14"/>
      <c r="W784" s="14"/>
      <c r="X784" s="14"/>
      <c r="Y784" s="14"/>
      <c r="Z784" s="15" t="s">
        <v>380</v>
      </c>
      <c r="AA784" s="15" t="s">
        <v>380</v>
      </c>
      <c r="AB784" s="15" t="s">
        <v>381</v>
      </c>
      <c r="AC784" s="15" t="s">
        <v>405</v>
      </c>
      <c r="AD784" s="15" t="s">
        <v>405</v>
      </c>
      <c r="AE784" s="15" t="s">
        <v>405</v>
      </c>
      <c r="AF784" s="56"/>
    </row>
    <row r="785" spans="1:32" s="16" customFormat="1" ht="17.45" customHeight="1">
      <c r="A785" s="39" t="s">
        <v>488</v>
      </c>
      <c r="B785" s="70" t="str">
        <f>VLOOKUP(A785,[1]screen!$G:$J,2,FALSE)</f>
        <v>자산 게시</v>
      </c>
      <c r="C785" s="13" t="str">
        <f t="shared" si="231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46"/>
        <v>New(신규)</v>
      </c>
      <c r="G785" s="18" t="str">
        <f>IF(E785&lt;&gt;"",VLOOKUP(E785,[1]Label!$A:$B,2,FALSE),"")</f>
        <v>New</v>
      </c>
      <c r="H785" s="14"/>
      <c r="I785" s="13" t="str">
        <f t="shared" si="232"/>
        <v/>
      </c>
      <c r="J785" s="18" t="str">
        <f>IF(H785&lt;&gt;"", VLOOKUP(H785,[1]Label!$A:$E,2,FALSE),"")</f>
        <v/>
      </c>
      <c r="K785" s="29" t="s">
        <v>392</v>
      </c>
      <c r="L785" s="13" t="str">
        <f t="shared" si="233"/>
        <v>TANCIS(TANCIS)</v>
      </c>
      <c r="M785" s="18" t="str">
        <f>IF(K785&lt;&gt;"",VLOOKUP(K785,[1]Label!$A:$B,2,FALSE),"")</f>
        <v>TANCIS</v>
      </c>
      <c r="N785" s="41" t="s">
        <v>65</v>
      </c>
      <c r="O785" s="31" t="s">
        <v>356</v>
      </c>
      <c r="P785" s="13" t="str">
        <f t="shared" si="235"/>
        <v>Item Value&lt;br&gt;(품목가격)</v>
      </c>
      <c r="Q785" s="18" t="str">
        <f>IF(O785&lt;&gt;"", VLOOKUP(O785, [1]Label!$A:$B, 2, FALSE), "")</f>
        <v>Item Value</v>
      </c>
      <c r="R785" s="14" t="s">
        <v>35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 t="s">
        <v>406</v>
      </c>
      <c r="AD785" s="15" t="s">
        <v>406</v>
      </c>
      <c r="AE785" s="15" t="s">
        <v>406</v>
      </c>
      <c r="AF785" s="56"/>
    </row>
    <row r="786" spans="1:32" s="16" customFormat="1" ht="17.45" customHeight="1">
      <c r="A786" s="39" t="s">
        <v>488</v>
      </c>
      <c r="B786" s="70" t="str">
        <f>VLOOKUP(A786,[1]screen!$G:$J,2,FALSE)</f>
        <v>자산 게시</v>
      </c>
      <c r="C786" s="13" t="str">
        <f t="shared" si="231"/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246"/>
        <v>New(신규)</v>
      </c>
      <c r="G786" s="18" t="str">
        <f>IF(E786&lt;&gt;"",VLOOKUP(E786,[1]Label!$A:$B,2,FALSE),"")</f>
        <v>New</v>
      </c>
      <c r="H786" s="14"/>
      <c r="I786" s="13" t="str">
        <f t="shared" si="232"/>
        <v/>
      </c>
      <c r="J786" s="18" t="str">
        <f>IF(H786&lt;&gt;"", VLOOKUP(H786,[1]Label!$A:$E,2,FALSE),"")</f>
        <v/>
      </c>
      <c r="K786" s="29" t="s">
        <v>392</v>
      </c>
      <c r="L786" s="13" t="str">
        <f t="shared" si="233"/>
        <v>TANCIS(TANCIS)</v>
      </c>
      <c r="M786" s="18" t="str">
        <f>IF(K786&lt;&gt;"",VLOOKUP(K786,[1]Label!$A:$B,2,FALSE),"")</f>
        <v>TANCIS</v>
      </c>
      <c r="N786" s="41" t="s">
        <v>19</v>
      </c>
      <c r="O786" s="31" t="s">
        <v>475</v>
      </c>
      <c r="P786" s="13" t="str">
        <f t="shared" si="235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53</v>
      </c>
      <c r="X786" s="14" t="s">
        <v>101</v>
      </c>
      <c r="Y786" s="14"/>
      <c r="Z786" s="15"/>
      <c r="AA786" s="15"/>
      <c r="AB786" s="15"/>
      <c r="AC786" s="15" t="s">
        <v>480</v>
      </c>
      <c r="AD786" s="15" t="s">
        <v>480</v>
      </c>
      <c r="AE786" s="15" t="s">
        <v>480</v>
      </c>
      <c r="AF786" s="56"/>
    </row>
    <row r="787" spans="1:32" s="16" customFormat="1" ht="17.45" customHeight="1">
      <c r="A787" s="39" t="s">
        <v>488</v>
      </c>
      <c r="B787" s="70" t="str">
        <f>VLOOKUP(A787,[1]screen!$G:$J,2,FALSE)</f>
        <v>자산 게시</v>
      </c>
      <c r="C787" s="13" t="str">
        <f t="shared" si="231"/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246"/>
        <v>New(신규)</v>
      </c>
      <c r="G787" s="18" t="str">
        <f>IF(E787&lt;&gt;"",VLOOKUP(E787,[1]Label!$A:$B,2,FALSE),"")</f>
        <v>New</v>
      </c>
      <c r="H787" s="14"/>
      <c r="I787" s="13" t="str">
        <f t="shared" si="232"/>
        <v/>
      </c>
      <c r="J787" s="18" t="str">
        <f>IF(H787&lt;&gt;"", VLOOKUP(H787,[1]Label!$A:$E,2,FALSE),"")</f>
        <v/>
      </c>
      <c r="K787" s="29" t="s">
        <v>392</v>
      </c>
      <c r="L787" s="13" t="str">
        <f t="shared" si="233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353</v>
      </c>
      <c r="P787" s="13" t="str">
        <f t="shared" si="235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53</v>
      </c>
      <c r="X787" s="14" t="s">
        <v>101</v>
      </c>
      <c r="Y787" s="14"/>
      <c r="Z787" s="15"/>
      <c r="AA787" s="15"/>
      <c r="AB787" s="15"/>
      <c r="AC787" s="15" t="s">
        <v>481</v>
      </c>
      <c r="AD787" s="15" t="s">
        <v>481</v>
      </c>
      <c r="AE787" s="15" t="s">
        <v>481</v>
      </c>
      <c r="AF787" s="56"/>
    </row>
    <row r="788" spans="1:32" s="16" customFormat="1" ht="17.45" customHeight="1">
      <c r="A788" s="39" t="s">
        <v>488</v>
      </c>
      <c r="B788" s="70" t="str">
        <f>VLOOKUP(A788,[1]screen!$G:$J,2,FALSE)</f>
        <v>자산 게시</v>
      </c>
      <c r="C788" s="13" t="str">
        <f t="shared" si="231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46"/>
        <v>New(신규)</v>
      </c>
      <c r="G788" s="18" t="str">
        <f>IF(E788&lt;&gt;"",VLOOKUP(E788,[1]Label!$A:$B,2,FALSE),"")</f>
        <v>New</v>
      </c>
      <c r="H788" s="14"/>
      <c r="I788" s="13" t="str">
        <f t="shared" si="232"/>
        <v/>
      </c>
      <c r="J788" s="18" t="str">
        <f>IF(H788&lt;&gt;"", VLOOKUP(H788,[1]Label!$A:$E,2,FALSE),"")</f>
        <v/>
      </c>
      <c r="K788" s="29" t="s">
        <v>392</v>
      </c>
      <c r="L788" s="13" t="str">
        <f t="shared" si="233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358</v>
      </c>
      <c r="P788" s="13" t="str">
        <f t="shared" si="235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53</v>
      </c>
      <c r="X788" s="14" t="s">
        <v>101</v>
      </c>
      <c r="Y788" s="14"/>
      <c r="Z788" s="15"/>
      <c r="AA788" s="15"/>
      <c r="AB788" s="15"/>
      <c r="AC788" s="15" t="s">
        <v>482</v>
      </c>
      <c r="AD788" s="15" t="s">
        <v>482</v>
      </c>
      <c r="AE788" s="15" t="s">
        <v>482</v>
      </c>
      <c r="AF788" s="56"/>
    </row>
    <row r="789" spans="1:32" s="16" customFormat="1" ht="17.45" customHeight="1">
      <c r="A789" s="39" t="s">
        <v>488</v>
      </c>
      <c r="B789" s="70" t="str">
        <f>VLOOKUP(A789,[1]screen!$G:$J,2,FALSE)</f>
        <v>자산 게시</v>
      </c>
      <c r="C789" s="13" t="str">
        <f t="shared" si="231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46"/>
        <v>New(신규)</v>
      </c>
      <c r="G789" s="18" t="str">
        <f>IF(E789&lt;&gt;"",VLOOKUP(E789,[1]Label!$A:$B,2,FALSE),"")</f>
        <v>New</v>
      </c>
      <c r="H789" s="14"/>
      <c r="I789" s="13" t="str">
        <f t="shared" si="232"/>
        <v/>
      </c>
      <c r="J789" s="18" t="str">
        <f>IF(H789&lt;&gt;"", VLOOKUP(H789,[1]Label!$A:$E,2,FALSE),"")</f>
        <v/>
      </c>
      <c r="K789" s="29" t="s">
        <v>392</v>
      </c>
      <c r="L789" s="13" t="str">
        <f t="shared" si="233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354</v>
      </c>
      <c r="P789" s="13" t="str">
        <f t="shared" si="235"/>
        <v>Item Description&lt;br&gt;(품목설명)</v>
      </c>
      <c r="Q789" s="18" t="str">
        <f>IF(O789&lt;&gt;"", VLOOKUP(O789, [1]Label!$A:$B, 2, FALSE), "")</f>
        <v>Item Description</v>
      </c>
      <c r="R789" s="14" t="s">
        <v>37</v>
      </c>
      <c r="S789" s="13"/>
      <c r="T789" s="13"/>
      <c r="U789" s="13"/>
      <c r="V789" s="14"/>
      <c r="W789" s="14"/>
      <c r="X789" s="14" t="s">
        <v>101</v>
      </c>
      <c r="Y789" s="14"/>
      <c r="Z789" s="15"/>
      <c r="AA789" s="15"/>
      <c r="AB789" s="15"/>
      <c r="AC789" s="15" t="s">
        <v>483</v>
      </c>
      <c r="AD789" s="15" t="s">
        <v>483</v>
      </c>
      <c r="AE789" s="15" t="s">
        <v>483</v>
      </c>
      <c r="AF789" s="56"/>
    </row>
    <row r="790" spans="1:32" s="16" customFormat="1" ht="17.45" customHeight="1">
      <c r="A790" s="39" t="s">
        <v>488</v>
      </c>
      <c r="B790" s="70" t="str">
        <f>VLOOKUP(A790,[1]screen!$G:$J,2,FALSE)</f>
        <v>자산 게시</v>
      </c>
      <c r="C790" s="13" t="str">
        <f t="shared" ref="C790:C804" si="247">IF(B790&lt;&gt;"",D790&amp;"("&amp;B790&amp;")","")</f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46"/>
        <v>New(신규)</v>
      </c>
      <c r="G790" s="18" t="str">
        <f>IF(E790&lt;&gt;"",VLOOKUP(E790,[1]Label!$A:$B,2,FALSE),"")</f>
        <v>New</v>
      </c>
      <c r="H790" s="14"/>
      <c r="I790" s="13" t="str">
        <f t="shared" ref="I790:I804" si="248">IF(H790&lt;&gt;"",J790&amp;"("&amp;H790&amp;")","")</f>
        <v/>
      </c>
      <c r="J790" s="18" t="str">
        <f>IF(H790&lt;&gt;"", VLOOKUP(H790,[1]Label!$A:$E,2,FALSE),"")</f>
        <v/>
      </c>
      <c r="K790" s="29" t="s">
        <v>392</v>
      </c>
      <c r="L790" s="13" t="str">
        <f t="shared" ref="L790:L804" si="249">IF(K790&lt;&gt;"",M790&amp;"("&amp;K790&amp;")","")</f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350</v>
      </c>
      <c r="P790" s="13" t="str">
        <f t="shared" si="235"/>
        <v>Quantity&lt;br&gt;(수량)</v>
      </c>
      <c r="Q790" s="18" t="str">
        <f>IF(O790&lt;&gt;"", VLOOKUP(O790, [1]Label!$A:$B, 2, FALSE), "")</f>
        <v>Quantity</v>
      </c>
      <c r="R790" s="14" t="s">
        <v>37</v>
      </c>
      <c r="S790" s="70" t="s">
        <v>38</v>
      </c>
      <c r="T790" s="70"/>
      <c r="U790" s="70"/>
      <c r="V790" s="71"/>
      <c r="W790" s="71" t="s">
        <v>53</v>
      </c>
      <c r="X790" s="71" t="s">
        <v>101</v>
      </c>
      <c r="Y790" s="71"/>
      <c r="Z790" s="77" t="s">
        <v>379</v>
      </c>
      <c r="AA790" s="77" t="s">
        <v>379</v>
      </c>
      <c r="AB790" s="77" t="s">
        <v>379</v>
      </c>
      <c r="AC790" s="77" t="s">
        <v>330</v>
      </c>
      <c r="AD790" s="77" t="s">
        <v>330</v>
      </c>
      <c r="AE790" s="77" t="s">
        <v>330</v>
      </c>
      <c r="AF790" s="56"/>
    </row>
    <row r="791" spans="1:32" s="16" customFormat="1" ht="17.45" customHeight="1">
      <c r="A791" s="39" t="s">
        <v>488</v>
      </c>
      <c r="B791" s="70" t="str">
        <f>VLOOKUP(A791,[1]screen!$G:$J,2,FALSE)</f>
        <v>자산 게시</v>
      </c>
      <c r="C791" s="13" t="str">
        <f t="shared" si="247"/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46"/>
        <v>New(신규)</v>
      </c>
      <c r="G791" s="18" t="str">
        <f>IF(E791&lt;&gt;"",VLOOKUP(E791,[1]Label!$A:$B,2,FALSE),"")</f>
        <v>New</v>
      </c>
      <c r="H791" s="14"/>
      <c r="I791" s="13" t="str">
        <f t="shared" si="248"/>
        <v/>
      </c>
      <c r="J791" s="18" t="str">
        <f>IF(H791&lt;&gt;"", VLOOKUP(H791,[1]Label!$A:$E,2,FALSE),"")</f>
        <v/>
      </c>
      <c r="K791" s="29" t="s">
        <v>392</v>
      </c>
      <c r="L791" s="13" t="str">
        <f t="shared" si="249"/>
        <v>TANCIS(TANCIS)</v>
      </c>
      <c r="M791" s="18" t="str">
        <f>IF(K791&lt;&gt;"",VLOOKUP(K791,[1]Label!$A:$B,2,FALSE),"")</f>
        <v>TANCIS</v>
      </c>
      <c r="N791" s="41" t="s">
        <v>19</v>
      </c>
      <c r="O791" s="31" t="s">
        <v>355</v>
      </c>
      <c r="P791" s="13" t="str">
        <f t="shared" si="235"/>
        <v>Weight&lt;br&gt;(중량)</v>
      </c>
      <c r="Q791" s="18" t="str">
        <f>IF(O791&lt;&gt;"", VLOOKUP(O791, [1]Label!$A:$B, 2, FALSE), "")</f>
        <v>Weight</v>
      </c>
      <c r="R791" s="14" t="s">
        <v>37</v>
      </c>
      <c r="S791" s="13" t="s">
        <v>38</v>
      </c>
      <c r="T791" s="13"/>
      <c r="U791" s="13"/>
      <c r="V791" s="14"/>
      <c r="W791" s="14"/>
      <c r="X791" s="14" t="s">
        <v>101</v>
      </c>
      <c r="Y791" s="14"/>
      <c r="Z791" s="15" t="s">
        <v>380</v>
      </c>
      <c r="AA791" s="15" t="s">
        <v>380</v>
      </c>
      <c r="AB791" s="15" t="s">
        <v>381</v>
      </c>
      <c r="AC791" s="15"/>
      <c r="AD791" s="15"/>
      <c r="AE791" s="15"/>
      <c r="AF791" s="56"/>
    </row>
    <row r="792" spans="1:32" s="16" customFormat="1" ht="17.45" customHeight="1">
      <c r="A792" s="39" t="s">
        <v>488</v>
      </c>
      <c r="B792" s="70" t="str">
        <f>VLOOKUP(A792,[1]screen!$G:$J,2,FALSE)</f>
        <v>자산 게시</v>
      </c>
      <c r="C792" s="13" t="str">
        <f t="shared" si="247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46"/>
        <v>New(신규)</v>
      </c>
      <c r="G792" s="18" t="str">
        <f>IF(E792&lt;&gt;"",VLOOKUP(E792,[1]Label!$A:$B,2,FALSE),"")</f>
        <v>New</v>
      </c>
      <c r="H792" s="14"/>
      <c r="I792" s="13" t="str">
        <f t="shared" si="248"/>
        <v/>
      </c>
      <c r="J792" s="18" t="str">
        <f>IF(H792&lt;&gt;"", VLOOKUP(H792,[1]Label!$A:$E,2,FALSE),"")</f>
        <v/>
      </c>
      <c r="K792" s="29" t="s">
        <v>392</v>
      </c>
      <c r="L792" s="13" t="str">
        <f t="shared" si="249"/>
        <v>TANCIS(TANCIS)</v>
      </c>
      <c r="M792" s="18" t="str">
        <f>IF(K792&lt;&gt;"",VLOOKUP(K792,[1]Label!$A:$B,2,FALSE),"")</f>
        <v>TANCIS</v>
      </c>
      <c r="N792" s="41" t="s">
        <v>19</v>
      </c>
      <c r="O792" s="31" t="s">
        <v>356</v>
      </c>
      <c r="P792" s="13" t="str">
        <f t="shared" si="235"/>
        <v>Item Value&lt;br&gt;(품목가격)</v>
      </c>
      <c r="Q792" s="18" t="str">
        <f>IF(O792&lt;&gt;"", VLOOKUP(O792, [1]Label!$A:$B, 2, FALSE), "")</f>
        <v>Item Value</v>
      </c>
      <c r="R792" s="14" t="s">
        <v>37</v>
      </c>
      <c r="S792" s="13"/>
      <c r="T792" s="13"/>
      <c r="U792" s="13"/>
      <c r="V792" s="14"/>
      <c r="W792" s="14"/>
      <c r="X792" s="14" t="s">
        <v>101</v>
      </c>
      <c r="Y792" s="14"/>
      <c r="Z792" s="15"/>
      <c r="AA792" s="15"/>
      <c r="AB792" s="15"/>
      <c r="AC792" s="15" t="s">
        <v>484</v>
      </c>
      <c r="AD792" s="15" t="s">
        <v>484</v>
      </c>
      <c r="AE792" s="15" t="s">
        <v>484</v>
      </c>
      <c r="AF792" s="56"/>
    </row>
    <row r="793" spans="1:32" s="16" customFormat="1" ht="17.45" customHeight="1">
      <c r="A793" s="39" t="s">
        <v>488</v>
      </c>
      <c r="B793" s="70" t="str">
        <f>VLOOKUP(A793,[1]screen!$G:$J,2,FALSE)</f>
        <v>자산 게시</v>
      </c>
      <c r="C793" s="13" t="str">
        <f t="shared" si="247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46"/>
        <v>New(신규)</v>
      </c>
      <c r="G793" s="18" t="str">
        <f>IF(E793&lt;&gt;"",VLOOKUP(E793,[1]Label!$A:$B,2,FALSE),"")</f>
        <v>New</v>
      </c>
      <c r="H793" s="14"/>
      <c r="I793" s="13" t="str">
        <f t="shared" si="248"/>
        <v/>
      </c>
      <c r="J793" s="18" t="str">
        <f>IF(H793&lt;&gt;"", VLOOKUP(H793,[1]Label!$A:$E,2,FALSE),"")</f>
        <v/>
      </c>
      <c r="K793" s="29" t="s">
        <v>392</v>
      </c>
      <c r="L793" s="13" t="str">
        <f t="shared" si="249"/>
        <v>TANCIS(TANCIS)</v>
      </c>
      <c r="M793" s="18" t="str">
        <f>IF(K793&lt;&gt;"",VLOOKUP(K793,[1]Label!$A:$B,2,FALSE),"")</f>
        <v>TANCIS</v>
      </c>
      <c r="N793" s="41" t="s">
        <v>19</v>
      </c>
      <c r="O793" s="31" t="s">
        <v>357</v>
      </c>
      <c r="P793" s="13" t="str">
        <f t="shared" si="235"/>
        <v>Veh Y/N&lt;br&gt;(차량Y/N)</v>
      </c>
      <c r="Q793" s="18" t="str">
        <f>IF(O793&lt;&gt;"", VLOOKUP(O793, [1]Label!$A:$B, 2, FALSE), "")</f>
        <v>Veh Y/N</v>
      </c>
      <c r="R793" s="14" t="s">
        <v>36</v>
      </c>
      <c r="S793" s="13" t="s">
        <v>50</v>
      </c>
      <c r="T793" s="13"/>
      <c r="U793" s="13"/>
      <c r="V793" s="14"/>
      <c r="W793" s="14"/>
      <c r="X793" s="14"/>
      <c r="Y793" s="14"/>
      <c r="Z793" s="46" t="s">
        <v>442</v>
      </c>
      <c r="AA793" s="46" t="s">
        <v>442</v>
      </c>
      <c r="AB793" s="46" t="s">
        <v>442</v>
      </c>
      <c r="AC793" s="15"/>
      <c r="AD793" s="15"/>
      <c r="AE793" s="15"/>
      <c r="AF793" s="56"/>
    </row>
    <row r="794" spans="1:32" s="37" customFormat="1" ht="17.45" customHeight="1">
      <c r="A794" s="39" t="s">
        <v>488</v>
      </c>
      <c r="B794" s="33" t="str">
        <f>VLOOKUP(A794,[1]screen!$G:$J,2,FALSE)</f>
        <v>자산 게시</v>
      </c>
      <c r="C794" s="33" t="str">
        <f t="shared" si="247"/>
        <v>Asset Publishing(자산 게시)</v>
      </c>
      <c r="D794" s="33" t="str">
        <f>IF(B794&lt;&gt;"", VLOOKUP(B794,[1]screen!$A:$E,2,FALSE), "" )</f>
        <v>Asset Publishing</v>
      </c>
      <c r="E794" s="14" t="s">
        <v>46</v>
      </c>
      <c r="F794" s="13" t="str">
        <f t="shared" si="246"/>
        <v>New(신규)</v>
      </c>
      <c r="G794" s="18" t="str">
        <f>IF(E794&lt;&gt;"",VLOOKUP(E794,[1]Label!$A:$B,2,FALSE),"")</f>
        <v>New</v>
      </c>
      <c r="H794" s="35"/>
      <c r="I794" s="33" t="str">
        <f t="shared" si="248"/>
        <v/>
      </c>
      <c r="J794" s="33" t="str">
        <f>IF(H794&lt;&gt;"", VLOOKUP(H794,[1]Label!$A:$E,2,FALSE),"")</f>
        <v/>
      </c>
      <c r="K794" s="34" t="s">
        <v>392</v>
      </c>
      <c r="L794" s="33" t="str">
        <f t="shared" si="249"/>
        <v>TANCIS(TANCIS)</v>
      </c>
      <c r="M794" s="33" t="str">
        <f>IF(K794&lt;&gt;"",VLOOKUP(K794,[1]Label!$A:$B,2,FALSE),"")</f>
        <v>TANCIS</v>
      </c>
      <c r="N794" s="35"/>
      <c r="O794" s="36"/>
      <c r="P794" s="33" t="str">
        <f t="shared" si="235"/>
        <v/>
      </c>
      <c r="Q794" s="33" t="str">
        <f>IF(O794&lt;&gt;"", VLOOKUP(O794, [1]Label!$A:$B, 2, FALSE), "")</f>
        <v/>
      </c>
      <c r="R794" s="35" t="s">
        <v>35</v>
      </c>
      <c r="S794" s="33" t="s">
        <v>44</v>
      </c>
      <c r="T794" s="33"/>
      <c r="U794" s="33"/>
      <c r="V794" s="35"/>
      <c r="W794" s="35"/>
      <c r="X794" s="35"/>
      <c r="Y794" s="35"/>
      <c r="Z794" s="44"/>
      <c r="AA794" s="44"/>
      <c r="AB794" s="44"/>
      <c r="AC794" s="44"/>
      <c r="AD794" s="44"/>
      <c r="AE794" s="44"/>
      <c r="AF794" s="53"/>
    </row>
    <row r="795" spans="1:32" s="95" customFormat="1" ht="17.45" customHeight="1">
      <c r="A795" s="39" t="s">
        <v>488</v>
      </c>
      <c r="B795" s="86" t="str">
        <f>VLOOKUP(A795,[1]screen!$G:$J,2,FALSE)</f>
        <v>자산 게시</v>
      </c>
      <c r="C795" s="86" t="str">
        <f t="shared" si="247"/>
        <v>Asset Publishing(자산 게시)</v>
      </c>
      <c r="D795" s="86" t="str">
        <f>IF(B795&lt;&gt;"", VLOOKUP(B795,[1]screen!$A:$E,2,FALSE), "" )</f>
        <v>Asset Publishing</v>
      </c>
      <c r="E795" s="14" t="s">
        <v>46</v>
      </c>
      <c r="F795" s="88" t="str">
        <f t="shared" si="246"/>
        <v>New(신규)</v>
      </c>
      <c r="G795" s="89" t="str">
        <f>IF(E795&lt;&gt;"",VLOOKUP(E795,[1]Label!$A:$B,2,FALSE),"")</f>
        <v>New</v>
      </c>
      <c r="H795" s="90"/>
      <c r="I795" s="86" t="str">
        <f t="shared" si="248"/>
        <v/>
      </c>
      <c r="J795" s="86" t="str">
        <f>IF(H795&lt;&gt;"", VLOOKUP(H795,[1]Label!$A:$E,2,FALSE),"")</f>
        <v/>
      </c>
      <c r="K795" s="91" t="s">
        <v>392</v>
      </c>
      <c r="L795" s="86" t="str">
        <f t="shared" si="249"/>
        <v>TANCIS(TANCIS)</v>
      </c>
      <c r="M795" s="86" t="str">
        <f>IF(K795&lt;&gt;"",VLOOKUP(K795,[1]Label!$A:$B,2,FALSE),"")</f>
        <v>TANCIS</v>
      </c>
      <c r="N795" s="90"/>
      <c r="O795" s="92" t="s">
        <v>546</v>
      </c>
      <c r="P795" s="86" t="str">
        <f t="shared" si="235"/>
        <v>Pohto Zone&lt;br&gt;(포토존)</v>
      </c>
      <c r="Q795" s="86" t="str">
        <f>IF(O795&lt;&gt;"", VLOOKUP(O795, [1]Label!$A:$B, 2, FALSE), "")</f>
        <v>Pohto Zone</v>
      </c>
      <c r="R795" s="90" t="s">
        <v>35</v>
      </c>
      <c r="S795" s="86" t="s">
        <v>44</v>
      </c>
      <c r="T795" s="86" t="s">
        <v>329</v>
      </c>
      <c r="U795" s="86"/>
      <c r="V795" s="90"/>
      <c r="W795" s="90"/>
      <c r="X795" s="90"/>
      <c r="Y795" s="90"/>
      <c r="Z795" s="93"/>
      <c r="AA795" s="93"/>
      <c r="AB795" s="93"/>
      <c r="AC795" s="93"/>
      <c r="AD795" s="93"/>
      <c r="AE795" s="93"/>
      <c r="AF795" s="94"/>
    </row>
    <row r="796" spans="1:32" s="16" customFormat="1" ht="17.45" customHeight="1">
      <c r="A796" s="39" t="s">
        <v>488</v>
      </c>
      <c r="B796" s="70" t="str">
        <f>VLOOKUP(A796,[1]screen!$G:$J,2,FALSE)</f>
        <v>자산 게시</v>
      </c>
      <c r="C796" s="13" t="str">
        <f t="shared" si="247"/>
        <v>Asset Publishing(자산 게시)</v>
      </c>
      <c r="D796" s="70" t="str">
        <f>IF(B796&lt;&gt;"", VLOOKUP(B796,[1]screen!$A:$E,2,FALSE), "" )</f>
        <v>Asset Publishing</v>
      </c>
      <c r="E796" s="14" t="s">
        <v>46</v>
      </c>
      <c r="F796" s="13" t="str">
        <f t="shared" si="246"/>
        <v>New(신규)</v>
      </c>
      <c r="G796" s="18" t="str">
        <f>IF(E796&lt;&gt;"",VLOOKUP(E796,[1]Label!$A:$B,2,FALSE),"")</f>
        <v>New</v>
      </c>
      <c r="H796" s="14"/>
      <c r="I796" s="13" t="str">
        <f t="shared" si="248"/>
        <v/>
      </c>
      <c r="J796" s="18" t="str">
        <f>IF(H796&lt;&gt;"", VLOOKUP(H796,[1]Label!$A:$E,2,FALSE),"")</f>
        <v/>
      </c>
      <c r="K796" s="29" t="s">
        <v>392</v>
      </c>
      <c r="L796" s="13" t="str">
        <f t="shared" si="249"/>
        <v>TANCIS(TANCIS)</v>
      </c>
      <c r="M796" s="18" t="str">
        <f>IF(K796&lt;&gt;"",VLOOKUP(K796,[1]Label!$A:$B,2,FALSE),"")</f>
        <v>TANCIS</v>
      </c>
      <c r="N796" s="41" t="s">
        <v>19</v>
      </c>
      <c r="O796" s="31" t="s">
        <v>547</v>
      </c>
      <c r="P796" s="13" t="str">
        <f t="shared" si="235"/>
        <v>Choose File&lt;br&gt;(파일 선택)</v>
      </c>
      <c r="Q796" s="18" t="str">
        <f>IF(O796&lt;&gt;"", VLOOKUP(O796, [1]Label!$A:$B, 2, FALSE), "")</f>
        <v>Choose File</v>
      </c>
      <c r="R796" s="14" t="s">
        <v>548</v>
      </c>
      <c r="S796" s="13"/>
      <c r="T796" s="13"/>
      <c r="U796" s="13"/>
      <c r="V796" s="14"/>
      <c r="W796" s="14"/>
      <c r="X796" s="14"/>
      <c r="Y796" s="14"/>
      <c r="Z796" s="15" t="s">
        <v>549</v>
      </c>
      <c r="AA796" s="15" t="s">
        <v>549</v>
      </c>
      <c r="AB796" s="15" t="s">
        <v>549</v>
      </c>
      <c r="AC796" s="15"/>
      <c r="AD796" s="15"/>
      <c r="AE796" s="15"/>
      <c r="AF796" s="56"/>
    </row>
    <row r="797" spans="1:32" s="16" customFormat="1" ht="17.45" customHeight="1">
      <c r="A797" s="39" t="s">
        <v>488</v>
      </c>
      <c r="B797" s="70" t="str">
        <f>VLOOKUP(A797,[1]screen!$G:$J,2,FALSE)</f>
        <v>자산 게시</v>
      </c>
      <c r="C797" s="13" t="str">
        <f t="shared" si="247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46"/>
        <v>New(신규)</v>
      </c>
      <c r="G797" s="18" t="str">
        <f>IF(E797&lt;&gt;"",VLOOKUP(E797,[1]Label!$A:$B,2,FALSE),"")</f>
        <v>New</v>
      </c>
      <c r="H797" s="14"/>
      <c r="I797" s="13" t="str">
        <f t="shared" si="248"/>
        <v/>
      </c>
      <c r="J797" s="18" t="str">
        <f>IF(H797&lt;&gt;"", VLOOKUP(H797,[1]Label!$A:$E,2,FALSE),"")</f>
        <v/>
      </c>
      <c r="K797" s="29" t="s">
        <v>392</v>
      </c>
      <c r="L797" s="13" t="str">
        <f t="shared" si="249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547</v>
      </c>
      <c r="P797" s="13" t="str">
        <f t="shared" si="235"/>
        <v>Choose File&lt;br&gt;(파일 선택)</v>
      </c>
      <c r="Q797" s="18" t="str">
        <f>IF(O797&lt;&gt;"", VLOOKUP(O797, [1]Label!$A:$B, 2, FALSE), "")</f>
        <v>Choose File</v>
      </c>
      <c r="R797" s="14" t="s">
        <v>548</v>
      </c>
      <c r="S797" s="13"/>
      <c r="T797" s="13"/>
      <c r="U797" s="13"/>
      <c r="V797" s="14"/>
      <c r="W797" s="14"/>
      <c r="X797" s="14"/>
      <c r="Y797" s="14"/>
      <c r="Z797" s="15" t="s">
        <v>550</v>
      </c>
      <c r="AA797" s="15" t="s">
        <v>550</v>
      </c>
      <c r="AB797" s="15" t="s">
        <v>550</v>
      </c>
      <c r="AC797" s="15"/>
      <c r="AD797" s="15"/>
      <c r="AE797" s="15"/>
      <c r="AF797" s="56"/>
    </row>
    <row r="798" spans="1:32" s="16" customFormat="1" ht="17.45" customHeight="1">
      <c r="A798" s="39" t="s">
        <v>488</v>
      </c>
      <c r="B798" s="70" t="str">
        <f>VLOOKUP(A798,[1]screen!$G:$J,2,FALSE)</f>
        <v>자산 게시</v>
      </c>
      <c r="C798" s="13" t="str">
        <f t="shared" si="247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46"/>
        <v>New(신규)</v>
      </c>
      <c r="G798" s="18" t="str">
        <f>IF(E798&lt;&gt;"",VLOOKUP(E798,[1]Label!$A:$B,2,FALSE),"")</f>
        <v>New</v>
      </c>
      <c r="H798" s="14"/>
      <c r="I798" s="13" t="str">
        <f t="shared" si="248"/>
        <v/>
      </c>
      <c r="J798" s="18" t="str">
        <f>IF(H798&lt;&gt;"", VLOOKUP(H798,[1]Label!$A:$E,2,FALSE),"")</f>
        <v/>
      </c>
      <c r="K798" s="29" t="s">
        <v>392</v>
      </c>
      <c r="L798" s="13" t="str">
        <f t="shared" si="249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547</v>
      </c>
      <c r="P798" s="13" t="str">
        <f t="shared" si="235"/>
        <v>Choose File&lt;br&gt;(파일 선택)</v>
      </c>
      <c r="Q798" s="18" t="str">
        <f>IF(O798&lt;&gt;"", VLOOKUP(O798, [1]Label!$A:$B, 2, FALSE), "")</f>
        <v>Choose File</v>
      </c>
      <c r="R798" s="14" t="s">
        <v>548</v>
      </c>
      <c r="S798" s="13"/>
      <c r="T798" s="13"/>
      <c r="U798" s="13"/>
      <c r="V798" s="14"/>
      <c r="W798" s="14"/>
      <c r="X798" s="14"/>
      <c r="Y798" s="14"/>
      <c r="Z798" s="15" t="s">
        <v>551</v>
      </c>
      <c r="AA798" s="15" t="s">
        <v>551</v>
      </c>
      <c r="AB798" s="15" t="s">
        <v>551</v>
      </c>
      <c r="AC798" s="15"/>
      <c r="AD798" s="15"/>
      <c r="AE798" s="15"/>
      <c r="AF798" s="56"/>
    </row>
    <row r="799" spans="1:32" s="16" customFormat="1" ht="17.45" customHeight="1">
      <c r="A799" s="39" t="s">
        <v>488</v>
      </c>
      <c r="B799" s="70" t="str">
        <f>VLOOKUP(A799,[1]screen!$G:$J,2,FALSE)</f>
        <v>자산 게시</v>
      </c>
      <c r="C799" s="13" t="str">
        <f t="shared" si="247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46"/>
        <v>New(신규)</v>
      </c>
      <c r="G799" s="18" t="str">
        <f>IF(E799&lt;&gt;"",VLOOKUP(E799,[1]Label!$A:$B,2,FALSE),"")</f>
        <v>New</v>
      </c>
      <c r="H799" s="14"/>
      <c r="I799" s="13" t="str">
        <f t="shared" si="248"/>
        <v/>
      </c>
      <c r="J799" s="18" t="str">
        <f>IF(H799&lt;&gt;"", VLOOKUP(H799,[1]Label!$A:$E,2,FALSE),"")</f>
        <v/>
      </c>
      <c r="K799" s="29" t="s">
        <v>392</v>
      </c>
      <c r="L799" s="13" t="str">
        <f t="shared" si="249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547</v>
      </c>
      <c r="P799" s="13" t="str">
        <f t="shared" si="235"/>
        <v>Choose File&lt;br&gt;(파일 선택)</v>
      </c>
      <c r="Q799" s="18" t="str">
        <f>IF(O799&lt;&gt;"", VLOOKUP(O799, [1]Label!$A:$B, 2, FALSE), "")</f>
        <v>Choose File</v>
      </c>
      <c r="R799" s="14" t="s">
        <v>548</v>
      </c>
      <c r="S799" s="13"/>
      <c r="T799" s="13"/>
      <c r="U799" s="13"/>
      <c r="V799" s="14"/>
      <c r="W799" s="14"/>
      <c r="X799" s="14"/>
      <c r="Y799" s="14"/>
      <c r="Z799" s="15" t="s">
        <v>552</v>
      </c>
      <c r="AA799" s="15" t="s">
        <v>552</v>
      </c>
      <c r="AB799" s="15" t="s">
        <v>552</v>
      </c>
      <c r="AC799" s="15"/>
      <c r="AD799" s="15"/>
      <c r="AE799" s="15"/>
      <c r="AF799" s="56"/>
    </row>
    <row r="800" spans="1:32" s="16" customFormat="1" ht="17.45" customHeight="1">
      <c r="A800" s="39" t="s">
        <v>488</v>
      </c>
      <c r="B800" s="70" t="str">
        <f>VLOOKUP(A800,[1]screen!$G:$J,2,FALSE)</f>
        <v>자산 게시</v>
      </c>
      <c r="C800" s="13" t="str">
        <f t="shared" si="247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46"/>
        <v>New(신규)</v>
      </c>
      <c r="G800" s="18" t="str">
        <f>IF(E800&lt;&gt;"",VLOOKUP(E800,[1]Label!$A:$B,2,FALSE),"")</f>
        <v>New</v>
      </c>
      <c r="H800" s="14"/>
      <c r="I800" s="13" t="str">
        <f t="shared" si="248"/>
        <v/>
      </c>
      <c r="J800" s="18" t="str">
        <f>IF(H800&lt;&gt;"", VLOOKUP(H800,[1]Label!$A:$E,2,FALSE),"")</f>
        <v/>
      </c>
      <c r="K800" s="29" t="s">
        <v>392</v>
      </c>
      <c r="L800" s="13" t="str">
        <f t="shared" si="249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547</v>
      </c>
      <c r="P800" s="13" t="str">
        <f t="shared" si="235"/>
        <v>Choose File&lt;br&gt;(파일 선택)</v>
      </c>
      <c r="Q800" s="18" t="str">
        <f>IF(O800&lt;&gt;"", VLOOKUP(O800, [1]Label!$A:$B, 2, FALSE), "")</f>
        <v>Choose File</v>
      </c>
      <c r="R800" s="14" t="s">
        <v>548</v>
      </c>
      <c r="S800" s="13"/>
      <c r="T800" s="13"/>
      <c r="U800" s="13"/>
      <c r="V800" s="14"/>
      <c r="W800" s="14"/>
      <c r="X800" s="14"/>
      <c r="Y800" s="14"/>
      <c r="Z800" s="15" t="s">
        <v>553</v>
      </c>
      <c r="AA800" s="15" t="s">
        <v>553</v>
      </c>
      <c r="AB800" s="15" t="s">
        <v>553</v>
      </c>
      <c r="AC800" s="15"/>
      <c r="AD800" s="15"/>
      <c r="AE800" s="15"/>
      <c r="AF800" s="56"/>
    </row>
    <row r="801" spans="1:32" s="16" customFormat="1" ht="17.45" customHeight="1">
      <c r="A801" s="39" t="s">
        <v>488</v>
      </c>
      <c r="B801" s="70" t="str">
        <f>VLOOKUP(A801,[1]screen!$G:$J,2,FALSE)</f>
        <v>자산 게시</v>
      </c>
      <c r="C801" s="13" t="str">
        <f t="shared" si="247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46"/>
        <v>New(신규)</v>
      </c>
      <c r="G801" s="18" t="str">
        <f>IF(E801&lt;&gt;"",VLOOKUP(E801,[1]Label!$A:$B,2,FALSE),"")</f>
        <v>New</v>
      </c>
      <c r="H801" s="14"/>
      <c r="I801" s="13" t="str">
        <f t="shared" si="248"/>
        <v/>
      </c>
      <c r="J801" s="18" t="str">
        <f>IF(H801&lt;&gt;"", VLOOKUP(H801,[1]Label!$A:$E,2,FALSE),"")</f>
        <v/>
      </c>
      <c r="K801" s="29" t="s">
        <v>392</v>
      </c>
      <c r="L801" s="13" t="str">
        <f t="shared" si="249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547</v>
      </c>
      <c r="P801" s="13" t="str">
        <f t="shared" si="235"/>
        <v>Choose File&lt;br&gt;(파일 선택)</v>
      </c>
      <c r="Q801" s="18" t="str">
        <f>IF(O801&lt;&gt;"", VLOOKUP(O801, [1]Label!$A:$B, 2, FALSE), "")</f>
        <v>Choose File</v>
      </c>
      <c r="R801" s="14" t="s">
        <v>548</v>
      </c>
      <c r="S801" s="13"/>
      <c r="T801" s="13"/>
      <c r="U801" s="13"/>
      <c r="V801" s="14"/>
      <c r="W801" s="14"/>
      <c r="X801" s="14"/>
      <c r="Y801" s="14"/>
      <c r="Z801" s="15"/>
      <c r="AA801" s="15"/>
      <c r="AB801" s="15"/>
      <c r="AC801" s="15"/>
      <c r="AD801" s="15"/>
      <c r="AE801" s="15"/>
      <c r="AF801" s="56"/>
    </row>
    <row r="802" spans="1:32" s="16" customFormat="1" ht="17.45" customHeight="1">
      <c r="A802" s="39" t="s">
        <v>488</v>
      </c>
      <c r="B802" s="70" t="str">
        <f>VLOOKUP(A802,[1]screen!$G:$J,2,FALSE)</f>
        <v>자산 게시</v>
      </c>
      <c r="C802" s="13" t="str">
        <f t="shared" si="247"/>
        <v>Asset Publishing(자산 게시)</v>
      </c>
      <c r="D802" s="70" t="str">
        <f>IF(B802&lt;&gt;"", VLOOKUP(B802,[1]screen!$A:$E,2,FALSE), "" )</f>
        <v>Asset Publishing</v>
      </c>
      <c r="E802" s="14" t="s">
        <v>46</v>
      </c>
      <c r="F802" s="13" t="str">
        <f t="shared" si="246"/>
        <v>New(신규)</v>
      </c>
      <c r="G802" s="18" t="str">
        <f>IF(E802&lt;&gt;"",VLOOKUP(E802,[1]Label!$A:$B,2,FALSE),"")</f>
        <v>New</v>
      </c>
      <c r="H802" s="14"/>
      <c r="I802" s="13" t="str">
        <f t="shared" si="248"/>
        <v/>
      </c>
      <c r="J802" s="18" t="str">
        <f>IF(H802&lt;&gt;"", VLOOKUP(H802,[1]Label!$A:$E,2,FALSE),"")</f>
        <v/>
      </c>
      <c r="K802" s="29" t="s">
        <v>392</v>
      </c>
      <c r="L802" s="13" t="str">
        <f t="shared" si="249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547</v>
      </c>
      <c r="P802" s="13" t="str">
        <f t="shared" si="235"/>
        <v>Choose File&lt;br&gt;(파일 선택)</v>
      </c>
      <c r="Q802" s="18" t="str">
        <f>IF(O802&lt;&gt;"", VLOOKUP(O802, [1]Label!$A:$B, 2, FALSE), "")</f>
        <v>Choose File</v>
      </c>
      <c r="R802" s="14" t="s">
        <v>548</v>
      </c>
      <c r="S802" s="13"/>
      <c r="T802" s="13"/>
      <c r="U802" s="13"/>
      <c r="V802" s="14"/>
      <c r="W802" s="14"/>
      <c r="X802" s="14"/>
      <c r="Y802" s="14"/>
      <c r="Z802" s="15"/>
      <c r="AA802" s="15"/>
      <c r="AB802" s="15"/>
      <c r="AC802" s="15"/>
      <c r="AD802" s="15"/>
      <c r="AE802" s="15"/>
      <c r="AF802" s="56"/>
    </row>
    <row r="803" spans="1:32" s="16" customFormat="1" ht="17.45" customHeight="1">
      <c r="A803" s="39" t="s">
        <v>488</v>
      </c>
      <c r="B803" s="70" t="str">
        <f>VLOOKUP(A803,[1]screen!$G:$J,2,FALSE)</f>
        <v>자산 게시</v>
      </c>
      <c r="C803" s="13" t="str">
        <f t="shared" si="247"/>
        <v>Asset Publishing(자산 게시)</v>
      </c>
      <c r="D803" s="70" t="str">
        <f>IF(B803&lt;&gt;"", VLOOKUP(B803,[1]screen!$A:$E,2,FALSE), "" )</f>
        <v>Asset Publishing</v>
      </c>
      <c r="E803" s="14" t="s">
        <v>46</v>
      </c>
      <c r="F803" s="13" t="str">
        <f t="shared" si="246"/>
        <v>New(신규)</v>
      </c>
      <c r="G803" s="18" t="str">
        <f>IF(E803&lt;&gt;"",VLOOKUP(E803,[1]Label!$A:$B,2,FALSE),"")</f>
        <v>New</v>
      </c>
      <c r="H803" s="14"/>
      <c r="I803" s="13" t="str">
        <f t="shared" si="248"/>
        <v/>
      </c>
      <c r="J803" s="18" t="str">
        <f>IF(H803&lt;&gt;"", VLOOKUP(H803,[1]Label!$A:$E,2,FALSE),"")</f>
        <v/>
      </c>
      <c r="K803" s="29" t="s">
        <v>392</v>
      </c>
      <c r="L803" s="13" t="str">
        <f t="shared" si="249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547</v>
      </c>
      <c r="P803" s="13" t="str">
        <f t="shared" si="235"/>
        <v>Choose File&lt;br&gt;(파일 선택)</v>
      </c>
      <c r="Q803" s="18" t="str">
        <f>IF(O803&lt;&gt;"", VLOOKUP(O803, [1]Label!$A:$B, 2, FALSE), "")</f>
        <v>Choose File</v>
      </c>
      <c r="R803" s="14" t="s">
        <v>548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/>
      <c r="AD803" s="15"/>
      <c r="AE803" s="15"/>
      <c r="AF803" s="56"/>
    </row>
    <row r="804" spans="1:32" s="16" customFormat="1" ht="17.45" customHeight="1">
      <c r="A804" s="39" t="s">
        <v>488</v>
      </c>
      <c r="B804" s="70" t="str">
        <f>VLOOKUP(A804,[1]screen!$G:$J,2,FALSE)</f>
        <v>자산 게시</v>
      </c>
      <c r="C804" s="13" t="str">
        <f t="shared" si="247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46"/>
        <v>New(신규)</v>
      </c>
      <c r="G804" s="18" t="str">
        <f>IF(E804&lt;&gt;"",VLOOKUP(E804,[1]Label!$A:$B,2,FALSE),"")</f>
        <v>New</v>
      </c>
      <c r="H804" s="14"/>
      <c r="I804" s="13" t="str">
        <f t="shared" si="248"/>
        <v/>
      </c>
      <c r="J804" s="18" t="str">
        <f>IF(H804&lt;&gt;"", VLOOKUP(H804,[1]Label!$A:$E,2,FALSE),"")</f>
        <v/>
      </c>
      <c r="K804" s="29" t="s">
        <v>392</v>
      </c>
      <c r="L804" s="13" t="str">
        <f t="shared" si="249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547</v>
      </c>
      <c r="P804" s="13" t="str">
        <f t="shared" si="235"/>
        <v>Choose File&lt;br&gt;(파일 선택)</v>
      </c>
      <c r="Q804" s="18" t="str">
        <f>IF(O804&lt;&gt;"", VLOOKUP(O804, [1]Label!$A:$B, 2, FALSE), "")</f>
        <v>Choose File</v>
      </c>
      <c r="R804" s="14" t="s">
        <v>548</v>
      </c>
      <c r="S804" s="13"/>
      <c r="T804" s="13"/>
      <c r="U804" s="13"/>
      <c r="V804" s="14"/>
      <c r="W804" s="14"/>
      <c r="X804" s="14"/>
      <c r="Y804" s="14"/>
      <c r="Z804" s="15"/>
      <c r="AA804" s="15"/>
      <c r="AB804" s="15"/>
      <c r="AC804" s="15"/>
      <c r="AD804" s="15"/>
      <c r="AE804" s="15"/>
      <c r="AF804" s="56"/>
    </row>
    <row r="805" spans="1:32" s="37" customFormat="1" ht="17.45" customHeight="1">
      <c r="A805" s="39" t="s">
        <v>488</v>
      </c>
      <c r="B805" s="33" t="str">
        <f>VLOOKUP(A805,[1]screen!$G:$J,2,FALSE)</f>
        <v>자산 게시</v>
      </c>
      <c r="C805" s="33" t="str">
        <f t="shared" ref="C805" si="250">IF(B805&lt;&gt;"",D805&amp;"("&amp;B805&amp;")","")</f>
        <v>Asset Publishing(자산 게시)</v>
      </c>
      <c r="D805" s="33" t="str">
        <f>IF(B805&lt;&gt;"", VLOOKUP(B805,[1]screen!$A:$E,2,FALSE), "" )</f>
        <v>Asset Publishing</v>
      </c>
      <c r="E805" s="14" t="s">
        <v>46</v>
      </c>
      <c r="F805" s="13" t="str">
        <f t="shared" ref="F805" si="251">IF(E805&lt;&gt;"",G805&amp;"("&amp;E805&amp;")","")</f>
        <v>New(신규)</v>
      </c>
      <c r="G805" s="18" t="str">
        <f>IF(E805&lt;&gt;"",VLOOKUP(E805,[1]Label!$A:$B,2,FALSE),"")</f>
        <v>New</v>
      </c>
      <c r="H805" s="35"/>
      <c r="I805" s="33" t="str">
        <f t="shared" ref="I805" si="252">IF(H805&lt;&gt;"",J805&amp;"("&amp;H805&amp;")","")</f>
        <v/>
      </c>
      <c r="J805" s="33" t="str">
        <f>IF(H805&lt;&gt;"", VLOOKUP(H805,[1]Label!$A:$E,2,FALSE),"")</f>
        <v/>
      </c>
      <c r="K805" s="34" t="s">
        <v>392</v>
      </c>
      <c r="L805" s="33" t="str">
        <f t="shared" ref="L805" si="253">IF(K805&lt;&gt;"",M805&amp;"("&amp;K805&amp;")","")</f>
        <v>TANCIS(TANCIS)</v>
      </c>
      <c r="M805" s="33" t="str">
        <f>IF(K805&lt;&gt;"",VLOOKUP(K805,[1]Label!$A:$B,2,FALSE),"")</f>
        <v>TANCIS</v>
      </c>
      <c r="N805" s="35"/>
      <c r="O805" s="36"/>
      <c r="P805" s="33" t="str">
        <f t="shared" ref="P805" si="254">IF(O805&lt;&gt;"",Q805&amp;"&lt;br&gt;("&amp;O805&amp;")","")</f>
        <v/>
      </c>
      <c r="Q805" s="33" t="str">
        <f>IF(O805&lt;&gt;"", VLOOKUP(O805, [1]Label!$A:$B, 2, FALSE), "")</f>
        <v/>
      </c>
      <c r="R805" s="35" t="s">
        <v>35</v>
      </c>
      <c r="S805" s="33" t="s">
        <v>44</v>
      </c>
      <c r="T805" s="33"/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488</v>
      </c>
      <c r="B806" s="70" t="str">
        <f>VLOOKUP(A806,[1]screen!$G:$J,2,FALSE)</f>
        <v>자산 게시</v>
      </c>
      <c r="C806" s="13" t="str">
        <f>IF(B806&lt;&gt;"",D806&amp;"("&amp;B806&amp;")","")</f>
        <v>Asset Publishing(자산 게시)</v>
      </c>
      <c r="D806" s="70" t="str">
        <f>IF(B806&lt;&gt;"", VLOOKUP(B806,[1]screen!$A:$E,2,FALSE), "" )</f>
        <v>Asset Publishing</v>
      </c>
      <c r="E806" s="14" t="s">
        <v>46</v>
      </c>
      <c r="F806" s="13" t="str">
        <f t="shared" si="246"/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488</v>
      </c>
      <c r="B807" s="70" t="str">
        <f>VLOOKUP(A807,[1]screen!$G:$J,2,FALSE)</f>
        <v>자산 게시</v>
      </c>
      <c r="C807" s="13" t="str">
        <f>IF(B807&lt;&gt;"",D807&amp;"("&amp;B807&amp;")","")</f>
        <v>Asset Publishing(자산 게시)</v>
      </c>
      <c r="D807" s="70" t="str">
        <f>IF(B807&lt;&gt;"", VLOOKUP(B807,[1]screen!$A:$E,2,FALSE), "" )</f>
        <v>Asset Publishing</v>
      </c>
      <c r="E807" s="14" t="s">
        <v>46</v>
      </c>
      <c r="F807" s="13" t="str">
        <f t="shared" si="246"/>
        <v>New(신규)</v>
      </c>
      <c r="G807" s="18" t="str">
        <f>IF(E807&lt;&gt;"",VLOOKUP(E807,[1]Label!$A:$B,2,FALSE),"")</f>
        <v>New</v>
      </c>
      <c r="H807" s="14" t="s">
        <v>278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277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52</v>
      </c>
      <c r="S807" s="13"/>
      <c r="T807" s="13"/>
      <c r="U807" s="13"/>
      <c r="V807" s="14" t="s">
        <v>53</v>
      </c>
      <c r="W807" s="14"/>
      <c r="X807" s="14"/>
      <c r="Y807" s="14"/>
      <c r="Z807" s="15"/>
      <c r="AA807" s="15"/>
      <c r="AB807" s="15"/>
      <c r="AC807" s="15" t="s">
        <v>328</v>
      </c>
      <c r="AD807" s="15" t="s">
        <v>328</v>
      </c>
      <c r="AE807" s="15" t="s">
        <v>328</v>
      </c>
      <c r="AF807" s="56"/>
    </row>
    <row r="808" spans="1:32" ht="18.600000000000001" customHeight="1">
      <c r="A808" s="39" t="s">
        <v>488</v>
      </c>
      <c r="B808" s="70" t="str">
        <f>VLOOKUP(A808,[1]screen!$G:$J,2,FALSE)</f>
        <v>자산 게시</v>
      </c>
      <c r="C808" s="40" t="str">
        <f>IF(B808&lt;&gt;"",D808&amp;"("&amp;B808&amp;")","")</f>
        <v>Asset Publishing(자산 게시)</v>
      </c>
      <c r="D808" s="70" t="str">
        <f>IF(B808&lt;&gt;"", VLOOKUP(B808,[1]screen!$A:$E,2,FALSE), "" )</f>
        <v>Asset Publishing</v>
      </c>
      <c r="E808" s="14" t="s">
        <v>46</v>
      </c>
      <c r="F808" s="13" t="str">
        <f t="shared" si="246"/>
        <v>New(신규)</v>
      </c>
      <c r="G808" s="18" t="str">
        <f>IF(E808&lt;&gt;"",VLOOKUP(E808,[1]Label!$A:$B,2,FALSE),"")</f>
        <v>New</v>
      </c>
      <c r="H808" s="14" t="s">
        <v>278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55</v>
      </c>
      <c r="S808" s="40"/>
      <c r="T808" s="40"/>
      <c r="U808" s="40"/>
      <c r="V808" s="14" t="s">
        <v>53</v>
      </c>
      <c r="W808" s="41"/>
      <c r="X808" s="41"/>
      <c r="Y808" s="41"/>
      <c r="Z808" s="39"/>
      <c r="AA808" s="39"/>
      <c r="AB808" s="39"/>
      <c r="AC808" s="47" t="s">
        <v>197</v>
      </c>
      <c r="AD808" s="47" t="s">
        <v>197</v>
      </c>
      <c r="AE808" s="47" t="s">
        <v>197</v>
      </c>
      <c r="AF808" s="57"/>
    </row>
    <row r="809" spans="1:32" s="16" customFormat="1" ht="17.45" customHeight="1">
      <c r="A809" s="39" t="s">
        <v>488</v>
      </c>
      <c r="B809" s="70" t="str">
        <f>VLOOKUP(A809,[1]screen!$G:$J,2,FALSE)</f>
        <v>자산 게시</v>
      </c>
      <c r="C809" s="13" t="str">
        <f>IF(B809&lt;&gt;"",D809&amp;"("&amp;B809&amp;")","")</f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46"/>
        <v>New(신규)</v>
      </c>
      <c r="G809" s="18" t="str">
        <f>IF(E809&lt;&gt;"",VLOOKUP(E809,[1]Label!$A:$B,2,FALSE),"")</f>
        <v>New</v>
      </c>
      <c r="H809" s="14" t="s">
        <v>278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488</v>
      </c>
      <c r="B810" s="70" t="str">
        <f>VLOOKUP(A810,[1]screen!$G:$J,2,FALSE)</f>
        <v>자산 게시</v>
      </c>
      <c r="C810" s="9" t="str">
        <f t="shared" ref="C810:C813" si="255">IF(B810&lt;&gt;"",D810&amp;"("&amp;B810&amp;")","")</f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46"/>
        <v>New(신규)</v>
      </c>
      <c r="G810" s="18" t="str">
        <f>IF(E810&lt;&gt;"",VLOOKUP(E810,[1]Label!$A:$B,2,FALSE),"")</f>
        <v>New</v>
      </c>
      <c r="H810" s="10" t="s">
        <v>278</v>
      </c>
      <c r="I810" s="9" t="str">
        <f t="shared" ref="I810:I813" si="25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13" si="25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247</v>
      </c>
      <c r="P810" s="9" t="str">
        <f t="shared" ref="P810:P813" si="25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6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68"/>
    </row>
    <row r="811" spans="1:32" s="11" customFormat="1" ht="17.45" customHeight="1">
      <c r="A811" s="39" t="s">
        <v>488</v>
      </c>
      <c r="B811" s="70" t="str">
        <f>VLOOKUP(A811,[1]screen!$G:$J,2,FALSE)</f>
        <v>자산 게시</v>
      </c>
      <c r="C811" s="9" t="str">
        <f t="shared" si="255"/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46"/>
        <v>New(신규)</v>
      </c>
      <c r="G811" s="18" t="str">
        <f>IF(E811&lt;&gt;"",VLOOKUP(E811,[1]Label!$A:$B,2,FALSE),"")</f>
        <v>New</v>
      </c>
      <c r="H811" s="10" t="s">
        <v>278</v>
      </c>
      <c r="I811" s="9" t="str">
        <f t="shared" si="25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257"/>
        <v/>
      </c>
      <c r="M811" s="9" t="str">
        <f>IF(K811&lt;&gt;"",VLOOKUP(K811,[1]Label!$A:$B,2,FALSE),"")</f>
        <v/>
      </c>
      <c r="N811" s="10"/>
      <c r="O811" s="25" t="s">
        <v>287</v>
      </c>
      <c r="P811" s="9" t="str">
        <f t="shared" si="25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7" t="s">
        <v>288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68"/>
    </row>
    <row r="812" spans="1:32" s="11" customFormat="1" ht="17.45" customHeight="1">
      <c r="A812" s="39" t="s">
        <v>488</v>
      </c>
      <c r="B812" s="70" t="str">
        <f>VLOOKUP(A812,[1]screen!$G:$J,2,FALSE)</f>
        <v>자산 게시</v>
      </c>
      <c r="C812" s="9" t="str">
        <f t="shared" si="255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46"/>
        <v>New(신규)</v>
      </c>
      <c r="G812" s="18" t="str">
        <f>IF(E812&lt;&gt;"",VLOOKUP(E812,[1]Label!$A:$B,2,FALSE),"")</f>
        <v>New</v>
      </c>
      <c r="H812" s="10" t="s">
        <v>278</v>
      </c>
      <c r="I812" s="9" t="str">
        <f t="shared" si="25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257"/>
        <v/>
      </c>
      <c r="M812" s="9" t="str">
        <f>IF(K812&lt;&gt;"",VLOOKUP(K812,[1]Label!$A:$B,2,FALSE),"")</f>
        <v/>
      </c>
      <c r="N812" s="10"/>
      <c r="O812" s="25" t="s">
        <v>243</v>
      </c>
      <c r="P812" s="9" t="str">
        <f t="shared" si="25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6" t="s">
        <v>289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68"/>
    </row>
    <row r="813" spans="1:32" s="16" customFormat="1" ht="18.600000000000001" customHeight="1">
      <c r="A813" s="39" t="s">
        <v>488</v>
      </c>
      <c r="B813" s="70" t="str">
        <f>VLOOKUP(A813,[1]screen!$G:$J,2,FALSE)</f>
        <v>자산 게시</v>
      </c>
      <c r="C813" s="13" t="str">
        <f t="shared" si="255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46"/>
        <v>New(신규)</v>
      </c>
      <c r="G813" s="18" t="str">
        <f>IF(E813&lt;&gt;"",VLOOKUP(E813,[1]Label!$A:$B,2,FALSE),"")</f>
        <v>New</v>
      </c>
      <c r="H813" s="14"/>
      <c r="I813" s="13" t="str">
        <f t="shared" si="256"/>
        <v/>
      </c>
      <c r="J813" s="18" t="str">
        <f>IF(H813&lt;&gt;"", VLOOKUP(H813,[1]Label!$A:$E,2,FALSE),"")</f>
        <v/>
      </c>
      <c r="K813" s="29"/>
      <c r="L813" s="13" t="str">
        <f t="shared" si="257"/>
        <v/>
      </c>
      <c r="M813" s="18" t="str">
        <f>IF(K813&lt;&gt;"",VLOOKUP(K813,[1]Label!$A:$B,2,FALSE),"")</f>
        <v/>
      </c>
      <c r="N813" s="14"/>
      <c r="O813" s="31"/>
      <c r="P813" s="33" t="str">
        <f t="shared" si="25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</sheetData>
  <autoFilter ref="A1:XEY36" xr:uid="{00000000-0001-0000-0000-000000000000}"/>
  <dataConsolidate/>
  <phoneticPr fontId="1" type="noConversion"/>
  <conditionalFormatting sqref="S10:S11 S19:S24 S26:S36">
    <cfRule type="expression" dxfId="734" priority="1185">
      <formula>$T10="th-list"</formula>
    </cfRule>
    <cfRule type="expression" dxfId="733" priority="1181">
      <formula>$O10="신규 정정"</formula>
    </cfRule>
    <cfRule type="expression" dxfId="732" priority="1184">
      <formula>$O10="임시저장"</formula>
    </cfRule>
    <cfRule type="expression" dxfId="731" priority="1182">
      <formula>$O10="신규"</formula>
    </cfRule>
    <cfRule type="expression" dxfId="730" priority="1183">
      <formula>$O10="전송"</formula>
    </cfRule>
  </conditionalFormatting>
  <conditionalFormatting sqref="S44:S45">
    <cfRule type="expression" dxfId="729" priority="435">
      <formula>$O44="임시저장"</formula>
    </cfRule>
    <cfRule type="expression" dxfId="728" priority="434">
      <formula>$O44="전송"</formula>
    </cfRule>
    <cfRule type="expression" dxfId="727" priority="433">
      <formula>$O44="신규"</formula>
    </cfRule>
    <cfRule type="expression" dxfId="726" priority="432">
      <formula>$O44="신규 정정"</formula>
    </cfRule>
    <cfRule type="expression" dxfId="725" priority="436">
      <formula>$T44="th-list"</formula>
    </cfRule>
  </conditionalFormatting>
  <conditionalFormatting sqref="S51:S52 S60:S64 S66:S79 S107:S117 S236:S242 S271:S276 S278:S283 S412:S426">
    <cfRule type="expression" dxfId="724" priority="439">
      <formula>$O51="신규"</formula>
    </cfRule>
    <cfRule type="expression" dxfId="723" priority="438">
      <formula>$O51="신규 정정"</formula>
    </cfRule>
    <cfRule type="expression" dxfId="722" priority="442">
      <formula>$T51="th-list"</formula>
    </cfRule>
    <cfRule type="expression" dxfId="721" priority="440">
      <formula>$O51="전송"</formula>
    </cfRule>
    <cfRule type="expression" dxfId="720" priority="441">
      <formula>$O51="임시저장"</formula>
    </cfRule>
  </conditionalFormatting>
  <conditionalFormatting sqref="S91:S92">
    <cfRule type="expression" dxfId="719" priority="412">
      <formula>$O91="전송"</formula>
    </cfRule>
    <cfRule type="expression" dxfId="718" priority="414">
      <formula>$T91="th-list"</formula>
    </cfRule>
    <cfRule type="expression" dxfId="717" priority="413">
      <formula>$O91="임시저장"</formula>
    </cfRule>
    <cfRule type="expression" dxfId="716" priority="410">
      <formula>$O91="신규 정정"</formula>
    </cfRule>
    <cfRule type="expression" dxfId="715" priority="411">
      <formula>$O91="신규"</formula>
    </cfRule>
  </conditionalFormatting>
  <conditionalFormatting sqref="S98:S99">
    <cfRule type="expression" dxfId="714" priority="423">
      <formula>$T98="th-list"</formula>
    </cfRule>
    <cfRule type="expression" dxfId="713" priority="422">
      <formula>$O98="임시저장"</formula>
    </cfRule>
    <cfRule type="expression" dxfId="712" priority="421">
      <formula>$O98="전송"</formula>
    </cfRule>
    <cfRule type="expression" dxfId="711" priority="420">
      <formula>$O98="신규"</formula>
    </cfRule>
    <cfRule type="expression" dxfId="710" priority="419">
      <formula>$O98="신규 정정"</formula>
    </cfRule>
  </conditionalFormatting>
  <conditionalFormatting sqref="S129:S130">
    <cfRule type="expression" dxfId="709" priority="388">
      <formula>$O129="전송"</formula>
    </cfRule>
    <cfRule type="expression" dxfId="708" priority="389">
      <formula>$O129="임시저장"</formula>
    </cfRule>
    <cfRule type="expression" dxfId="707" priority="390">
      <formula>$T129="th-list"</formula>
    </cfRule>
    <cfRule type="expression" dxfId="706" priority="386">
      <formula>$O129="신규 정정"</formula>
    </cfRule>
    <cfRule type="expression" dxfId="705" priority="387">
      <formula>$O129="신규"</formula>
    </cfRule>
  </conditionalFormatting>
  <conditionalFormatting sqref="S137:S138">
    <cfRule type="expression" dxfId="704" priority="397">
      <formula>$O137="전송"</formula>
    </cfRule>
    <cfRule type="expression" dxfId="703" priority="398">
      <formula>$O137="임시저장"</formula>
    </cfRule>
    <cfRule type="expression" dxfId="702" priority="399">
      <formula>$T137="th-list"</formula>
    </cfRule>
    <cfRule type="expression" dxfId="701" priority="395">
      <formula>$O137="신규 정정"</formula>
    </cfRule>
    <cfRule type="expression" dxfId="700" priority="396">
      <formula>$O137="신규"</formula>
    </cfRule>
  </conditionalFormatting>
  <conditionalFormatting sqref="S173:S174">
    <cfRule type="expression" dxfId="699" priority="348">
      <formula>$O173="신규 정정"</formula>
    </cfRule>
    <cfRule type="expression" dxfId="698" priority="349">
      <formula>$O173="신규"</formula>
    </cfRule>
    <cfRule type="expression" dxfId="697" priority="350">
      <formula>$O173="전송"</formula>
    </cfRule>
    <cfRule type="expression" dxfId="696" priority="351">
      <formula>$O173="임시저장"</formula>
    </cfRule>
    <cfRule type="expression" dxfId="695" priority="352">
      <formula>$T173="th-list"</formula>
    </cfRule>
  </conditionalFormatting>
  <conditionalFormatting sqref="S181:S182">
    <cfRule type="expression" dxfId="694" priority="357">
      <formula>$O181="신규 정정"</formula>
    </cfRule>
    <cfRule type="expression" dxfId="693" priority="360">
      <formula>$O181="임시저장"</formula>
    </cfRule>
    <cfRule type="expression" dxfId="692" priority="361">
      <formula>$T181="th-list"</formula>
    </cfRule>
    <cfRule type="expression" dxfId="691" priority="359">
      <formula>$O181="전송"</formula>
    </cfRule>
    <cfRule type="expression" dxfId="690" priority="358">
      <formula>$O181="신규"</formula>
    </cfRule>
  </conditionalFormatting>
  <conditionalFormatting sqref="S190:S208">
    <cfRule type="expression" dxfId="689" priority="368">
      <formula>$T190="th-list"</formula>
    </cfRule>
    <cfRule type="expression" dxfId="688" priority="367">
      <formula>$O190="임시저장"</formula>
    </cfRule>
    <cfRule type="expression" dxfId="687" priority="366">
      <formula>$O190="전송"</formula>
    </cfRule>
    <cfRule type="expression" dxfId="686" priority="365">
      <formula>$O190="신규"</formula>
    </cfRule>
    <cfRule type="expression" dxfId="685" priority="364">
      <formula>$O190="신규 정정"</formula>
    </cfRule>
  </conditionalFormatting>
  <conditionalFormatting sqref="S220:S221">
    <cfRule type="expression" dxfId="684" priority="325">
      <formula>$O220="신규"</formula>
    </cfRule>
    <cfRule type="expression" dxfId="683" priority="324">
      <formula>$O220="신규 정정"</formula>
    </cfRule>
    <cfRule type="expression" dxfId="682" priority="326">
      <formula>$O220="전송"</formula>
    </cfRule>
    <cfRule type="expression" dxfId="681" priority="327">
      <formula>$O220="임시저장"</formula>
    </cfRule>
    <cfRule type="expression" dxfId="680" priority="328">
      <formula>$T220="th-list"</formula>
    </cfRule>
  </conditionalFormatting>
  <conditionalFormatting sqref="S227:S228">
    <cfRule type="expression" dxfId="679" priority="335">
      <formula>$O227="전송"</formula>
    </cfRule>
    <cfRule type="expression" dxfId="678" priority="333">
      <formula>$O227="신규 정정"</formula>
    </cfRule>
    <cfRule type="expression" dxfId="677" priority="334">
      <formula>$O227="신규"</formula>
    </cfRule>
    <cfRule type="expression" dxfId="676" priority="337">
      <formula>$T227="th-list"</formula>
    </cfRule>
    <cfRule type="expression" dxfId="675" priority="336">
      <formula>$O227="임시저장"</formula>
    </cfRule>
  </conditionalFormatting>
  <conditionalFormatting sqref="S255:S256">
    <cfRule type="expression" dxfId="674" priority="307">
      <formula>$O255="임시저장"</formula>
    </cfRule>
    <cfRule type="expression" dxfId="673" priority="305">
      <formula>$O255="신규"</formula>
    </cfRule>
    <cfRule type="expression" dxfId="672" priority="304">
      <formula>$O255="신규 정정"</formula>
    </cfRule>
    <cfRule type="expression" dxfId="671" priority="308">
      <formula>$T255="th-list"</formula>
    </cfRule>
    <cfRule type="expression" dxfId="670" priority="306">
      <formula>$O255="전송"</formula>
    </cfRule>
  </conditionalFormatting>
  <conditionalFormatting sqref="S262:S263">
    <cfRule type="expression" dxfId="669" priority="317">
      <formula>$T262="th-list"</formula>
    </cfRule>
    <cfRule type="expression" dxfId="668" priority="316">
      <formula>$O262="임시저장"</formula>
    </cfRule>
    <cfRule type="expression" dxfId="667" priority="314">
      <formula>$O262="신규"</formula>
    </cfRule>
    <cfRule type="expression" dxfId="666" priority="313">
      <formula>$O262="신규 정정"</formula>
    </cfRule>
    <cfRule type="expression" dxfId="665" priority="315">
      <formula>$O262="전송"</formula>
    </cfRule>
  </conditionalFormatting>
  <conditionalFormatting sqref="S295:S296">
    <cfRule type="expression" dxfId="664" priority="287">
      <formula>$O295="임시저장"</formula>
    </cfRule>
    <cfRule type="expression" dxfId="663" priority="286">
      <formula>$O295="전송"</formula>
    </cfRule>
    <cfRule type="expression" dxfId="662" priority="285">
      <formula>$O295="신규"</formula>
    </cfRule>
    <cfRule type="expression" dxfId="661" priority="284">
      <formula>$O295="신규 정정"</formula>
    </cfRule>
    <cfRule type="expression" dxfId="660" priority="288">
      <formula>$T295="th-list"</formula>
    </cfRule>
  </conditionalFormatting>
  <conditionalFormatting sqref="S302:S303">
    <cfRule type="expression" dxfId="659" priority="296">
      <formula>$O302="임시저장"</formula>
    </cfRule>
    <cfRule type="expression" dxfId="658" priority="297">
      <formula>$T302="th-list"</formula>
    </cfRule>
    <cfRule type="expression" dxfId="657" priority="294">
      <formula>$O302="신규"</formula>
    </cfRule>
    <cfRule type="expression" dxfId="656" priority="293">
      <formula>$O302="신규 정정"</formula>
    </cfRule>
    <cfRule type="expression" dxfId="655" priority="295">
      <formula>$O302="전송"</formula>
    </cfRule>
  </conditionalFormatting>
  <conditionalFormatting sqref="S311:S316">
    <cfRule type="expression" dxfId="654" priority="251">
      <formula>$O311="신규 정정"</formula>
    </cfRule>
    <cfRule type="expression" dxfId="653" priority="253">
      <formula>$O311="전송"</formula>
    </cfRule>
    <cfRule type="expression" dxfId="652" priority="255">
      <formula>$T311="th-list"</formula>
    </cfRule>
    <cfRule type="expression" dxfId="651" priority="254">
      <formula>$O311="임시저장"</formula>
    </cfRule>
    <cfRule type="expression" dxfId="650" priority="252">
      <formula>$O311="신규"</formula>
    </cfRule>
  </conditionalFormatting>
  <conditionalFormatting sqref="S318:S323">
    <cfRule type="expression" dxfId="649" priority="246">
      <formula>$O318="전송"</formula>
    </cfRule>
    <cfRule type="expression" dxfId="648" priority="248">
      <formula>$T318="th-list"</formula>
    </cfRule>
    <cfRule type="expression" dxfId="647" priority="247">
      <formula>$O318="임시저장"</formula>
    </cfRule>
    <cfRule type="expression" dxfId="646" priority="244">
      <formula>$O318="신규 정정"</formula>
    </cfRule>
    <cfRule type="expression" dxfId="645" priority="245">
      <formula>$O318="신규"</formula>
    </cfRule>
  </conditionalFormatting>
  <conditionalFormatting sqref="S335:S336">
    <cfRule type="expression" dxfId="644" priority="265">
      <formula>$O335="신규"</formula>
    </cfRule>
    <cfRule type="expression" dxfId="643" priority="264">
      <formula>$O335="신규 정정"</formula>
    </cfRule>
    <cfRule type="expression" dxfId="642" priority="268">
      <formula>$T335="th-list"</formula>
    </cfRule>
    <cfRule type="expression" dxfId="641" priority="267">
      <formula>$O335="임시저장"</formula>
    </cfRule>
    <cfRule type="expression" dxfId="640" priority="266">
      <formula>$O335="전송"</formula>
    </cfRule>
  </conditionalFormatting>
  <conditionalFormatting sqref="S342:S343">
    <cfRule type="expression" dxfId="639" priority="273">
      <formula>$O342="신규 정정"</formula>
    </cfRule>
    <cfRule type="expression" dxfId="638" priority="274">
      <formula>$O342="신규"</formula>
    </cfRule>
    <cfRule type="expression" dxfId="637" priority="275">
      <formula>$O342="전송"</formula>
    </cfRule>
    <cfRule type="expression" dxfId="636" priority="276">
      <formula>$O342="임시저장"</formula>
    </cfRule>
    <cfRule type="expression" dxfId="635" priority="277">
      <formula>$T342="th-list"</formula>
    </cfRule>
  </conditionalFormatting>
  <conditionalFormatting sqref="S351:S355">
    <cfRule type="expression" dxfId="634" priority="241">
      <formula>$T351="th-list"</formula>
    </cfRule>
    <cfRule type="expression" dxfId="633" priority="240">
      <formula>$O351="임시저장"</formula>
    </cfRule>
    <cfRule type="expression" dxfId="632" priority="239">
      <formula>$O351="전송"</formula>
    </cfRule>
    <cfRule type="expression" dxfId="631" priority="238">
      <formula>$O351="신규"</formula>
    </cfRule>
    <cfRule type="expression" dxfId="630" priority="237">
      <formula>$O351="신규 정정"</formula>
    </cfRule>
  </conditionalFormatting>
  <conditionalFormatting sqref="S357:S377">
    <cfRule type="expression" dxfId="629" priority="233">
      <formula>$O357="임시저장"</formula>
    </cfRule>
    <cfRule type="expression" dxfId="628" priority="232">
      <formula>$O357="전송"</formula>
    </cfRule>
    <cfRule type="expression" dxfId="627" priority="234">
      <formula>$T357="th-list"</formula>
    </cfRule>
    <cfRule type="expression" dxfId="626" priority="230">
      <formula>$O357="신규 정정"</formula>
    </cfRule>
    <cfRule type="expression" dxfId="625" priority="231">
      <formula>$O357="신규"</formula>
    </cfRule>
  </conditionalFormatting>
  <conditionalFormatting sqref="S389:S390">
    <cfRule type="expression" dxfId="624" priority="217">
      <formula>$O389="임시저장"</formula>
    </cfRule>
    <cfRule type="expression" dxfId="623" priority="218">
      <formula>$T389="th-list"</formula>
    </cfRule>
    <cfRule type="expression" dxfId="622" priority="216">
      <formula>$O389="전송"</formula>
    </cfRule>
    <cfRule type="expression" dxfId="621" priority="214">
      <formula>$O389="신규 정정"</formula>
    </cfRule>
    <cfRule type="expression" dxfId="620" priority="215">
      <formula>$O389="신규"</formula>
    </cfRule>
  </conditionalFormatting>
  <conditionalFormatting sqref="S397:S398">
    <cfRule type="expression" dxfId="619" priority="227">
      <formula>$T397="th-list"</formula>
    </cfRule>
    <cfRule type="expression" dxfId="618" priority="223">
      <formula>$O397="신규 정정"</formula>
    </cfRule>
    <cfRule type="expression" dxfId="617" priority="224">
      <formula>$O397="신규"</formula>
    </cfRule>
    <cfRule type="expression" dxfId="616" priority="225">
      <formula>$O397="전송"</formula>
    </cfRule>
    <cfRule type="expression" dxfId="615" priority="226">
      <formula>$O397="임시저장"</formula>
    </cfRule>
  </conditionalFormatting>
  <conditionalFormatting sqref="S406:S410">
    <cfRule type="expression" dxfId="614" priority="202">
      <formula>$O406="신규"</formula>
    </cfRule>
    <cfRule type="expression" dxfId="613" priority="205">
      <formula>$T406="th-list"</formula>
    </cfRule>
    <cfRule type="expression" dxfId="612" priority="204">
      <formula>$O406="임시저장"</formula>
    </cfRule>
    <cfRule type="expression" dxfId="611" priority="203">
      <formula>$O406="전송"</formula>
    </cfRule>
    <cfRule type="expression" dxfId="610" priority="201">
      <formula>$O406="신규 정정"</formula>
    </cfRule>
  </conditionalFormatting>
  <conditionalFormatting sqref="S470:S471 S563:S564 S565:T565 S567:S572 S578:S584 S586:S589 S592:S599 S626:T629 S631:S662 S663:T663 S672:S677 S498:T502 S614:T624 S755:T762 X498:X502 Z498:AB502 X604:X624 X626:X629 Z626:AB629 X742:X770">
    <cfRule type="expression" dxfId="609" priority="198">
      <formula>$T470="th-list"</formula>
    </cfRule>
  </conditionalFormatting>
  <conditionalFormatting sqref="S487:S494 S499:S502 S604:S611 S614:S624 S755:S762 S806:S807">
    <cfRule type="expression" dxfId="608" priority="69">
      <formula>$O487="전송"</formula>
    </cfRule>
    <cfRule type="expression" dxfId="607" priority="68">
      <formula>$O487="신규"</formula>
    </cfRule>
    <cfRule type="expression" dxfId="606" priority="67">
      <formula>$O487="신규 정정"</formula>
    </cfRule>
    <cfRule type="expression" dxfId="605" priority="70">
      <formula>$O487="임시저장"</formula>
    </cfRule>
  </conditionalFormatting>
  <conditionalFormatting sqref="S494">
    <cfRule type="expression" dxfId="604" priority="71">
      <formula>$T494="th-list"</formula>
    </cfRule>
  </conditionalFormatting>
  <conditionalFormatting sqref="S498 S146:S161">
    <cfRule type="expression" dxfId="603" priority="373">
      <formula>$O146="전송"</formula>
    </cfRule>
    <cfRule type="expression" dxfId="602" priority="374">
      <formula>$O146="임시저장"</formula>
    </cfRule>
    <cfRule type="expression" dxfId="601" priority="372">
      <formula>$O146="신규"</formula>
    </cfRule>
    <cfRule type="expression" dxfId="600" priority="371">
      <formula>$O146="신규 정정"</formula>
    </cfRule>
  </conditionalFormatting>
  <conditionalFormatting sqref="S529:S530">
    <cfRule type="expression" dxfId="599" priority="155">
      <formula>$T529="th-list"</formula>
    </cfRule>
    <cfRule type="expression" dxfId="598" priority="153">
      <formula>$O529="전송"</formula>
    </cfRule>
    <cfRule type="expression" dxfId="597" priority="152">
      <formula>$O529="신규"</formula>
    </cfRule>
    <cfRule type="expression" dxfId="596" priority="151">
      <formula>$O529="신규 정정"</formula>
    </cfRule>
    <cfRule type="expression" dxfId="595" priority="154">
      <formula>$O529="임시저장"</formula>
    </cfRule>
  </conditionalFormatting>
  <conditionalFormatting sqref="S552:S560">
    <cfRule type="expression" dxfId="594" priority="60">
      <formula>$O552="신규 정정"</formula>
    </cfRule>
    <cfRule type="expression" dxfId="593" priority="62">
      <formula>$O552="전송"</formula>
    </cfRule>
    <cfRule type="expression" dxfId="592" priority="63">
      <formula>$O552="임시저장"</formula>
    </cfRule>
    <cfRule type="expression" dxfId="591" priority="61">
      <formula>$O552="신규"</formula>
    </cfRule>
  </conditionalFormatting>
  <conditionalFormatting sqref="S557:S558">
    <cfRule type="expression" dxfId="590" priority="64">
      <formula>$T557="th-list"</formula>
    </cfRule>
  </conditionalFormatting>
  <conditionalFormatting sqref="S679:S692">
    <cfRule type="expression" dxfId="589" priority="122">
      <formula>$O679="신규 정정"</formula>
    </cfRule>
    <cfRule type="expression" dxfId="588" priority="123">
      <formula>$O679="신규"</formula>
    </cfRule>
    <cfRule type="expression" dxfId="587" priority="124">
      <formula>$O679="전송"</formula>
    </cfRule>
    <cfRule type="expression" dxfId="586" priority="125">
      <formula>$O679="임시저장"</formula>
    </cfRule>
    <cfRule type="expression" dxfId="585" priority="126">
      <formula>$T679="th-list"</formula>
    </cfRule>
  </conditionalFormatting>
  <conditionalFormatting sqref="S720:S721">
    <cfRule type="expression" dxfId="584" priority="106">
      <formula>$O720="전송"</formula>
    </cfRule>
    <cfRule type="expression" dxfId="583" priority="107">
      <formula>$O720="임시저장"</formula>
    </cfRule>
    <cfRule type="expression" dxfId="582" priority="108">
      <formula>$T720="th-list"</formula>
    </cfRule>
    <cfRule type="expression" dxfId="581" priority="105">
      <formula>$O720="신규"</formula>
    </cfRule>
    <cfRule type="expression" dxfId="580" priority="104">
      <formula>$O720="신규 정정"</formula>
    </cfRule>
  </conditionalFormatting>
  <conditionalFormatting sqref="S742:S748 S751:S752 S753:T753 S764:S770 S772:S775 S778:S793 S809:T812 S806:T807 S749:T749 X809:X812 Z809:AB812">
    <cfRule type="expression" dxfId="579" priority="115">
      <formula>$T742="th-list"</formula>
    </cfRule>
  </conditionalFormatting>
  <conditionalFormatting sqref="S742:S748 S751:S753 S764:S770 S772:S775 S778:S793 S809:S812">
    <cfRule type="expression" dxfId="578" priority="111">
      <formula>$O742="신규 정정"</formula>
    </cfRule>
    <cfRule type="expression" dxfId="577" priority="113">
      <formula>$O742="전송"</formula>
    </cfRule>
    <cfRule type="expression" dxfId="576" priority="112">
      <formula>$O742="신규"</formula>
    </cfRule>
    <cfRule type="expression" dxfId="575" priority="114">
      <formula>$O742="임시저장"</formula>
    </cfRule>
  </conditionalFormatting>
  <conditionalFormatting sqref="S749 S470:S471 S496 S563:S565 S567:S572 S578:S584 S586:S589 S592:S599 S626:S629 S631:S663 S672:S677">
    <cfRule type="expression" dxfId="574" priority="197">
      <formula>$O470="임시저장"</formula>
    </cfRule>
    <cfRule type="expression" dxfId="573" priority="196">
      <formula>$O470="전송"</formula>
    </cfRule>
    <cfRule type="expression" dxfId="572" priority="194">
      <formula>$O470="신규 정정"</formula>
    </cfRule>
    <cfRule type="expression" dxfId="571" priority="195">
      <formula>$O470="신규"</formula>
    </cfRule>
  </conditionalFormatting>
  <conditionalFormatting sqref="S796:S804">
    <cfRule type="expression" dxfId="570" priority="23">
      <formula>$O796="임시저장"</formula>
    </cfRule>
    <cfRule type="expression" dxfId="569" priority="22">
      <formula>$O796="전송"</formula>
    </cfRule>
    <cfRule type="expression" dxfId="568" priority="21">
      <formula>$O796="신규"</formula>
    </cfRule>
    <cfRule type="expression" dxfId="567" priority="20">
      <formula>$O796="신규 정정"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566" priority="375">
      <formula>$T51="th-list"</formula>
    </cfRule>
  </conditionalFormatting>
  <conditionalFormatting sqref="S487:T493">
    <cfRule type="expression" dxfId="565" priority="185">
      <formula>$T487="th-list"</formula>
    </cfRule>
  </conditionalFormatting>
  <conditionalFormatting sqref="S496:T496 T19:T24 X19:X24 Z19:AB24 T26:T36 X26:X36 Z26:AB36 X496 Z496:AB496 Z562:AB570 X562:X572">
    <cfRule type="expression" dxfId="564" priority="1033">
      <formula>$T19="th-list"</formula>
    </cfRule>
  </conditionalFormatting>
  <conditionalFormatting sqref="S604:T611 S552:T556 S559:T560 T563:T564 T567:T572 Z572:AB572 Z577:AB581 X577:X584 T578:T584 T586:T589 X586:X599 T592:T599 Z631:AB636 X631:X663 T632:T662 Z659:AB663 T672:T677 X672:X677 Z672:AB677">
    <cfRule type="expression" dxfId="563" priority="156">
      <formula>$T552="th-list"</formula>
    </cfRule>
  </conditionalFormatting>
  <conditionalFormatting sqref="T10:T11">
    <cfRule type="expression" dxfId="562" priority="1176">
      <formula>$T10="th-list"</formula>
    </cfRule>
  </conditionalFormatting>
  <conditionalFormatting sqref="T19:T24 X19:X24 Z19:AB24 T26:T36 X26:X36 Z26:AB36 T496 X496 Z496:AB496 Z562:AB570 X562:X572 X742:X770 T755:T762 Z612:AB613 Z623:AB624 T749 X806:X807 T10:T11">
    <cfRule type="expression" dxfId="561" priority="1175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31">
    <cfRule type="expression" dxfId="560" priority="427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559" priority="426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2 X498:X502 Z498:AB502 X604:X624 T614:T624 T626:T629 X626:X629 Z626:AB629 T663 T679:T692">
    <cfRule type="expression" dxfId="558" priority="437">
      <formula>$O51="심사 완료"</formula>
    </cfRule>
  </conditionalFormatting>
  <conditionalFormatting sqref="T91:T92">
    <cfRule type="expression" dxfId="557" priority="405">
      <formula>$T91="th-list"</formula>
    </cfRule>
    <cfRule type="expression" dxfId="556" priority="404">
      <formula>$O91="심사 완료"</formula>
    </cfRule>
  </conditionalFormatting>
  <conditionalFormatting sqref="T98:T99">
    <cfRule type="expression" dxfId="555" priority="416">
      <formula>$T98="th-list"</formula>
    </cfRule>
    <cfRule type="expression" dxfId="554" priority="415">
      <formula>$O98="심사 완료"</formula>
    </cfRule>
  </conditionalFormatting>
  <conditionalFormatting sqref="T129:T130">
    <cfRule type="expression" dxfId="553" priority="380">
      <formula>$O129="심사 완료"</formula>
    </cfRule>
    <cfRule type="expression" dxfId="552" priority="381">
      <formula>$T129="th-list"</formula>
    </cfRule>
  </conditionalFormatting>
  <conditionalFormatting sqref="T137:T138">
    <cfRule type="expression" dxfId="551" priority="392">
      <formula>$T137="th-list"</formula>
    </cfRule>
    <cfRule type="expression" dxfId="550" priority="391">
      <formula>$O137="심사 완료"</formula>
    </cfRule>
  </conditionalFormatting>
  <conditionalFormatting sqref="T146:T161">
    <cfRule type="expression" dxfId="549" priority="369">
      <formula>$O146="심사 완료"</formula>
    </cfRule>
  </conditionalFormatting>
  <conditionalFormatting sqref="T173:T174">
    <cfRule type="expression" dxfId="548" priority="342">
      <formula>$O173="심사 완료"</formula>
    </cfRule>
    <cfRule type="expression" dxfId="547" priority="343">
      <formula>$T173="th-list"</formula>
    </cfRule>
  </conditionalFormatting>
  <conditionalFormatting sqref="T181:T182">
    <cfRule type="expression" dxfId="546" priority="353">
      <formula>$O181="심사 완료"</formula>
    </cfRule>
    <cfRule type="expression" dxfId="545" priority="354">
      <formula>$T181="th-list"</formula>
    </cfRule>
  </conditionalFormatting>
  <conditionalFormatting sqref="T190:T208">
    <cfRule type="expression" dxfId="544" priority="362">
      <formula>$O190="심사 완료"</formula>
    </cfRule>
    <cfRule type="expression" dxfId="543" priority="363">
      <formula>$T190="th-list"</formula>
    </cfRule>
  </conditionalFormatting>
  <conditionalFormatting sqref="T220:T221">
    <cfRule type="expression" dxfId="542" priority="318">
      <formula>$O220="심사 완료"</formula>
    </cfRule>
    <cfRule type="expression" dxfId="541" priority="319">
      <formula>$T220="th-list"</formula>
    </cfRule>
  </conditionalFormatting>
  <conditionalFormatting sqref="T227:T228">
    <cfRule type="expression" dxfId="540" priority="329">
      <formula>$O227="심사 완료"</formula>
    </cfRule>
    <cfRule type="expression" dxfId="539" priority="330">
      <formula>$T227="th-list"</formula>
    </cfRule>
  </conditionalFormatting>
  <conditionalFormatting sqref="T255:T256">
    <cfRule type="expression" dxfId="538" priority="298">
      <formula>$O255="심사 완료"</formula>
    </cfRule>
    <cfRule type="expression" dxfId="537" priority="299">
      <formula>$T255="th-list"</formula>
    </cfRule>
  </conditionalFormatting>
  <conditionalFormatting sqref="T262:T263">
    <cfRule type="expression" dxfId="536" priority="309">
      <formula>$O262="심사 완료"</formula>
    </cfRule>
    <cfRule type="expression" dxfId="535" priority="310">
      <formula>$T262="th-list"</formula>
    </cfRule>
  </conditionalFormatting>
  <conditionalFormatting sqref="T295:T296">
    <cfRule type="expression" dxfId="534" priority="278">
      <formula>$O295="심사 완료"</formula>
    </cfRule>
    <cfRule type="expression" dxfId="533" priority="279">
      <formula>$T295="th-list"</formula>
    </cfRule>
  </conditionalFormatting>
  <conditionalFormatting sqref="T302:T303">
    <cfRule type="expression" dxfId="532" priority="289">
      <formula>$O302="심사 완료"</formula>
    </cfRule>
    <cfRule type="expression" dxfId="531" priority="290">
      <formula>$T302="th-list"</formula>
    </cfRule>
  </conditionalFormatting>
  <conditionalFormatting sqref="T311:T316">
    <cfRule type="expression" dxfId="530" priority="250">
      <formula>$T311="th-list"</formula>
    </cfRule>
    <cfRule type="expression" dxfId="529" priority="249">
      <formula>$O311="심사 완료"</formula>
    </cfRule>
  </conditionalFormatting>
  <conditionalFormatting sqref="T318:T323">
    <cfRule type="expression" dxfId="528" priority="242">
      <formula>$O318="심사 완료"</formula>
    </cfRule>
    <cfRule type="expression" dxfId="527" priority="243">
      <formula>$T318="th-list"</formula>
    </cfRule>
  </conditionalFormatting>
  <conditionalFormatting sqref="T335:T336">
    <cfRule type="expression" dxfId="526" priority="259">
      <formula>$T335="th-list"</formula>
    </cfRule>
    <cfRule type="expression" dxfId="525" priority="258">
      <formula>$O335="심사 완료"</formula>
    </cfRule>
  </conditionalFormatting>
  <conditionalFormatting sqref="T342:T343">
    <cfRule type="expression" dxfId="524" priority="269">
      <formula>$O342="심사 완료"</formula>
    </cfRule>
    <cfRule type="expression" dxfId="523" priority="270">
      <formula>$T342="th-list"</formula>
    </cfRule>
  </conditionalFormatting>
  <conditionalFormatting sqref="T351:T355">
    <cfRule type="expression" dxfId="522" priority="236">
      <formula>$T351="th-list"</formula>
    </cfRule>
    <cfRule type="expression" dxfId="521" priority="235">
      <formula>$O351="심사 완료"</formula>
    </cfRule>
  </conditionalFormatting>
  <conditionalFormatting sqref="T357:T377">
    <cfRule type="expression" dxfId="520" priority="228">
      <formula>$O357="심사 완료"</formula>
    </cfRule>
    <cfRule type="expression" dxfId="519" priority="229">
      <formula>$T357="th-list"</formula>
    </cfRule>
  </conditionalFormatting>
  <conditionalFormatting sqref="T389:T390">
    <cfRule type="expression" dxfId="518" priority="209">
      <formula>$T389="th-list"</formula>
    </cfRule>
    <cfRule type="expression" dxfId="517" priority="208">
      <formula>$O389="심사 완료"</formula>
    </cfRule>
  </conditionalFormatting>
  <conditionalFormatting sqref="T397:T398">
    <cfRule type="expression" dxfId="516" priority="219">
      <formula>$O397="심사 완료"</formula>
    </cfRule>
    <cfRule type="expression" dxfId="515" priority="220">
      <formula>$T397="th-list"</formula>
    </cfRule>
  </conditionalFormatting>
  <conditionalFormatting sqref="T406:T410">
    <cfRule type="expression" dxfId="514" priority="200">
      <formula>$T406="th-list"</formula>
    </cfRule>
    <cfRule type="expression" dxfId="513" priority="199">
      <formula>$O406="심사 완료"</formula>
    </cfRule>
  </conditionalFormatting>
  <conditionalFormatting sqref="T470:T471">
    <cfRule type="expression" dxfId="512" priority="189">
      <formula>$T470="th-list"</formula>
    </cfRule>
  </conditionalFormatting>
  <conditionalFormatting sqref="T487:T493 T470:T471">
    <cfRule type="expression" dxfId="511" priority="188">
      <formula>$O470="심사 완료"</formula>
    </cfRule>
  </conditionalFormatting>
  <conditionalFormatting sqref="T529:T530">
    <cfRule type="expression" dxfId="510" priority="146">
      <formula>$T529="th-list"</formula>
    </cfRule>
    <cfRule type="expression" dxfId="509" priority="145">
      <formula>$O529="심사 완료"</formula>
    </cfRule>
  </conditionalFormatting>
  <conditionalFormatting sqref="T552:T556 T559:T560 T563:T564 T567:T572 Z572:AB572 Z577:AB581 X577:X584 T578:T584 T586:T589 X586:X599 T592:T599 T604:T611 Z631:AB636 T631:T662 X631:X663 Z659:AB663 T672:T677 X672:X677 Z672:AB677 Z604:AB610 Z583:AB599">
    <cfRule type="expression" dxfId="508" priority="157">
      <formula>$O552="심사 완료"</formula>
    </cfRule>
  </conditionalFormatting>
  <conditionalFormatting sqref="T565">
    <cfRule type="expression" dxfId="507" priority="142">
      <formula>$O565="심사 완료"</formula>
    </cfRule>
  </conditionalFormatting>
  <conditionalFormatting sqref="T720:T721">
    <cfRule type="expression" dxfId="506" priority="98">
      <formula>$O720="심사 완료"</formula>
    </cfRule>
    <cfRule type="expression" dxfId="505" priority="99">
      <formula>$T720="th-list"</formula>
    </cfRule>
  </conditionalFormatting>
  <conditionalFormatting sqref="T742:T748 T751:T752 T764:T770 T772:T775 T778:T793 Z769:AB792 X772:X793">
    <cfRule type="expression" dxfId="504" priority="110">
      <formula>$O742="심사 완료"</formula>
    </cfRule>
  </conditionalFormatting>
  <conditionalFormatting sqref="T742:T748 T751:T752 T764:T770 T772:T775 T778:T793">
    <cfRule type="expression" dxfId="503" priority="109">
      <formula>$T742="th-list"</formula>
    </cfRule>
  </conditionalFormatting>
  <conditionalFormatting sqref="T753">
    <cfRule type="expression" dxfId="502" priority="95">
      <formula>$O753="심사 완료"</formula>
    </cfRule>
  </conditionalFormatting>
  <conditionalFormatting sqref="T806:T807 T809:T812 X809:X812 Z809:AB812">
    <cfRule type="expression" dxfId="501" priority="116">
      <formula>$O806="심사 완료"</formula>
    </cfRule>
  </conditionalFormatting>
  <conditionalFormatting sqref="X10:X11">
    <cfRule type="expression" dxfId="500" priority="1178">
      <formula>$T10="th-list"</formula>
    </cfRule>
    <cfRule type="expression" dxfId="499" priority="1177">
      <formula>$O10="심사 완료"</formula>
    </cfRule>
  </conditionalFormatting>
  <conditionalFormatting sqref="X44:X45">
    <cfRule type="expression" dxfId="498" priority="429">
      <formula>$T44="th-list"</formula>
    </cfRule>
    <cfRule type="expression" dxfId="497" priority="428">
      <formula>$O44="심사 완료"</formula>
    </cfRule>
  </conditionalFormatting>
  <conditionalFormatting sqref="X91:X92">
    <cfRule type="expression" dxfId="496" priority="406">
      <formula>$O91="심사 완료"</formula>
    </cfRule>
    <cfRule type="expression" dxfId="495" priority="407">
      <formula>$T91="th-list"</formula>
    </cfRule>
  </conditionalFormatting>
  <conditionalFormatting sqref="X98:X99">
    <cfRule type="expression" dxfId="494" priority="417">
      <formula>$O98="심사 완료"</formula>
    </cfRule>
    <cfRule type="expression" dxfId="493" priority="418">
      <formula>$T98="th-list"</formula>
    </cfRule>
  </conditionalFormatting>
  <conditionalFormatting sqref="X129:X130">
    <cfRule type="expression" dxfId="492" priority="383">
      <formula>$T129="th-list"</formula>
    </cfRule>
    <cfRule type="expression" dxfId="491" priority="382">
      <formula>$O129="심사 완료"</formula>
    </cfRule>
  </conditionalFormatting>
  <conditionalFormatting sqref="X137:X138">
    <cfRule type="expression" dxfId="490" priority="394">
      <formula>$T137="th-list"</formula>
    </cfRule>
    <cfRule type="expression" dxfId="489" priority="393">
      <formula>$O137="심사 완료"</formula>
    </cfRule>
  </conditionalFormatting>
  <conditionalFormatting sqref="X146:X161">
    <cfRule type="expression" dxfId="488" priority="370">
      <formula>$T146="th-list"</formula>
    </cfRule>
  </conditionalFormatting>
  <conditionalFormatting sqref="X173:X174">
    <cfRule type="expression" dxfId="487" priority="345">
      <formula>$T173="th-list"</formula>
    </cfRule>
    <cfRule type="expression" dxfId="486" priority="344">
      <formula>$O173="심사 완료"</formula>
    </cfRule>
  </conditionalFormatting>
  <conditionalFormatting sqref="X181:X182">
    <cfRule type="expression" dxfId="485" priority="355">
      <formula>$O181="심사 완료"</formula>
    </cfRule>
    <cfRule type="expression" dxfId="484" priority="356">
      <formula>$T181="th-list"</formula>
    </cfRule>
  </conditionalFormatting>
  <conditionalFormatting sqref="X220:X221">
    <cfRule type="expression" dxfId="483" priority="320">
      <formula>$O220="심사 완료"</formula>
    </cfRule>
    <cfRule type="expression" dxfId="482" priority="321">
      <formula>$T220="th-list"</formula>
    </cfRule>
  </conditionalFormatting>
  <conditionalFormatting sqref="X227:X228">
    <cfRule type="expression" dxfId="481" priority="332">
      <formula>$T227="th-list"</formula>
    </cfRule>
    <cfRule type="expression" dxfId="480" priority="331">
      <formula>$O227="심사 완료"</formula>
    </cfRule>
  </conditionalFormatting>
  <conditionalFormatting sqref="X255:X256">
    <cfRule type="expression" dxfId="479" priority="301">
      <formula>$T255="th-list"</formula>
    </cfRule>
    <cfRule type="expression" dxfId="478" priority="300">
      <formula>$O255="심사 완료"</formula>
    </cfRule>
  </conditionalFormatting>
  <conditionalFormatting sqref="X262:X263">
    <cfRule type="expression" dxfId="477" priority="311">
      <formula>$O262="심사 완료"</formula>
    </cfRule>
    <cfRule type="expression" dxfId="476" priority="312">
      <formula>$T262="th-list"</formula>
    </cfRule>
  </conditionalFormatting>
  <conditionalFormatting sqref="X295:X296">
    <cfRule type="expression" dxfId="475" priority="280">
      <formula>$O295="심사 완료"</formula>
    </cfRule>
    <cfRule type="expression" dxfId="474" priority="281">
      <formula>$T295="th-list"</formula>
    </cfRule>
  </conditionalFormatting>
  <conditionalFormatting sqref="X302:X303">
    <cfRule type="expression" dxfId="473" priority="292">
      <formula>$T302="th-list"</formula>
    </cfRule>
    <cfRule type="expression" dxfId="472" priority="291">
      <formula>$O302="심사 완료"</formula>
    </cfRule>
  </conditionalFormatting>
  <conditionalFormatting sqref="X335:X336">
    <cfRule type="expression" dxfId="471" priority="261">
      <formula>$T335="th-list"</formula>
    </cfRule>
    <cfRule type="expression" dxfId="470" priority="260">
      <formula>$O335="심사 완료"</formula>
    </cfRule>
  </conditionalFormatting>
  <conditionalFormatting sqref="X342:X343">
    <cfRule type="expression" dxfId="469" priority="271">
      <formula>$O342="심사 완료"</formula>
    </cfRule>
    <cfRule type="expression" dxfId="468" priority="272">
      <formula>$T342="th-list"</formula>
    </cfRule>
  </conditionalFormatting>
  <conditionalFormatting sqref="X389:X390">
    <cfRule type="expression" dxfId="467" priority="211">
      <formula>$T389="th-list"</formula>
    </cfRule>
    <cfRule type="expression" dxfId="466" priority="210">
      <formula>$O389="심사 완료"</formula>
    </cfRule>
  </conditionalFormatting>
  <conditionalFormatting sqref="X397:X398">
    <cfRule type="expression" dxfId="465" priority="222">
      <formula>$T397="th-list"</formula>
    </cfRule>
    <cfRule type="expression" dxfId="464" priority="221">
      <formula>$O397="심사 완료"</formula>
    </cfRule>
  </conditionalFormatting>
  <conditionalFormatting sqref="X470:X471">
    <cfRule type="expression" dxfId="463" priority="190">
      <formula>$O470="심사 완료"</formula>
    </cfRule>
    <cfRule type="expression" dxfId="462" priority="191">
      <formula>$T470="th-list"</formula>
    </cfRule>
  </conditionalFormatting>
  <conditionalFormatting sqref="X487:X494 Z487:AB494 T494">
    <cfRule type="expression" dxfId="461" priority="65">
      <formula>$T487="th-list"</formula>
    </cfRule>
    <cfRule type="expression" dxfId="460" priority="66">
      <formula>$O487="심사 완료"</formula>
    </cfRule>
  </conditionalFormatting>
  <conditionalFormatting sqref="X529:X530">
    <cfRule type="expression" dxfId="459" priority="148">
      <formula>$T529="th-list"</formula>
    </cfRule>
    <cfRule type="expression" dxfId="458" priority="147">
      <formula>$O529="심사 완료"</formula>
    </cfRule>
  </conditionalFormatting>
  <conditionalFormatting sqref="X552:X560 T557:T558">
    <cfRule type="expression" dxfId="457" priority="58">
      <formula>$T552="th-list"</formula>
    </cfRule>
    <cfRule type="expression" dxfId="456" priority="59">
      <formula>$O552="심사 완료"</formula>
    </cfRule>
  </conditionalFormatting>
  <conditionalFormatting sqref="X666:X667 Z666:AB667">
    <cfRule type="expression" dxfId="455" priority="117">
      <formula>$T666="th-list"</formula>
    </cfRule>
    <cfRule type="expression" dxfId="454" priority="118">
      <formula>$O666="심사 완료"</formula>
    </cfRule>
  </conditionalFormatting>
  <conditionalFormatting sqref="X720:X721">
    <cfRule type="expression" dxfId="453" priority="100">
      <formula>$O720="심사 완료"</formula>
    </cfRule>
    <cfRule type="expression" dxfId="452" priority="101">
      <formula>$T720="th-list"</formula>
    </cfRule>
  </conditionalFormatting>
  <conditionalFormatting sqref="X772:X807 S796:T804 Z769:AB807">
    <cfRule type="expression" dxfId="451" priority="19">
      <formula>$T769="th-list"</formula>
    </cfRule>
  </conditionalFormatting>
  <conditionalFormatting sqref="X794:X805 T796:T804">
    <cfRule type="expression" dxfId="450" priority="18">
      <formula>$O794="심사 완료"</formula>
    </cfRule>
  </conditionalFormatting>
  <conditionalFormatting sqref="Z7:AB7">
    <cfRule type="expression" dxfId="449" priority="1127">
      <formula>$T7="th-list"</formula>
    </cfRule>
    <cfRule type="expression" dxfId="448" priority="1126">
      <formula>$O7="심사 완료"</formula>
    </cfRule>
  </conditionalFormatting>
  <conditionalFormatting sqref="Z10:AB11">
    <cfRule type="expression" dxfId="447" priority="1180">
      <formula>$T10="th-list"</formula>
    </cfRule>
    <cfRule type="expression" dxfId="446" priority="1179">
      <formula>$O10="심사 완료"</formula>
    </cfRule>
  </conditionalFormatting>
  <conditionalFormatting sqref="Z44:AB45">
    <cfRule type="expression" dxfId="445" priority="430">
      <formula>$O44="심사 완료"</formula>
    </cfRule>
    <cfRule type="expression" dxfId="444" priority="431">
      <formula>$T44="th-list"</formula>
    </cfRule>
  </conditionalFormatting>
  <conditionalFormatting sqref="Z91:AB92">
    <cfRule type="expression" dxfId="443" priority="408">
      <formula>$O91="심사 완료"</formula>
    </cfRule>
    <cfRule type="expression" dxfId="442" priority="409">
      <formula>$T91="th-list"</formula>
    </cfRule>
  </conditionalFormatting>
  <conditionalFormatting sqref="Z129:AB130">
    <cfRule type="expression" dxfId="441" priority="384">
      <formula>$O129="심사 완료"</formula>
    </cfRule>
    <cfRule type="expression" dxfId="440" priority="385">
      <formula>$T129="th-list"</formula>
    </cfRule>
  </conditionalFormatting>
  <conditionalFormatting sqref="Z173:AB174">
    <cfRule type="expression" dxfId="439" priority="346">
      <formula>$O173="심사 완료"</formula>
    </cfRule>
    <cfRule type="expression" dxfId="438" priority="347">
      <formula>$T173="th-list"</formula>
    </cfRule>
  </conditionalFormatting>
  <conditionalFormatting sqref="Z220:AB221">
    <cfRule type="expression" dxfId="437" priority="322">
      <formula>$O220="심사 완료"</formula>
    </cfRule>
    <cfRule type="expression" dxfId="436" priority="323">
      <formula>$T220="th-list"</formula>
    </cfRule>
  </conditionalFormatting>
  <conditionalFormatting sqref="Z255:AB256">
    <cfRule type="expression" dxfId="435" priority="303">
      <formula>$T255="th-list"</formula>
    </cfRule>
    <cfRule type="expression" dxfId="434" priority="302">
      <formula>$O255="심사 완료"</formula>
    </cfRule>
  </conditionalFormatting>
  <conditionalFormatting sqref="Z295:AB296">
    <cfRule type="expression" dxfId="433" priority="282">
      <formula>$O295="심사 완료"</formula>
    </cfRule>
    <cfRule type="expression" dxfId="432" priority="283">
      <formula>$T295="th-list"</formula>
    </cfRule>
  </conditionalFormatting>
  <conditionalFormatting sqref="Z335:AB336">
    <cfRule type="expression" dxfId="431" priority="262">
      <formula>$O335="심사 완료"</formula>
    </cfRule>
    <cfRule type="expression" dxfId="430" priority="263">
      <formula>$T335="th-list"</formula>
    </cfRule>
  </conditionalFormatting>
  <conditionalFormatting sqref="Z389:AB390">
    <cfRule type="expression" dxfId="429" priority="213">
      <formula>$T389="th-list"</formula>
    </cfRule>
    <cfRule type="expression" dxfId="428" priority="212">
      <formula>$O389="심사 완료"</formula>
    </cfRule>
  </conditionalFormatting>
  <conditionalFormatting sqref="Z454:AB454">
    <cfRule type="expression" dxfId="427" priority="186">
      <formula>$O454="심사 완료"</formula>
    </cfRule>
    <cfRule type="expression" dxfId="426" priority="187">
      <formula>$T454="th-list"</formula>
    </cfRule>
  </conditionalFormatting>
  <conditionalFormatting sqref="Z470:AB471">
    <cfRule type="expression" dxfId="425" priority="193">
      <formula>$T470="th-list"</formula>
    </cfRule>
    <cfRule type="expression" dxfId="424" priority="192">
      <formula>$O470="심사 완료"</formula>
    </cfRule>
  </conditionalFormatting>
  <conditionalFormatting sqref="Z510:AB510">
    <cfRule type="expression" dxfId="423" priority="144">
      <formula>$T510="th-list"</formula>
    </cfRule>
    <cfRule type="expression" dxfId="422" priority="143">
      <formula>$O510="심사 완료"</formula>
    </cfRule>
  </conditionalFormatting>
  <conditionalFormatting sqref="Z529:AB530">
    <cfRule type="expression" dxfId="421" priority="149">
      <formula>$O529="심사 완료"</formula>
    </cfRule>
    <cfRule type="expression" dxfId="420" priority="150">
      <formula>$T529="th-list"</formula>
    </cfRule>
  </conditionalFormatting>
  <conditionalFormatting sqref="Z552:AB560">
    <cfRule type="expression" dxfId="419" priority="56">
      <formula>$T552="th-list"</formula>
    </cfRule>
    <cfRule type="expression" dxfId="418" priority="57">
      <formula>$O552="심사 완료"</formula>
    </cfRule>
  </conditionalFormatting>
  <conditionalFormatting sqref="Z583:AB600">
    <cfRule type="expression" dxfId="417" priority="120">
      <formula>$T583="th-list"</formula>
    </cfRule>
  </conditionalFormatting>
  <conditionalFormatting sqref="Z600:AB600">
    <cfRule type="expression" dxfId="416" priority="119">
      <formula>$O600="심사 완료"</formula>
    </cfRule>
  </conditionalFormatting>
  <conditionalFormatting sqref="Z604:AB624">
    <cfRule type="expression" dxfId="415" priority="137">
      <formula>$T604="th-list"</formula>
    </cfRule>
  </conditionalFormatting>
  <conditionalFormatting sqref="Z611:AB611">
    <cfRule type="expression" dxfId="414" priority="136">
      <formula>$O611="심사 완료"</formula>
    </cfRule>
  </conditionalFormatting>
  <conditionalFormatting sqref="Z679:AB689 T679:T692 X679:X692 Z691:AB692">
    <cfRule type="expression" dxfId="413" priority="121">
      <formula>$T679="th-list"</formula>
    </cfRule>
  </conditionalFormatting>
  <conditionalFormatting sqref="Z679:AB689 X679:X692 Z691:AB692">
    <cfRule type="expression" dxfId="412" priority="127">
      <formula>$O679="심사 완료"</formula>
    </cfRule>
  </conditionalFormatting>
  <conditionalFormatting sqref="Z702:AB702">
    <cfRule type="expression" dxfId="411" priority="96">
      <formula>$O702="심사 완료"</formula>
    </cfRule>
    <cfRule type="expression" dxfId="410" priority="97">
      <formula>$T702="th-list"</formula>
    </cfRule>
  </conditionalFormatting>
  <conditionalFormatting sqref="Z720:AB721">
    <cfRule type="expression" dxfId="409" priority="103">
      <formula>$T720="th-list"</formula>
    </cfRule>
    <cfRule type="expression" dxfId="408" priority="102">
      <formula>$O720="심사 완료"</formula>
    </cfRule>
  </conditionalFormatting>
  <conditionalFormatting sqref="Z742:AB758">
    <cfRule type="expression" dxfId="407" priority="54">
      <formula>$T742="th-list"</formula>
    </cfRule>
    <cfRule type="expression" dxfId="406" priority="55">
      <formula>$O742="심사 완료"</formula>
    </cfRule>
  </conditionalFormatting>
  <conditionalFormatting sqref="Z760:AB767">
    <cfRule type="expression" dxfId="405" priority="53">
      <formula>$O760="심사 완료"</formula>
    </cfRule>
    <cfRule type="expression" dxfId="404" priority="52">
      <formula>$T760="th-list"</formula>
    </cfRule>
  </conditionalFormatting>
  <conditionalFormatting sqref="Z793:AB807">
    <cfRule type="expression" dxfId="403" priority="17">
      <formula>$O793="심사 완료"</formula>
    </cfRule>
  </conditionalFormatting>
  <conditionalFormatting sqref="Z614:AE622">
    <cfRule type="expression" dxfId="402" priority="27">
      <formula>$O614="심사 완료"</formula>
    </cfRule>
  </conditionalFormatting>
  <conditionalFormatting sqref="AC560:AE560">
    <cfRule type="expression" dxfId="401" priority="139">
      <formula>$O560="심사 완료"</formula>
    </cfRule>
    <cfRule type="expression" dxfId="400" priority="138">
      <formula>$T560="th-list"</formula>
    </cfRule>
  </conditionalFormatting>
  <conditionalFormatting sqref="AC593:AE594">
    <cfRule type="expression" dxfId="399" priority="140">
      <formula>$T593="th-list"</formula>
    </cfRule>
    <cfRule type="expression" dxfId="398" priority="141">
      <formula>$O593="심사 완료"</formula>
    </cfRule>
  </conditionalFormatting>
  <conditionalFormatting sqref="AC604:AE605">
    <cfRule type="expression" dxfId="397" priority="135">
      <formula>$O604="심사 완료"</formula>
    </cfRule>
    <cfRule type="expression" dxfId="396" priority="134">
      <formula>$T604="th-list"</formula>
    </cfRule>
  </conditionalFormatting>
  <conditionalFormatting sqref="AC614:AE622">
    <cfRule type="expression" dxfId="395" priority="26">
      <formula>$T614="th-list"</formula>
    </cfRule>
  </conditionalFormatting>
  <conditionalFormatting sqref="AC748:AE748">
    <cfRule type="expression" dxfId="394" priority="92">
      <formula>$O748="심사 완료"</formula>
    </cfRule>
    <cfRule type="expression" dxfId="393" priority="91">
      <formula>$T748="th-list"</formula>
    </cfRule>
  </conditionalFormatting>
  <conditionalFormatting sqref="AC779:AE780">
    <cfRule type="expression" dxfId="392" priority="94">
      <formula>$O779="심사 완료"</formula>
    </cfRule>
    <cfRule type="expression" dxfId="391" priority="93">
      <formula>$T779="th-list"</formula>
    </cfRule>
  </conditionalFormatting>
  <conditionalFormatting sqref="AC786:AE787">
    <cfRule type="expression" dxfId="390" priority="88">
      <formula>$O786="심사 완료"</formula>
    </cfRule>
    <cfRule type="expression" dxfId="389" priority="87">
      <formula>$T786="th-list"</formula>
    </cfRule>
  </conditionalFormatting>
  <conditionalFormatting sqref="AC796:AE804">
    <cfRule type="expression" dxfId="388" priority="1">
      <formula>$T796="th-list"</formula>
    </cfRule>
    <cfRule type="expression" dxfId="387" priority="2">
      <formula>$O796="심사 완료"</formula>
    </cfRule>
  </conditionalFormatting>
  <conditionalFormatting sqref="AC77:AF77">
    <cfRule type="expression" dxfId="386" priority="424">
      <formula>$O77="심사 완료"</formula>
    </cfRule>
    <cfRule type="expression" dxfId="385" priority="425">
      <formula>$T77="th-list"</formula>
    </cfRule>
  </conditionalFormatting>
  <conditionalFormatting sqref="AC113:AF113">
    <cfRule type="expression" dxfId="384" priority="403">
      <formula>$T113="th-list"</formula>
    </cfRule>
    <cfRule type="expression" dxfId="383" priority="402">
      <formula>$O113="심사 완료"</formula>
    </cfRule>
  </conditionalFormatting>
  <conditionalFormatting sqref="AC116:AF116">
    <cfRule type="expression" dxfId="382" priority="400">
      <formula>$O116="심사 완료"</formula>
    </cfRule>
    <cfRule type="expression" dxfId="381" priority="401">
      <formula>$T116="th-list"</formula>
    </cfRule>
  </conditionalFormatting>
  <conditionalFormatting sqref="AC157:AF157">
    <cfRule type="expression" dxfId="380" priority="378">
      <formula>$O157="심사 완료"</formula>
    </cfRule>
    <cfRule type="expression" dxfId="379" priority="379">
      <formula>$T157="th-list"</formula>
    </cfRule>
  </conditionalFormatting>
  <conditionalFormatting sqref="AC160:AF160">
    <cfRule type="expression" dxfId="378" priority="376">
      <formula>$O160="심사 완료"</formula>
    </cfRule>
    <cfRule type="expression" dxfId="377" priority="377">
      <formula>$T160="th-list"</formula>
    </cfRule>
  </conditionalFormatting>
  <conditionalFormatting sqref="AC204:AF204">
    <cfRule type="expression" dxfId="376" priority="341">
      <formula>$T204="th-list"</formula>
    </cfRule>
    <cfRule type="expression" dxfId="375" priority="340">
      <formula>$O204="심사 완료"</formula>
    </cfRule>
  </conditionalFormatting>
  <conditionalFormatting sqref="AC207:AF207">
    <cfRule type="expression" dxfId="374" priority="338">
      <formula>$O207="심사 완료"</formula>
    </cfRule>
    <cfRule type="expression" dxfId="373" priority="339">
      <formula>$T207="th-list"</formula>
    </cfRule>
  </conditionalFormatting>
  <conditionalFormatting sqref="AC376:AF376">
    <cfRule type="expression" dxfId="372" priority="256">
      <formula>$O376="심사 완료"</formula>
    </cfRule>
    <cfRule type="expression" dxfId="371" priority="257">
      <formula>$T376="th-list"</formula>
    </cfRule>
  </conditionalFormatting>
  <conditionalFormatting sqref="AC425:AF425">
    <cfRule type="expression" dxfId="370" priority="206">
      <formula>$O425="심사 완료"</formula>
    </cfRule>
    <cfRule type="expression" dxfId="369" priority="207">
      <formula>$T425="th-list"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524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524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524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524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524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524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524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524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524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524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524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524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524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524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524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524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524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524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524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524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524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524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6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524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524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524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524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524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524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524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524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524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524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524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524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524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525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525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525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525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8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525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525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525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525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525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525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525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525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10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525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10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525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525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492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525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492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525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492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525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492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525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492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525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492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525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492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525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492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525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492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525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525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525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525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525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525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525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525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525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525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525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525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525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525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525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525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525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525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525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525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525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525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525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525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526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526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526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526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1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526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526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526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526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526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526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526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526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1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526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1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526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526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492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526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492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526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492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526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526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526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526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526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526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526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526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526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526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526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526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526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526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526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526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526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526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526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526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526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527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527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527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527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20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527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527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527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527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527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527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527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527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527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527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22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527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527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527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527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527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527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527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527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527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527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527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527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527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527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527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527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527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527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527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527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527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527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527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527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527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527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527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527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527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527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528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528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528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528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2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528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528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528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528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528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528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528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528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528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528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34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528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528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528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528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528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528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528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528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528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528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528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528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528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528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528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528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528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528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528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528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528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528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528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528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528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528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528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528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528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528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528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528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528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529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529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529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529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36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529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529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529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529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529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529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529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529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38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529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38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529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529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529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529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529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529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529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529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529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529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529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529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529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529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529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529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529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529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529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529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529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529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530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530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530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530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44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530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530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530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530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530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530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530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530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46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530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46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530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530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530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530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530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530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530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530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530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530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530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530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530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530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530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530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530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530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530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530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530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530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530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530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530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530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530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531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531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531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531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49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531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531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531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531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531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531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531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531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56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531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531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531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531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531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531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531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531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531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531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531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531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531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531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531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531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531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531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531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531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531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531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531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531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531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531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531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531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532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532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532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532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63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532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532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532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532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532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532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532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532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532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532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532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532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532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532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532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532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532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532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532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532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532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532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532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532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532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532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532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532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532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532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532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532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532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532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532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532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532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532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532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532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532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532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532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532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532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532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532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532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532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532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533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533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533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533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72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533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533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533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533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533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533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533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533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533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533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79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533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533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533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533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533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533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533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533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533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533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533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533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533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533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533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533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533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533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533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533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533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533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533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533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533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533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533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533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533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533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533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533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533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533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533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537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537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537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537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537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537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537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537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537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537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537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537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537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537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537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537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537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534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534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534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534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534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534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534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534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534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534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491</v>
      </c>
      <c r="AD457" s="78" t="s">
        <v>491</v>
      </c>
      <c r="AE457" s="78" t="s">
        <v>491</v>
      </c>
      <c r="AF457" s="97"/>
    </row>
    <row r="458" spans="1:32" s="16" customFormat="1" ht="18.600000000000001" customHeight="1">
      <c r="A458" s="12" t="s">
        <v>534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534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343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534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 Name&lt;br&gt;(납세자 이름)</v>
      </c>
      <c r="Q460" s="18" t="str">
        <f>IF(O460&lt;&gt;"", VLOOKUP(O460, [1]Label!$A:$B, 2, FALSE), "")</f>
        <v>Taxpayer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534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534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534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534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534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534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534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534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534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492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534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492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 Name&lt;br&gt;(납세자 이름)</v>
      </c>
      <c r="Q470" s="18" t="str">
        <f>IF(O470&lt;&gt;"", VLOOKUP(O470, [1]Label!$A:$B, 2, FALSE), "")</f>
        <v>Taxpayer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534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492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534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492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534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492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493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534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492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534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492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534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492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534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492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534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494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495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496</v>
      </c>
      <c r="AA478" s="8" t="s">
        <v>496</v>
      </c>
      <c r="AB478" s="8" t="s">
        <v>496</v>
      </c>
      <c r="AC478" s="8"/>
      <c r="AD478" s="8"/>
      <c r="AE478" s="8"/>
    </row>
    <row r="479" spans="1:32" ht="18.600000000000001" customHeight="1">
      <c r="A479" s="12" t="s">
        <v>534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494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497</v>
      </c>
      <c r="O479" s="43" t="s">
        <v>498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534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494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497</v>
      </c>
      <c r="O480" s="43" t="s">
        <v>499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534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494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497</v>
      </c>
      <c r="O481" s="43" t="s">
        <v>500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534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494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497</v>
      </c>
      <c r="O482" s="43" t="s">
        <v>501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534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494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497</v>
      </c>
      <c r="O483" s="43" t="s">
        <v>502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534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494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497</v>
      </c>
      <c r="O484" s="43" t="s">
        <v>503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534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494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534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534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523</v>
      </c>
      <c r="T487" s="13"/>
      <c r="U487" s="13"/>
      <c r="V487" s="14"/>
      <c r="W487" s="14"/>
      <c r="X487" s="14"/>
      <c r="Y487" s="14"/>
      <c r="Z487" s="15" t="s">
        <v>517</v>
      </c>
      <c r="AA487" s="15" t="s">
        <v>517</v>
      </c>
      <c r="AB487" s="15" t="s">
        <v>517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534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368</v>
      </c>
      <c r="AD488" s="77" t="s">
        <v>369</v>
      </c>
      <c r="AE488" s="77" t="s">
        <v>370</v>
      </c>
      <c r="AF488" s="56"/>
    </row>
    <row r="489" spans="1:32" s="16" customFormat="1" ht="17.45" customHeight="1">
      <c r="A489" s="12" t="s">
        <v>534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376</v>
      </c>
      <c r="AD489" s="47" t="s">
        <v>377</v>
      </c>
      <c r="AE489" s="47" t="s">
        <v>378</v>
      </c>
      <c r="AF489" s="56"/>
    </row>
    <row r="490" spans="1:32" s="16" customFormat="1" ht="17.45" customHeight="1">
      <c r="A490" s="12" t="s">
        <v>534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534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str">
        <f t="shared" si="109"/>
        <v>Status&lt;br&gt;(Status)</v>
      </c>
      <c r="Q491" s="18" t="str">
        <f>IF(O491&lt;&gt;"", VLOOKUP(O491, [1]Label!$A:$B, 2, FALSE), "")</f>
        <v>Status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534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534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397</v>
      </c>
      <c r="AD493" s="15" t="s">
        <v>397</v>
      </c>
      <c r="AE493" s="15" t="s">
        <v>397</v>
      </c>
      <c r="AF493" s="56"/>
    </row>
    <row r="494" spans="1:32" s="37" customFormat="1" ht="18.600000000000001" customHeight="1">
      <c r="A494" s="12" t="s">
        <v>534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534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534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534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534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534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534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534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534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534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534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534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534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535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535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535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343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535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535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385</v>
      </c>
      <c r="AD511" s="12" t="s">
        <v>385</v>
      </c>
      <c r="AE511" s="12" t="s">
        <v>385</v>
      </c>
      <c r="AF511" s="52"/>
    </row>
    <row r="512" spans="1:32" s="16" customFormat="1" ht="18.600000000000001" customHeight="1">
      <c r="A512" s="39" t="s">
        <v>535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535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535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535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535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535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387</v>
      </c>
      <c r="AD517" s="12" t="s">
        <v>387</v>
      </c>
      <c r="AE517" s="12" t="s">
        <v>387</v>
      </c>
      <c r="AF517" s="52"/>
    </row>
    <row r="518" spans="1:32" s="16" customFormat="1" ht="18.600000000000001" customHeight="1">
      <c r="A518" s="39" t="s">
        <v>535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388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389</v>
      </c>
      <c r="AD518" s="12" t="s">
        <v>389</v>
      </c>
      <c r="AE518" s="12" t="s">
        <v>389</v>
      </c>
      <c r="AF518" s="52"/>
    </row>
    <row r="519" spans="1:32" s="16" customFormat="1" ht="18.600000000000001" customHeight="1">
      <c r="A519" s="39" t="s">
        <v>535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535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343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535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 Name&lt;br&gt;(납세자 이름)</v>
      </c>
      <c r="Q521" s="18" t="str">
        <f>IF(O521&lt;&gt;"", VLOOKUP(O521, [1]Label!$A:$B, 2, FALSE), "")</f>
        <v>Taxpayer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535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535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535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535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385</v>
      </c>
      <c r="AD525" s="12" t="s">
        <v>385</v>
      </c>
      <c r="AE525" s="12" t="s">
        <v>385</v>
      </c>
      <c r="AF525" s="52"/>
    </row>
    <row r="526" spans="1:32" s="16" customFormat="1" ht="18.600000000000001" customHeight="1">
      <c r="A526" s="39" t="s">
        <v>535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535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535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535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388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535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390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490</v>
      </c>
      <c r="AD530" s="12" t="s">
        <v>490</v>
      </c>
      <c r="AE530" s="12" t="s">
        <v>490</v>
      </c>
      <c r="AF530" s="52"/>
    </row>
    <row r="531" spans="1:32" s="16" customFormat="1" ht="18.600000000000001" customHeight="1">
      <c r="A531" s="39" t="s">
        <v>535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535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492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535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492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 Name&lt;br&gt;(납세자 이름)</v>
      </c>
      <c r="Q533" s="18" t="str">
        <f>IF(O533&lt;&gt;"", VLOOKUP(O533, [1]Label!$A:$B, 2, FALSE), "")</f>
        <v>Taxpayer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535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492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535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492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535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492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493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535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492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535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492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535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492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535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492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535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494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495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496</v>
      </c>
      <c r="AA541" s="8" t="s">
        <v>496</v>
      </c>
      <c r="AB541" s="8" t="s">
        <v>496</v>
      </c>
      <c r="AC541" s="8"/>
      <c r="AD541" s="8"/>
      <c r="AE541" s="8"/>
    </row>
    <row r="542" spans="1:32" ht="18.600000000000001" customHeight="1">
      <c r="A542" s="39" t="s">
        <v>535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494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497</v>
      </c>
      <c r="O542" s="43" t="s">
        <v>498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535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494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497</v>
      </c>
      <c r="O543" s="43" t="s">
        <v>499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535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494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497</v>
      </c>
      <c r="O544" s="43" t="s">
        <v>500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535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494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497</v>
      </c>
      <c r="O545" s="43" t="s">
        <v>501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535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494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497</v>
      </c>
      <c r="O546" s="43" t="s">
        <v>502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535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494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497</v>
      </c>
      <c r="O547" s="43" t="s">
        <v>503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535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494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535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535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391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535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391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365</v>
      </c>
      <c r="AA551" s="47" t="s">
        <v>366</v>
      </c>
      <c r="AB551" s="47" t="s">
        <v>367</v>
      </c>
      <c r="AC551" s="47" t="s">
        <v>365</v>
      </c>
      <c r="AD551" s="47" t="s">
        <v>366</v>
      </c>
      <c r="AE551" s="47" t="s">
        <v>367</v>
      </c>
      <c r="AF551" s="59"/>
    </row>
    <row r="552" spans="1:32" ht="17.45" customHeight="1">
      <c r="A552" s="39" t="s">
        <v>535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391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376</v>
      </c>
      <c r="AA552" s="47" t="s">
        <v>377</v>
      </c>
      <c r="AB552" s="47" t="s">
        <v>378</v>
      </c>
      <c r="AC552" s="47" t="s">
        <v>376</v>
      </c>
      <c r="AD552" s="47" t="s">
        <v>377</v>
      </c>
      <c r="AE552" s="47" t="s">
        <v>378</v>
      </c>
      <c r="AF552" s="59"/>
    </row>
    <row r="553" spans="1:32" s="11" customFormat="1" ht="18.600000000000001" customHeight="1">
      <c r="A553" s="39" t="s">
        <v>535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391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535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391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535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535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517</v>
      </c>
      <c r="AA556" s="15" t="s">
        <v>517</v>
      </c>
      <c r="AB556" s="15" t="s">
        <v>517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535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368</v>
      </c>
      <c r="AD557" s="77" t="s">
        <v>369</v>
      </c>
      <c r="AE557" s="77" t="s">
        <v>370</v>
      </c>
      <c r="AF557" s="56"/>
    </row>
    <row r="558" spans="1:32" s="16" customFormat="1" ht="17.45" customHeight="1">
      <c r="A558" s="39" t="s">
        <v>535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376</v>
      </c>
      <c r="AD558" s="47" t="s">
        <v>377</v>
      </c>
      <c r="AE558" s="47" t="s">
        <v>378</v>
      </c>
      <c r="AF558" s="56"/>
    </row>
    <row r="559" spans="1:32" s="16" customFormat="1" ht="17.45" customHeight="1">
      <c r="A559" s="39" t="s">
        <v>535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535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str">
        <f t="shared" si="139"/>
        <v>Status&lt;br&gt;(Status)</v>
      </c>
      <c r="Q560" s="18" t="str">
        <f>IF(O560&lt;&gt;"", VLOOKUP(O560, [1]Label!$A:$B, 2, FALSE), "")</f>
        <v>Status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535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535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391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397</v>
      </c>
      <c r="AD562" s="15" t="s">
        <v>397</v>
      </c>
      <c r="AE562" s="15" t="s">
        <v>397</v>
      </c>
      <c r="AF562" s="56"/>
    </row>
    <row r="563" spans="1:32" s="16" customFormat="1" ht="17.45" customHeight="1">
      <c r="A563" s="39" t="s">
        <v>535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391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489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541</v>
      </c>
      <c r="AD563" s="15" t="s">
        <v>541</v>
      </c>
      <c r="AE563" s="15" t="s">
        <v>541</v>
      </c>
      <c r="AF563" s="56"/>
    </row>
    <row r="564" spans="1:32" s="37" customFormat="1" ht="18.600000000000001" customHeight="1">
      <c r="A564" s="39" t="s">
        <v>535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391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535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392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398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535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392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399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535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400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535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392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535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392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393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535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535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472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474</v>
      </c>
      <c r="AD571" s="15" t="s">
        <v>474</v>
      </c>
      <c r="AE571" s="15" t="s">
        <v>474</v>
      </c>
      <c r="AF571" s="56"/>
    </row>
    <row r="572" spans="1:32" s="16" customFormat="1" ht="17.45" customHeight="1">
      <c r="A572" s="39" t="s">
        <v>535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345</v>
      </c>
      <c r="P572" s="13" t="str">
        <f t="shared" si="140"/>
        <v>Inventory No&lt;br&gt;(재고번호)</v>
      </c>
      <c r="Q572" s="18" t="str">
        <f>IF(O572&lt;&gt;"", VLOOKUP(O572, [1]Label!$A:$B, 2, FALSE), "")</f>
        <v>Inventory No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535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344</v>
      </c>
      <c r="P573" s="13" t="str">
        <f t="shared" si="140"/>
        <v>Asset Code&lt;br&gt;(자산코드)</v>
      </c>
      <c r="Q573" s="18" t="str">
        <f>IF(O573&lt;&gt;"", VLOOKUP(O573, [1]Label!$A:$B, 2, FALSE), "")</f>
        <v>Asset Code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535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392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359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363</v>
      </c>
      <c r="AD574" s="15" t="s">
        <v>363</v>
      </c>
      <c r="AE574" s="15" t="s">
        <v>363</v>
      </c>
      <c r="AF574" s="56"/>
    </row>
    <row r="575" spans="1:32" s="16" customFormat="1" ht="17.45" customHeight="1">
      <c r="A575" s="39" t="s">
        <v>535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392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360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477</v>
      </c>
      <c r="AD575" s="15" t="s">
        <v>477</v>
      </c>
      <c r="AE575" s="15" t="s">
        <v>477</v>
      </c>
      <c r="AF575" s="56"/>
    </row>
    <row r="576" spans="1:32" s="37" customFormat="1" ht="17.45" customHeight="1">
      <c r="A576" s="32" t="s">
        <v>535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392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394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535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392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472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473</v>
      </c>
      <c r="AD577" s="15" t="s">
        <v>473</v>
      </c>
      <c r="AE577" s="15" t="s">
        <v>473</v>
      </c>
      <c r="AF577" s="56"/>
    </row>
    <row r="578" spans="1:32" s="16" customFormat="1" ht="17.45" customHeight="1">
      <c r="A578" s="39" t="s">
        <v>535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344</v>
      </c>
      <c r="P578" s="13" t="str">
        <f t="shared" si="140"/>
        <v>Asset Code&lt;br&gt;(자산코드)</v>
      </c>
      <c r="Q578" s="18" t="str">
        <f>IF(O578&lt;&gt;"", VLOOKUP(O578, [1]Label!$A:$B, 2, FALSE), "")</f>
        <v>Asset Code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535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345</v>
      </c>
      <c r="P579" s="13" t="str">
        <f t="shared" si="140"/>
        <v>Inventory No&lt;br&gt;(재고번호)</v>
      </c>
      <c r="Q579" s="18" t="str">
        <f>IF(O579&lt;&gt;"", VLOOKUP(O579, [1]Label!$A:$B, 2, FALSE), "")</f>
        <v>Inventory No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535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346</v>
      </c>
      <c r="P580" s="13" t="str">
        <f t="shared" si="140"/>
        <v>Approval Date&lt;br&gt;(승인날짜)</v>
      </c>
      <c r="Q580" s="18" t="str">
        <f>IF(O580&lt;&gt;"", VLOOKUP(O580, [1]Label!$A:$B, 2, FALSE), "")</f>
        <v>Approval Date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535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347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374</v>
      </c>
      <c r="AA581" s="15" t="s">
        <v>374</v>
      </c>
      <c r="AB581" s="15" t="s">
        <v>374</v>
      </c>
      <c r="AC581" s="15" t="s">
        <v>374</v>
      </c>
      <c r="AD581" s="15" t="s">
        <v>374</v>
      </c>
      <c r="AE581" s="15" t="s">
        <v>374</v>
      </c>
      <c r="AF581" s="56"/>
    </row>
    <row r="582" spans="1:32" s="16" customFormat="1" ht="17.45" customHeight="1">
      <c r="A582" s="39" t="s">
        <v>535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348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373</v>
      </c>
      <c r="AD582" s="15" t="s">
        <v>373</v>
      </c>
      <c r="AE582" s="15" t="s">
        <v>373</v>
      </c>
      <c r="AF582" s="56"/>
    </row>
    <row r="583" spans="1:32" s="16" customFormat="1" ht="17.45" customHeight="1">
      <c r="A583" s="39" t="s">
        <v>535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535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392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395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535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392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349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375</v>
      </c>
      <c r="AD585" s="44" t="s">
        <v>375</v>
      </c>
      <c r="AE585" s="44" t="s">
        <v>375</v>
      </c>
      <c r="AF585" s="53"/>
    </row>
    <row r="586" spans="1:32" s="7" customFormat="1" ht="17.45" customHeight="1">
      <c r="A586" s="39" t="s">
        <v>535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392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350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379</v>
      </c>
      <c r="AA586" s="77" t="s">
        <v>379</v>
      </c>
      <c r="AB586" s="77" t="s">
        <v>379</v>
      </c>
      <c r="AC586" s="77" t="s">
        <v>408</v>
      </c>
      <c r="AD586" s="77" t="s">
        <v>408</v>
      </c>
      <c r="AE586" s="77" t="s">
        <v>330</v>
      </c>
      <c r="AF586" s="73"/>
    </row>
    <row r="587" spans="1:32" s="16" customFormat="1" ht="17.45" customHeight="1">
      <c r="A587" s="39" t="s">
        <v>535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392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351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380</v>
      </c>
      <c r="AA587" s="15" t="s">
        <v>380</v>
      </c>
      <c r="AB587" s="15" t="s">
        <v>381</v>
      </c>
      <c r="AC587" s="15"/>
      <c r="AD587" s="15"/>
      <c r="AE587" s="15"/>
      <c r="AF587" s="56"/>
    </row>
    <row r="588" spans="1:32" s="16" customFormat="1" ht="17.45" customHeight="1">
      <c r="A588" s="39" t="s">
        <v>535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352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382</v>
      </c>
      <c r="AA588" s="15" t="s">
        <v>382</v>
      </c>
      <c r="AB588" s="15" t="s">
        <v>382</v>
      </c>
      <c r="AC588" s="15" t="s">
        <v>407</v>
      </c>
      <c r="AD588" s="15" t="s">
        <v>407</v>
      </c>
      <c r="AE588" s="15" t="s">
        <v>407</v>
      </c>
      <c r="AF588" s="56"/>
    </row>
    <row r="589" spans="1:32" s="37" customFormat="1" ht="17.45" customHeight="1">
      <c r="A589" s="32" t="s">
        <v>535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392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535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392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396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535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392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535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475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476</v>
      </c>
      <c r="AD592" s="15" t="s">
        <v>476</v>
      </c>
      <c r="AE592" s="15" t="s">
        <v>476</v>
      </c>
      <c r="AF592" s="56"/>
    </row>
    <row r="593" spans="1:32" s="16" customFormat="1" ht="17.45" customHeight="1">
      <c r="A593" s="39" t="s">
        <v>535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353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383</v>
      </c>
      <c r="AA593" s="15" t="s">
        <v>383</v>
      </c>
      <c r="AB593" s="15" t="s">
        <v>383</v>
      </c>
      <c r="AC593" s="15" t="s">
        <v>402</v>
      </c>
      <c r="AD593" s="15" t="s">
        <v>402</v>
      </c>
      <c r="AE593" s="15" t="s">
        <v>402</v>
      </c>
      <c r="AF593" s="56"/>
    </row>
    <row r="594" spans="1:32" s="16" customFormat="1" ht="17.45" customHeight="1">
      <c r="A594" s="39" t="s">
        <v>535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358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485</v>
      </c>
      <c r="AD594" s="15" t="s">
        <v>485</v>
      </c>
      <c r="AE594" s="15" t="s">
        <v>485</v>
      </c>
      <c r="AF594" s="56"/>
    </row>
    <row r="595" spans="1:32" s="16" customFormat="1" ht="17.45" customHeight="1">
      <c r="A595" s="39" t="s">
        <v>535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354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403</v>
      </c>
      <c r="AD595" s="15" t="s">
        <v>403</v>
      </c>
      <c r="AE595" s="15" t="s">
        <v>403</v>
      </c>
      <c r="AF595" s="56"/>
    </row>
    <row r="596" spans="1:32" s="16" customFormat="1" ht="17.45" customHeight="1">
      <c r="A596" s="39" t="s">
        <v>535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350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379</v>
      </c>
      <c r="AA596" s="77" t="s">
        <v>379</v>
      </c>
      <c r="AB596" s="77" t="s">
        <v>379</v>
      </c>
      <c r="AC596" s="77" t="s">
        <v>404</v>
      </c>
      <c r="AD596" s="77" t="s">
        <v>404</v>
      </c>
      <c r="AE596" s="77" t="s">
        <v>404</v>
      </c>
      <c r="AF596" s="56"/>
    </row>
    <row r="597" spans="1:32" s="16" customFormat="1" ht="17.45" customHeight="1">
      <c r="A597" s="39" t="s">
        <v>535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355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380</v>
      </c>
      <c r="AA597" s="15" t="s">
        <v>380</v>
      </c>
      <c r="AB597" s="15" t="s">
        <v>381</v>
      </c>
      <c r="AC597" s="15" t="s">
        <v>405</v>
      </c>
      <c r="AD597" s="15" t="s">
        <v>405</v>
      </c>
      <c r="AE597" s="15" t="s">
        <v>405</v>
      </c>
      <c r="AF597" s="56"/>
    </row>
    <row r="598" spans="1:32" s="16" customFormat="1" ht="17.45" customHeight="1">
      <c r="A598" s="39" t="s">
        <v>535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356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406</v>
      </c>
      <c r="AD598" s="15" t="s">
        <v>406</v>
      </c>
      <c r="AE598" s="15" t="s">
        <v>406</v>
      </c>
      <c r="AF598" s="56"/>
    </row>
    <row r="599" spans="1:32" s="16" customFormat="1" ht="17.45" customHeight="1">
      <c r="A599" s="39" t="s">
        <v>535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475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480</v>
      </c>
      <c r="AD599" s="15" t="s">
        <v>480</v>
      </c>
      <c r="AE599" s="15" t="s">
        <v>480</v>
      </c>
      <c r="AF599" s="56"/>
    </row>
    <row r="600" spans="1:32" s="16" customFormat="1" ht="17.45" customHeight="1">
      <c r="A600" s="39" t="s">
        <v>535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353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481</v>
      </c>
      <c r="AD600" s="15" t="s">
        <v>481</v>
      </c>
      <c r="AE600" s="15" t="s">
        <v>481</v>
      </c>
      <c r="AF600" s="56"/>
    </row>
    <row r="601" spans="1:32" s="16" customFormat="1" ht="17.45" customHeight="1">
      <c r="A601" s="39" t="s">
        <v>535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392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358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482</v>
      </c>
      <c r="AD601" s="15" t="s">
        <v>482</v>
      </c>
      <c r="AE601" s="15" t="s">
        <v>482</v>
      </c>
      <c r="AF601" s="56"/>
    </row>
    <row r="602" spans="1:32" s="16" customFormat="1" ht="17.45" customHeight="1">
      <c r="A602" s="39" t="s">
        <v>535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392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354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483</v>
      </c>
      <c r="AD602" s="15" t="s">
        <v>483</v>
      </c>
      <c r="AE602" s="15" t="s">
        <v>483</v>
      </c>
      <c r="AF602" s="56"/>
    </row>
    <row r="603" spans="1:32" s="16" customFormat="1" ht="17.45" customHeight="1">
      <c r="A603" s="39" t="s">
        <v>535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392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350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379</v>
      </c>
      <c r="AA603" s="77" t="s">
        <v>379</v>
      </c>
      <c r="AB603" s="77" t="s">
        <v>379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535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355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380</v>
      </c>
      <c r="AA604" s="15" t="s">
        <v>380</v>
      </c>
      <c r="AB604" s="15" t="s">
        <v>381</v>
      </c>
      <c r="AC604" s="15"/>
      <c r="AD604" s="15"/>
      <c r="AE604" s="15"/>
      <c r="AF604" s="56"/>
    </row>
    <row r="605" spans="1:32" s="16" customFormat="1" ht="17.45" customHeight="1">
      <c r="A605" s="39" t="s">
        <v>535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356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484</v>
      </c>
      <c r="AD605" s="15" t="s">
        <v>484</v>
      </c>
      <c r="AE605" s="15" t="s">
        <v>484</v>
      </c>
      <c r="AF605" s="56"/>
    </row>
    <row r="606" spans="1:32" s="16" customFormat="1" ht="17.45" customHeight="1">
      <c r="A606" s="39" t="s">
        <v>535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357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540</v>
      </c>
      <c r="AA606" s="46" t="s">
        <v>540</v>
      </c>
      <c r="AB606" s="46" t="s">
        <v>540</v>
      </c>
      <c r="AC606" s="15"/>
      <c r="AD606" s="15"/>
      <c r="AE606" s="15"/>
      <c r="AF606" s="56"/>
    </row>
    <row r="607" spans="1:32" s="37" customFormat="1" ht="17.45" customHeight="1">
      <c r="A607" s="39" t="s">
        <v>535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392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535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392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546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535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547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548</v>
      </c>
      <c r="S609" s="13"/>
      <c r="T609" s="13"/>
      <c r="U609" s="13"/>
      <c r="V609" s="14"/>
      <c r="W609" s="14"/>
      <c r="X609" s="14"/>
      <c r="Y609" s="14"/>
      <c r="Z609" s="15" t="s">
        <v>549</v>
      </c>
      <c r="AA609" s="15" t="s">
        <v>549</v>
      </c>
      <c r="AB609" s="15" t="s">
        <v>549</v>
      </c>
      <c r="AC609" s="15"/>
      <c r="AD609" s="15"/>
      <c r="AE609" s="15"/>
      <c r="AF609" s="56"/>
    </row>
    <row r="610" spans="1:32" s="16" customFormat="1" ht="17.45" customHeight="1">
      <c r="A610" s="39" t="s">
        <v>535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547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548</v>
      </c>
      <c r="S610" s="13"/>
      <c r="T610" s="13"/>
      <c r="U610" s="13"/>
      <c r="V610" s="14"/>
      <c r="W610" s="14"/>
      <c r="X610" s="14"/>
      <c r="Y610" s="14"/>
      <c r="Z610" s="15" t="s">
        <v>550</v>
      </c>
      <c r="AA610" s="15" t="s">
        <v>550</v>
      </c>
      <c r="AB610" s="15" t="s">
        <v>550</v>
      </c>
      <c r="AC610" s="15"/>
      <c r="AD610" s="15"/>
      <c r="AE610" s="15"/>
      <c r="AF610" s="56"/>
    </row>
    <row r="611" spans="1:32" s="16" customFormat="1" ht="17.45" customHeight="1">
      <c r="A611" s="39" t="s">
        <v>535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547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548</v>
      </c>
      <c r="S611" s="13"/>
      <c r="T611" s="13"/>
      <c r="U611" s="13"/>
      <c r="V611" s="14"/>
      <c r="W611" s="14"/>
      <c r="X611" s="14"/>
      <c r="Y611" s="14"/>
      <c r="Z611" s="15" t="s">
        <v>551</v>
      </c>
      <c r="AA611" s="15" t="s">
        <v>551</v>
      </c>
      <c r="AB611" s="15" t="s">
        <v>551</v>
      </c>
      <c r="AC611" s="15"/>
      <c r="AD611" s="15"/>
      <c r="AE611" s="15"/>
      <c r="AF611" s="56"/>
    </row>
    <row r="612" spans="1:32" s="16" customFormat="1" ht="17.45" customHeight="1">
      <c r="A612" s="39" t="s">
        <v>535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547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548</v>
      </c>
      <c r="S612" s="13"/>
      <c r="T612" s="13"/>
      <c r="U612" s="13"/>
      <c r="V612" s="14"/>
      <c r="W612" s="14"/>
      <c r="X612" s="14"/>
      <c r="Y612" s="14"/>
      <c r="Z612" s="15" t="s">
        <v>552</v>
      </c>
      <c r="AA612" s="15" t="s">
        <v>552</v>
      </c>
      <c r="AB612" s="15" t="s">
        <v>552</v>
      </c>
      <c r="AC612" s="15"/>
      <c r="AD612" s="15"/>
      <c r="AE612" s="15"/>
      <c r="AF612" s="56"/>
    </row>
    <row r="613" spans="1:32" s="16" customFormat="1" ht="17.45" customHeight="1">
      <c r="A613" s="39" t="s">
        <v>535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392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547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548</v>
      </c>
      <c r="S613" s="13"/>
      <c r="T613" s="13"/>
      <c r="U613" s="13"/>
      <c r="V613" s="14"/>
      <c r="W613" s="14"/>
      <c r="X613" s="14"/>
      <c r="Y613" s="14"/>
      <c r="Z613" s="15" t="s">
        <v>553</v>
      </c>
      <c r="AA613" s="15" t="s">
        <v>553</v>
      </c>
      <c r="AB613" s="15" t="s">
        <v>553</v>
      </c>
      <c r="AC613" s="15"/>
      <c r="AD613" s="15"/>
      <c r="AE613" s="15"/>
      <c r="AF613" s="56"/>
    </row>
    <row r="614" spans="1:32" s="16" customFormat="1" ht="17.45" customHeight="1">
      <c r="A614" s="39" t="s">
        <v>535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392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548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535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548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535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548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535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392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548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535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535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535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535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538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410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443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538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411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538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427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538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412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444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466</v>
      </c>
      <c r="AA625" s="44" t="s">
        <v>466</v>
      </c>
      <c r="AB625" s="44" t="s">
        <v>466</v>
      </c>
      <c r="AC625" s="44"/>
      <c r="AD625" s="44"/>
      <c r="AE625" s="44"/>
      <c r="AF625" s="53"/>
    </row>
    <row r="626" spans="1:32" s="37" customFormat="1" ht="17.45" customHeight="1">
      <c r="A626" s="32" t="s">
        <v>538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428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444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467</v>
      </c>
      <c r="AA626" s="44" t="s">
        <v>467</v>
      </c>
      <c r="AB626" s="44" t="s">
        <v>467</v>
      </c>
      <c r="AC626" s="44"/>
      <c r="AD626" s="44"/>
      <c r="AE626" s="44"/>
      <c r="AF626" s="53"/>
    </row>
    <row r="627" spans="1:32" s="37" customFormat="1" ht="17.45" customHeight="1">
      <c r="A627" s="32" t="s">
        <v>538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413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444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468</v>
      </c>
      <c r="AA627" s="44" t="s">
        <v>468</v>
      </c>
      <c r="AB627" s="44" t="s">
        <v>468</v>
      </c>
      <c r="AC627" s="44"/>
      <c r="AD627" s="44"/>
      <c r="AE627" s="44"/>
      <c r="AF627" s="53"/>
    </row>
    <row r="628" spans="1:32" s="37" customFormat="1" ht="17.45" customHeight="1">
      <c r="A628" s="32" t="s">
        <v>538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429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446</v>
      </c>
      <c r="AA628" s="44" t="s">
        <v>459</v>
      </c>
      <c r="AB628" s="44" t="s">
        <v>445</v>
      </c>
      <c r="AC628" s="44" t="s">
        <v>446</v>
      </c>
      <c r="AD628" s="44" t="s">
        <v>459</v>
      </c>
      <c r="AE628" s="44" t="s">
        <v>445</v>
      </c>
      <c r="AF628" s="53"/>
    </row>
    <row r="629" spans="1:32" s="37" customFormat="1" ht="17.45" customHeight="1">
      <c r="A629" s="32" t="s">
        <v>538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414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444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469</v>
      </c>
      <c r="AA629" s="44" t="s">
        <v>469</v>
      </c>
      <c r="AB629" s="44" t="s">
        <v>469</v>
      </c>
      <c r="AC629" s="44"/>
      <c r="AD629" s="44"/>
      <c r="AE629" s="44"/>
      <c r="AF629" s="53"/>
    </row>
    <row r="630" spans="1:32" s="37" customFormat="1" ht="17.45" customHeight="1">
      <c r="A630" s="32" t="s">
        <v>538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430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448</v>
      </c>
      <c r="AA630" s="44" t="s">
        <v>460</v>
      </c>
      <c r="AB630" s="44" t="s">
        <v>447</v>
      </c>
      <c r="AC630" s="44" t="s">
        <v>448</v>
      </c>
      <c r="AD630" s="44" t="s">
        <v>460</v>
      </c>
      <c r="AE630" s="44" t="s">
        <v>447</v>
      </c>
      <c r="AF630" s="53"/>
    </row>
    <row r="631" spans="1:32" s="37" customFormat="1" ht="17.45" customHeight="1">
      <c r="A631" s="32" t="s">
        <v>538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415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450</v>
      </c>
      <c r="AA631" s="44" t="s">
        <v>461</v>
      </c>
      <c r="AB631" s="44" t="s">
        <v>449</v>
      </c>
      <c r="AC631" s="44" t="s">
        <v>450</v>
      </c>
      <c r="AD631" s="44" t="s">
        <v>461</v>
      </c>
      <c r="AE631" s="44" t="s">
        <v>449</v>
      </c>
      <c r="AF631" s="53"/>
    </row>
    <row r="632" spans="1:32" s="37" customFormat="1" ht="17.45" customHeight="1">
      <c r="A632" s="32" t="s">
        <v>538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431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538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416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538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432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538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417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538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433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538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418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470</v>
      </c>
      <c r="AA637" s="44" t="s">
        <v>470</v>
      </c>
      <c r="AB637" s="44" t="s">
        <v>470</v>
      </c>
      <c r="AC637" s="44"/>
      <c r="AD637" s="44"/>
      <c r="AE637" s="44"/>
      <c r="AF637" s="53"/>
    </row>
    <row r="638" spans="1:32" s="37" customFormat="1" ht="17.45" customHeight="1">
      <c r="A638" s="32" t="s">
        <v>538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434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538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419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538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435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538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420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538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436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538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421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452</v>
      </c>
      <c r="AA643" s="44" t="s">
        <v>462</v>
      </c>
      <c r="AB643" s="44" t="s">
        <v>451</v>
      </c>
      <c r="AC643" s="44" t="s">
        <v>452</v>
      </c>
      <c r="AD643" s="44" t="s">
        <v>462</v>
      </c>
      <c r="AE643" s="44" t="s">
        <v>451</v>
      </c>
      <c r="AF643" s="53"/>
    </row>
    <row r="644" spans="1:32" s="37" customFormat="1" ht="17.45" customHeight="1">
      <c r="A644" s="32" t="s">
        <v>538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437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454</v>
      </c>
      <c r="AA644" s="44" t="s">
        <v>463</v>
      </c>
      <c r="AB644" s="44" t="s">
        <v>453</v>
      </c>
      <c r="AC644" s="44" t="s">
        <v>454</v>
      </c>
      <c r="AD644" s="44" t="s">
        <v>463</v>
      </c>
      <c r="AE644" s="44" t="s">
        <v>453</v>
      </c>
      <c r="AF644" s="53"/>
    </row>
    <row r="645" spans="1:32" s="37" customFormat="1" ht="17.45" customHeight="1">
      <c r="A645" s="32" t="s">
        <v>538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422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456</v>
      </c>
      <c r="AA645" s="44" t="s">
        <v>464</v>
      </c>
      <c r="AB645" s="44" t="s">
        <v>455</v>
      </c>
      <c r="AC645" s="44" t="s">
        <v>456</v>
      </c>
      <c r="AD645" s="44" t="s">
        <v>464</v>
      </c>
      <c r="AE645" s="44" t="s">
        <v>455</v>
      </c>
      <c r="AF645" s="53"/>
    </row>
    <row r="646" spans="1:32" s="37" customFormat="1" ht="17.45" customHeight="1">
      <c r="A646" s="32" t="s">
        <v>538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438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538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423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538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439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538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424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458</v>
      </c>
      <c r="AA649" s="44" t="s">
        <v>465</v>
      </c>
      <c r="AB649" s="44" t="s">
        <v>457</v>
      </c>
      <c r="AC649" s="44" t="s">
        <v>458</v>
      </c>
      <c r="AD649" s="44" t="s">
        <v>465</v>
      </c>
      <c r="AE649" s="44" t="s">
        <v>457</v>
      </c>
      <c r="AF649" s="53"/>
    </row>
    <row r="650" spans="1:32" s="37" customFormat="1" ht="17.45" customHeight="1">
      <c r="A650" s="32" t="s">
        <v>538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440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538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425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538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441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538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426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444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471</v>
      </c>
      <c r="AA653" s="44" t="s">
        <v>471</v>
      </c>
      <c r="AB653" s="44" t="s">
        <v>471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539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343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539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 Name&lt;br&gt;(납세자 이름)</v>
      </c>
      <c r="Q655" s="18" t="str">
        <f>IF(O655&lt;&gt;"", VLOOKUP(O655, [1]Label!$A:$B, 2, FALSE), "")</f>
        <v>Taxpayer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539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539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398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539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365</v>
      </c>
      <c r="AA658" s="47" t="s">
        <v>366</v>
      </c>
      <c r="AB658" s="47" t="s">
        <v>367</v>
      </c>
      <c r="AC658" s="47" t="s">
        <v>365</v>
      </c>
      <c r="AD658" s="47" t="s">
        <v>366</v>
      </c>
      <c r="AE658" s="47" t="s">
        <v>367</v>
      </c>
      <c r="AF658" s="59"/>
    </row>
    <row r="659" spans="1:32" ht="17.45" customHeight="1">
      <c r="A659" s="39" t="s">
        <v>539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376</v>
      </c>
      <c r="AA659" s="47" t="s">
        <v>377</v>
      </c>
      <c r="AB659" s="47" t="s">
        <v>378</v>
      </c>
      <c r="AC659" s="47" t="s">
        <v>376</v>
      </c>
      <c r="AD659" s="47" t="s">
        <v>377</v>
      </c>
      <c r="AE659" s="47" t="s">
        <v>378</v>
      </c>
      <c r="AF659" s="59"/>
    </row>
    <row r="660" spans="1:32" s="11" customFormat="1" ht="18.600000000000001" customHeight="1">
      <c r="A660" s="39" t="s">
        <v>539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539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539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539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539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368</v>
      </c>
      <c r="AD664" s="77" t="s">
        <v>369</v>
      </c>
      <c r="AE664" s="77" t="s">
        <v>370</v>
      </c>
      <c r="AF664" s="56"/>
    </row>
    <row r="665" spans="1:32" s="16" customFormat="1" ht="17.45" customHeight="1">
      <c r="A665" s="39" t="s">
        <v>539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376</v>
      </c>
      <c r="AD665" s="47" t="s">
        <v>377</v>
      </c>
      <c r="AE665" s="47" t="s">
        <v>378</v>
      </c>
      <c r="AF665" s="56"/>
    </row>
    <row r="666" spans="1:32" s="16" customFormat="1" ht="17.45" customHeight="1">
      <c r="A666" s="39" t="s">
        <v>539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539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397</v>
      </c>
      <c r="AD667" s="15" t="s">
        <v>397</v>
      </c>
      <c r="AE667" s="15" t="s">
        <v>397</v>
      </c>
      <c r="AF667" s="56"/>
    </row>
    <row r="668" spans="1:32" s="37" customFormat="1" ht="18.600000000000001" customHeight="1">
      <c r="A668" s="39" t="s">
        <v>539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539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539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539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539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539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539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539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539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539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539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539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539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539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539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539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341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539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342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536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536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536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343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536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536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520</v>
      </c>
      <c r="AD689" s="39" t="s">
        <v>520</v>
      </c>
      <c r="AE689" s="39" t="s">
        <v>520</v>
      </c>
      <c r="AF689" s="57"/>
    </row>
    <row r="690" spans="1:32" ht="18.600000000000001" customHeight="1">
      <c r="A690" s="39" t="s">
        <v>536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536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536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536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536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536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521</v>
      </c>
      <c r="AD695" s="12" t="s">
        <v>521</v>
      </c>
      <c r="AE695" s="12" t="s">
        <v>521</v>
      </c>
      <c r="AF695" s="52"/>
    </row>
    <row r="696" spans="1:32" s="16" customFormat="1" ht="18.600000000000001" customHeight="1">
      <c r="A696" s="39" t="s">
        <v>536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536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343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536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 Name&lt;br&gt;(납세자 이름)</v>
      </c>
      <c r="Q698" s="18" t="str">
        <f>IF(O698&lt;&gt;"", VLOOKUP(O698, [1]Label!$A:$B, 2, FALSE), "")</f>
        <v>Taxpayer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536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536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536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536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522</v>
      </c>
      <c r="AD702" s="12" t="s">
        <v>522</v>
      </c>
      <c r="AE702" s="12" t="s">
        <v>522</v>
      </c>
      <c r="AF702" s="52"/>
    </row>
    <row r="703" spans="1:32" s="16" customFormat="1" ht="18.600000000000001" customHeight="1">
      <c r="A703" s="39" t="s">
        <v>536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536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536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536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518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385</v>
      </c>
      <c r="AD706" s="12" t="s">
        <v>385</v>
      </c>
      <c r="AE706" s="12" t="s">
        <v>385</v>
      </c>
      <c r="AF706" s="52"/>
    </row>
    <row r="707" spans="1:32" s="16" customFormat="1" ht="18.600000000000001" customHeight="1">
      <c r="A707" s="39" t="s">
        <v>536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390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536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536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492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536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492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 Name&lt;br&gt;(납세자 이름)</v>
      </c>
      <c r="Q710" s="18" t="str">
        <f>IF(O710&lt;&gt;"", VLOOKUP(O710, [1]Label!$A:$B, 2, FALSE), "")</f>
        <v>Taxpayer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536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492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536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492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536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492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493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536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492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536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492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536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492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536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492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536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494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495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496</v>
      </c>
      <c r="AA718" s="8" t="s">
        <v>496</v>
      </c>
      <c r="AB718" s="8" t="s">
        <v>496</v>
      </c>
      <c r="AC718" s="8"/>
      <c r="AD718" s="8"/>
      <c r="AE718" s="8"/>
    </row>
    <row r="719" spans="1:32" ht="18.600000000000001" customHeight="1">
      <c r="A719" s="39" t="s">
        <v>536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494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497</v>
      </c>
      <c r="O719" s="43" t="s">
        <v>498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536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494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497</v>
      </c>
      <c r="O720" s="43" t="s">
        <v>499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536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494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497</v>
      </c>
      <c r="O721" s="43" t="s">
        <v>500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536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494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497</v>
      </c>
      <c r="O722" s="43" t="s">
        <v>501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536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494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497</v>
      </c>
      <c r="O723" s="43" t="s">
        <v>502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536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494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497</v>
      </c>
      <c r="O724" s="43" t="s">
        <v>503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536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536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391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536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391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365</v>
      </c>
      <c r="AA727" s="47" t="s">
        <v>366</v>
      </c>
      <c r="AB727" s="47" t="s">
        <v>367</v>
      </c>
      <c r="AC727" s="47" t="s">
        <v>365</v>
      </c>
      <c r="AD727" s="47" t="s">
        <v>366</v>
      </c>
      <c r="AE727" s="47" t="s">
        <v>367</v>
      </c>
      <c r="AF727" s="59"/>
    </row>
    <row r="728" spans="1:32" ht="17.45" customHeight="1">
      <c r="A728" s="39" t="s">
        <v>536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391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376</v>
      </c>
      <c r="AA728" s="47" t="s">
        <v>377</v>
      </c>
      <c r="AB728" s="47" t="s">
        <v>378</v>
      </c>
      <c r="AC728" s="47" t="s">
        <v>376</v>
      </c>
      <c r="AD728" s="47" t="s">
        <v>377</v>
      </c>
      <c r="AE728" s="47" t="s">
        <v>378</v>
      </c>
      <c r="AF728" s="59"/>
    </row>
    <row r="729" spans="1:32" s="11" customFormat="1" ht="18.600000000000001" customHeight="1">
      <c r="A729" s="39" t="s">
        <v>536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391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536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391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536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391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536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391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517</v>
      </c>
      <c r="AA732" s="15" t="s">
        <v>517</v>
      </c>
      <c r="AB732" s="15" t="s">
        <v>517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536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391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368</v>
      </c>
      <c r="AD733" s="77" t="s">
        <v>369</v>
      </c>
      <c r="AE733" s="77" t="s">
        <v>370</v>
      </c>
      <c r="AF733" s="56"/>
    </row>
    <row r="734" spans="1:32" s="16" customFormat="1" ht="17.45" customHeight="1">
      <c r="A734" s="39" t="s">
        <v>536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391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376</v>
      </c>
      <c r="AD734" s="47" t="s">
        <v>377</v>
      </c>
      <c r="AE734" s="47" t="s">
        <v>378</v>
      </c>
      <c r="AF734" s="56"/>
    </row>
    <row r="735" spans="1:32" s="16" customFormat="1" ht="17.45" customHeight="1">
      <c r="A735" s="39" t="s">
        <v>536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391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536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391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397</v>
      </c>
      <c r="AD736" s="15" t="s">
        <v>397</v>
      </c>
      <c r="AE736" s="15" t="s">
        <v>397</v>
      </c>
      <c r="AF736" s="56"/>
    </row>
    <row r="737" spans="1:32" s="16" customFormat="1" ht="17.45" customHeight="1">
      <c r="A737" s="39" t="s">
        <v>536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391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489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478</v>
      </c>
      <c r="AD737" s="15" t="s">
        <v>478</v>
      </c>
      <c r="AE737" s="15" t="s">
        <v>478</v>
      </c>
      <c r="AF737" s="56"/>
    </row>
    <row r="738" spans="1:32" s="37" customFormat="1" ht="17.45" customHeight="1">
      <c r="A738" s="39" t="s">
        <v>536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391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536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392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398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536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392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399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401</v>
      </c>
      <c r="AD740" s="15" t="s">
        <v>401</v>
      </c>
      <c r="AE740" s="15" t="s">
        <v>401</v>
      </c>
      <c r="AF740" s="56"/>
    </row>
    <row r="741" spans="1:32" s="16" customFormat="1" ht="17.45" customHeight="1">
      <c r="A741" s="39" t="s">
        <v>536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392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400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372</v>
      </c>
      <c r="AD741" s="15" t="s">
        <v>372</v>
      </c>
      <c r="AE741" s="15" t="s">
        <v>372</v>
      </c>
      <c r="AF741" s="56"/>
    </row>
    <row r="742" spans="1:32" s="37" customFormat="1" ht="17.45" customHeight="1">
      <c r="A742" s="39" t="s">
        <v>536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392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536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392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393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536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392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536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392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472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474</v>
      </c>
      <c r="AD745" s="15" t="s">
        <v>474</v>
      </c>
      <c r="AE745" s="15" t="s">
        <v>474</v>
      </c>
      <c r="AF745" s="56"/>
    </row>
    <row r="746" spans="1:32" s="16" customFormat="1" ht="17.45" customHeight="1">
      <c r="A746" s="39" t="s">
        <v>536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392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345</v>
      </c>
      <c r="P746" s="13" t="str">
        <f t="shared" si="182"/>
        <v>Inventory No&lt;br&gt;(재고번호)</v>
      </c>
      <c r="Q746" s="18" t="str">
        <f>IF(O746&lt;&gt;"", VLOOKUP(O746, [1]Label!$A:$B, 2, FALSE), "")</f>
        <v>Inventory No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361</v>
      </c>
      <c r="AD746" s="15" t="s">
        <v>361</v>
      </c>
      <c r="AE746" s="15" t="s">
        <v>361</v>
      </c>
      <c r="AF746" s="56"/>
    </row>
    <row r="747" spans="1:32" s="16" customFormat="1" ht="17.45" customHeight="1">
      <c r="A747" s="39" t="s">
        <v>536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392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344</v>
      </c>
      <c r="P747" s="13" t="str">
        <f t="shared" si="182"/>
        <v>Asset Code&lt;br&gt;(자산코드)</v>
      </c>
      <c r="Q747" s="18" t="str">
        <f>IF(O747&lt;&gt;"", VLOOKUP(O747, [1]Label!$A:$B, 2, FALSE), "")</f>
        <v>Asset Code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362</v>
      </c>
      <c r="AD747" s="15" t="s">
        <v>362</v>
      </c>
      <c r="AE747" s="15" t="s">
        <v>362</v>
      </c>
      <c r="AF747" s="56"/>
    </row>
    <row r="748" spans="1:32" s="16" customFormat="1" ht="17.45" customHeight="1">
      <c r="A748" s="39" t="s">
        <v>536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392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359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363</v>
      </c>
      <c r="AD748" s="15" t="s">
        <v>363</v>
      </c>
      <c r="AE748" s="15" t="s">
        <v>363</v>
      </c>
      <c r="AF748" s="56"/>
    </row>
    <row r="749" spans="1:32" s="16" customFormat="1" ht="17.45" customHeight="1">
      <c r="A749" s="39" t="s">
        <v>536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392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360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477</v>
      </c>
      <c r="AD749" s="15" t="s">
        <v>477</v>
      </c>
      <c r="AE749" s="15" t="s">
        <v>477</v>
      </c>
      <c r="AF749" s="56"/>
    </row>
    <row r="750" spans="1:32" s="84" customFormat="1" ht="17.45" customHeight="1">
      <c r="A750" s="39" t="s">
        <v>536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392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542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544</v>
      </c>
      <c r="AD750" s="82" t="s">
        <v>544</v>
      </c>
      <c r="AE750" s="82" t="s">
        <v>544</v>
      </c>
      <c r="AF750" s="83"/>
    </row>
    <row r="751" spans="1:32" s="84" customFormat="1" ht="17.45" customHeight="1">
      <c r="A751" s="39" t="s">
        <v>536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392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543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545</v>
      </c>
      <c r="AD751" s="82" t="s">
        <v>545</v>
      </c>
      <c r="AE751" s="82" t="s">
        <v>545</v>
      </c>
      <c r="AF751" s="83"/>
    </row>
    <row r="752" spans="1:32" s="37" customFormat="1" ht="17.45" customHeight="1">
      <c r="A752" s="39" t="s">
        <v>536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392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394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536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472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473</v>
      </c>
      <c r="AD753" s="15" t="s">
        <v>473</v>
      </c>
      <c r="AE753" s="15" t="s">
        <v>473</v>
      </c>
      <c r="AF753" s="56"/>
    </row>
    <row r="754" spans="1:32" s="16" customFormat="1" ht="17.45" customHeight="1">
      <c r="A754" s="39" t="s">
        <v>536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392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344</v>
      </c>
      <c r="P754" s="13" t="str">
        <f t="shared" si="182"/>
        <v>Asset Code&lt;br&gt;(자산코드)</v>
      </c>
      <c r="Q754" s="18" t="str">
        <f>IF(O754&lt;&gt;"", VLOOKUP(O754, [1]Label!$A:$B, 2, FALSE), "")</f>
        <v>Asset Code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371</v>
      </c>
      <c r="AD754" s="15" t="s">
        <v>371</v>
      </c>
      <c r="AE754" s="15" t="s">
        <v>371</v>
      </c>
      <c r="AF754" s="56"/>
    </row>
    <row r="755" spans="1:32" s="16" customFormat="1" ht="17.45" customHeight="1">
      <c r="A755" s="39" t="s">
        <v>536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345</v>
      </c>
      <c r="P755" s="13" t="str">
        <f t="shared" si="182"/>
        <v>Inventory No&lt;br&gt;(재고번호)</v>
      </c>
      <c r="Q755" s="18" t="str">
        <f>IF(O755&lt;&gt;"", VLOOKUP(O755, [1]Label!$A:$B, 2, FALSE), "")</f>
        <v>Inventory No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372</v>
      </c>
      <c r="AD755" s="15" t="s">
        <v>372</v>
      </c>
      <c r="AE755" s="15" t="s">
        <v>372</v>
      </c>
      <c r="AF755" s="56"/>
    </row>
    <row r="756" spans="1:32" s="16" customFormat="1" ht="17.45" customHeight="1">
      <c r="A756" s="39" t="s">
        <v>536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346</v>
      </c>
      <c r="P756" s="13" t="str">
        <f t="shared" si="182"/>
        <v>Approval Date&lt;br&gt;(승인날짜)</v>
      </c>
      <c r="Q756" s="18" t="str">
        <f>IF(O756&lt;&gt;"", VLOOKUP(O756, [1]Label!$A:$B, 2, FALSE), "")</f>
        <v>Approval Date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536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347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374</v>
      </c>
      <c r="AA757" s="15" t="s">
        <v>374</v>
      </c>
      <c r="AB757" s="15" t="s">
        <v>374</v>
      </c>
      <c r="AC757" s="15" t="s">
        <v>374</v>
      </c>
      <c r="AD757" s="15" t="s">
        <v>374</v>
      </c>
      <c r="AE757" s="15" t="s">
        <v>374</v>
      </c>
      <c r="AF757" s="56"/>
    </row>
    <row r="758" spans="1:32" s="16" customFormat="1" ht="17.45" customHeight="1">
      <c r="A758" s="39" t="s">
        <v>536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348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373</v>
      </c>
      <c r="AD758" s="15" t="s">
        <v>373</v>
      </c>
      <c r="AE758" s="15" t="s">
        <v>373</v>
      </c>
      <c r="AF758" s="56"/>
    </row>
    <row r="759" spans="1:32" s="16" customFormat="1" ht="17.45" customHeight="1">
      <c r="A759" s="39" t="s">
        <v>536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536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392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395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536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392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349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375</v>
      </c>
      <c r="AD761" s="44" t="s">
        <v>375</v>
      </c>
      <c r="AE761" s="44" t="s">
        <v>375</v>
      </c>
      <c r="AF761" s="53"/>
    </row>
    <row r="762" spans="1:32" s="7" customFormat="1" ht="17.45" customHeight="1">
      <c r="A762" s="39" t="s">
        <v>536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392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350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379</v>
      </c>
      <c r="AA762" s="77" t="s">
        <v>379</v>
      </c>
      <c r="AB762" s="77" t="s">
        <v>379</v>
      </c>
      <c r="AC762" s="77" t="s">
        <v>408</v>
      </c>
      <c r="AD762" s="77" t="s">
        <v>408</v>
      </c>
      <c r="AE762" s="77" t="s">
        <v>330</v>
      </c>
      <c r="AF762" s="73"/>
    </row>
    <row r="763" spans="1:32" s="16" customFormat="1" ht="17.45" customHeight="1">
      <c r="A763" s="39" t="s">
        <v>536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392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351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380</v>
      </c>
      <c r="AA763" s="15" t="s">
        <v>380</v>
      </c>
      <c r="AB763" s="15" t="s">
        <v>381</v>
      </c>
      <c r="AC763" s="15"/>
      <c r="AD763" s="15"/>
      <c r="AE763" s="15"/>
      <c r="AF763" s="56"/>
    </row>
    <row r="764" spans="1:32" s="16" customFormat="1" ht="17.45" customHeight="1">
      <c r="A764" s="39" t="s">
        <v>536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352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382</v>
      </c>
      <c r="AA764" s="15" t="s">
        <v>382</v>
      </c>
      <c r="AB764" s="15" t="s">
        <v>382</v>
      </c>
      <c r="AC764" s="15" t="s">
        <v>407</v>
      </c>
      <c r="AD764" s="15" t="s">
        <v>407</v>
      </c>
      <c r="AE764" s="15" t="s">
        <v>407</v>
      </c>
      <c r="AF764" s="56"/>
    </row>
    <row r="765" spans="1:32" s="37" customFormat="1" ht="17.45" customHeight="1">
      <c r="A765" s="39" t="s">
        <v>536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392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536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392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396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536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536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475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476</v>
      </c>
      <c r="AD768" s="15" t="s">
        <v>476</v>
      </c>
      <c r="AE768" s="15" t="s">
        <v>476</v>
      </c>
      <c r="AF768" s="56"/>
    </row>
    <row r="769" spans="1:32" s="16" customFormat="1" ht="17.45" customHeight="1">
      <c r="A769" s="39" t="s">
        <v>536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353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383</v>
      </c>
      <c r="AA769" s="15" t="s">
        <v>383</v>
      </c>
      <c r="AB769" s="15" t="s">
        <v>383</v>
      </c>
      <c r="AC769" s="15" t="s">
        <v>402</v>
      </c>
      <c r="AD769" s="15" t="s">
        <v>402</v>
      </c>
      <c r="AE769" s="15" t="s">
        <v>402</v>
      </c>
      <c r="AF769" s="56"/>
    </row>
    <row r="770" spans="1:32" s="16" customFormat="1" ht="17.45" customHeight="1">
      <c r="A770" s="39" t="s">
        <v>536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358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485</v>
      </c>
      <c r="AD770" s="15" t="s">
        <v>485</v>
      </c>
      <c r="AE770" s="15" t="s">
        <v>485</v>
      </c>
      <c r="AF770" s="56"/>
    </row>
    <row r="771" spans="1:32" s="16" customFormat="1" ht="17.45" customHeight="1">
      <c r="A771" s="39" t="s">
        <v>536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354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403</v>
      </c>
      <c r="AD771" s="15" t="s">
        <v>403</v>
      </c>
      <c r="AE771" s="15" t="s">
        <v>403</v>
      </c>
      <c r="AF771" s="56"/>
    </row>
    <row r="772" spans="1:32" s="16" customFormat="1" ht="17.45" customHeight="1">
      <c r="A772" s="39" t="s">
        <v>536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392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350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379</v>
      </c>
      <c r="AA772" s="77" t="s">
        <v>379</v>
      </c>
      <c r="AB772" s="77" t="s">
        <v>379</v>
      </c>
      <c r="AC772" s="77" t="s">
        <v>404</v>
      </c>
      <c r="AD772" s="77" t="s">
        <v>404</v>
      </c>
      <c r="AE772" s="77" t="s">
        <v>404</v>
      </c>
      <c r="AF772" s="56"/>
    </row>
    <row r="773" spans="1:32" s="16" customFormat="1" ht="17.45" customHeight="1">
      <c r="A773" s="39" t="s">
        <v>536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392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355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380</v>
      </c>
      <c r="AA773" s="15" t="s">
        <v>380</v>
      </c>
      <c r="AB773" s="15" t="s">
        <v>381</v>
      </c>
      <c r="AC773" s="15" t="s">
        <v>405</v>
      </c>
      <c r="AD773" s="15" t="s">
        <v>405</v>
      </c>
      <c r="AE773" s="15" t="s">
        <v>405</v>
      </c>
      <c r="AF773" s="56"/>
    </row>
    <row r="774" spans="1:32" s="16" customFormat="1" ht="17.45" customHeight="1">
      <c r="A774" s="39" t="s">
        <v>536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356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406</v>
      </c>
      <c r="AD774" s="15" t="s">
        <v>406</v>
      </c>
      <c r="AE774" s="15" t="s">
        <v>406</v>
      </c>
      <c r="AF774" s="56"/>
    </row>
    <row r="775" spans="1:32" s="16" customFormat="1" ht="17.45" customHeight="1">
      <c r="A775" s="39" t="s">
        <v>536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475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480</v>
      </c>
      <c r="AD775" s="15" t="s">
        <v>480</v>
      </c>
      <c r="AE775" s="15" t="s">
        <v>480</v>
      </c>
      <c r="AF775" s="56"/>
    </row>
    <row r="776" spans="1:32" s="16" customFormat="1" ht="17.45" customHeight="1">
      <c r="A776" s="39" t="s">
        <v>536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353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481</v>
      </c>
      <c r="AD776" s="15" t="s">
        <v>481</v>
      </c>
      <c r="AE776" s="15" t="s">
        <v>481</v>
      </c>
      <c r="AF776" s="56"/>
    </row>
    <row r="777" spans="1:32" s="16" customFormat="1" ht="17.45" customHeight="1">
      <c r="A777" s="39" t="s">
        <v>536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392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358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482</v>
      </c>
      <c r="AD777" s="15" t="s">
        <v>482</v>
      </c>
      <c r="AE777" s="15" t="s">
        <v>482</v>
      </c>
      <c r="AF777" s="56"/>
    </row>
    <row r="778" spans="1:32" s="16" customFormat="1" ht="17.45" customHeight="1">
      <c r="A778" s="39" t="s">
        <v>536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354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483</v>
      </c>
      <c r="AD778" s="15" t="s">
        <v>483</v>
      </c>
      <c r="AE778" s="15" t="s">
        <v>483</v>
      </c>
      <c r="AF778" s="56"/>
    </row>
    <row r="779" spans="1:32" s="16" customFormat="1" ht="17.45" customHeight="1">
      <c r="A779" s="39" t="s">
        <v>536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350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379</v>
      </c>
      <c r="AA779" s="77" t="s">
        <v>379</v>
      </c>
      <c r="AB779" s="77" t="s">
        <v>379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536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355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380</v>
      </c>
      <c r="AA780" s="15" t="s">
        <v>380</v>
      </c>
      <c r="AB780" s="15" t="s">
        <v>381</v>
      </c>
      <c r="AC780" s="15"/>
      <c r="AD780" s="15"/>
      <c r="AE780" s="15"/>
      <c r="AF780" s="56"/>
    </row>
    <row r="781" spans="1:32" s="16" customFormat="1" ht="17.45" customHeight="1">
      <c r="A781" s="39" t="s">
        <v>536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356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484</v>
      </c>
      <c r="AD781" s="15" t="s">
        <v>484</v>
      </c>
      <c r="AE781" s="15" t="s">
        <v>484</v>
      </c>
      <c r="AF781" s="56"/>
    </row>
    <row r="782" spans="1:32" s="16" customFormat="1" ht="17.45" customHeight="1">
      <c r="A782" s="39" t="s">
        <v>536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357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540</v>
      </c>
      <c r="AA782" s="46" t="s">
        <v>540</v>
      </c>
      <c r="AB782" s="46" t="s">
        <v>540</v>
      </c>
      <c r="AC782" s="15"/>
      <c r="AD782" s="15"/>
      <c r="AE782" s="15"/>
      <c r="AF782" s="56"/>
    </row>
    <row r="783" spans="1:32" s="16" customFormat="1" ht="17.45" customHeight="1">
      <c r="A783" s="39" t="s">
        <v>536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536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536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536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536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68" priority="418">
      <formula>$T10="th-list"</formula>
    </cfRule>
    <cfRule type="expression" dxfId="367" priority="417">
      <formula>$O10="임시저장"</formula>
    </cfRule>
    <cfRule type="expression" dxfId="366" priority="416">
      <formula>$O10="전송"</formula>
    </cfRule>
    <cfRule type="expression" dxfId="365" priority="415">
      <formula>$O10="신규"</formula>
    </cfRule>
    <cfRule type="expression" dxfId="364" priority="414">
      <formula>$O10="신규 정정"</formula>
    </cfRule>
  </conditionalFormatting>
  <conditionalFormatting sqref="S44:S45">
    <cfRule type="expression" dxfId="363" priority="394">
      <formula>$O44="신규 정정"</formula>
    </cfRule>
    <cfRule type="expression" dxfId="362" priority="395">
      <formula>$O44="신규"</formula>
    </cfRule>
    <cfRule type="expression" dxfId="361" priority="396">
      <formula>$O44="전송"</formula>
    </cfRule>
    <cfRule type="expression" dxfId="360" priority="397">
      <formula>$O44="임시저장"</formula>
    </cfRule>
    <cfRule type="expression" dxfId="359" priority="398">
      <formula>$T44="th-list"</formula>
    </cfRule>
  </conditionalFormatting>
  <conditionalFormatting sqref="S51:S52 S60:S64 S66:S79 S107:S117 S236:S242 S271:S276 S278:S283 S412:S426">
    <cfRule type="expression" dxfId="358" priority="403">
      <formula>$O51="임시저장"</formula>
    </cfRule>
    <cfRule type="expression" dxfId="357" priority="400">
      <formula>$O51="신규 정정"</formula>
    </cfRule>
    <cfRule type="expression" dxfId="356" priority="401">
      <formula>$O51="신규"</formula>
    </cfRule>
    <cfRule type="expression" dxfId="355" priority="402">
      <formula>$O51="전송"</formula>
    </cfRule>
    <cfRule type="expression" dxfId="354" priority="404">
      <formula>$T51="th-list"</formula>
    </cfRule>
  </conditionalFormatting>
  <conditionalFormatting sqref="S91:S92">
    <cfRule type="expression" dxfId="353" priority="375">
      <formula>$O91="임시저장"</formula>
    </cfRule>
    <cfRule type="expression" dxfId="352" priority="374">
      <formula>$O91="전송"</formula>
    </cfRule>
    <cfRule type="expression" dxfId="351" priority="373">
      <formula>$O91="신규"</formula>
    </cfRule>
    <cfRule type="expression" dxfId="350" priority="372">
      <formula>$O91="신규 정정"</formula>
    </cfRule>
    <cfRule type="expression" dxfId="349" priority="376">
      <formula>$T91="th-list"</formula>
    </cfRule>
  </conditionalFormatting>
  <conditionalFormatting sqref="S98:S99">
    <cfRule type="expression" dxfId="348" priority="385">
      <formula>$T98="th-list"</formula>
    </cfRule>
    <cfRule type="expression" dxfId="347" priority="383">
      <formula>$O98="전송"</formula>
    </cfRule>
    <cfRule type="expression" dxfId="346" priority="381">
      <formula>$O98="신규 정정"</formula>
    </cfRule>
    <cfRule type="expression" dxfId="345" priority="382">
      <formula>$O98="신규"</formula>
    </cfRule>
    <cfRule type="expression" dxfId="344" priority="384">
      <formula>$O98="임시저장"</formula>
    </cfRule>
  </conditionalFormatting>
  <conditionalFormatting sqref="S129:S130">
    <cfRule type="expression" dxfId="343" priority="352">
      <formula>$T129="th-list"</formula>
    </cfRule>
    <cfRule type="expression" dxfId="342" priority="348">
      <formula>$O129="신규 정정"</formula>
    </cfRule>
    <cfRule type="expression" dxfId="341" priority="349">
      <formula>$O129="신규"</formula>
    </cfRule>
    <cfRule type="expression" dxfId="340" priority="350">
      <formula>$O129="전송"</formula>
    </cfRule>
    <cfRule type="expression" dxfId="339" priority="351">
      <formula>$O129="임시저장"</formula>
    </cfRule>
  </conditionalFormatting>
  <conditionalFormatting sqref="S137:S138">
    <cfRule type="expression" dxfId="338" priority="357">
      <formula>$O137="신규 정정"</formula>
    </cfRule>
    <cfRule type="expression" dxfId="337" priority="358">
      <formula>$O137="신규"</formula>
    </cfRule>
    <cfRule type="expression" dxfId="336" priority="359">
      <formula>$O137="전송"</formula>
    </cfRule>
    <cfRule type="expression" dxfId="335" priority="360">
      <formula>$O137="임시저장"</formula>
    </cfRule>
    <cfRule type="expression" dxfId="334" priority="361">
      <formula>$T137="th-list"</formula>
    </cfRule>
  </conditionalFormatting>
  <conditionalFormatting sqref="S173:S174">
    <cfRule type="expression" dxfId="333" priority="314">
      <formula>$T173="th-list"</formula>
    </cfRule>
    <cfRule type="expression" dxfId="332" priority="310">
      <formula>$O173="신규 정정"</formula>
    </cfRule>
    <cfRule type="expression" dxfId="331" priority="311">
      <formula>$O173="신규"</formula>
    </cfRule>
    <cfRule type="expression" dxfId="330" priority="312">
      <formula>$O173="전송"</formula>
    </cfRule>
    <cfRule type="expression" dxfId="329" priority="313">
      <formula>$O173="임시저장"</formula>
    </cfRule>
  </conditionalFormatting>
  <conditionalFormatting sqref="S181:S182">
    <cfRule type="expression" dxfId="328" priority="323">
      <formula>$T181="th-list"</formula>
    </cfRule>
    <cfRule type="expression" dxfId="327" priority="321">
      <formula>$O181="전송"</formula>
    </cfRule>
    <cfRule type="expression" dxfId="326" priority="320">
      <formula>$O181="신규"</formula>
    </cfRule>
    <cfRule type="expression" dxfId="325" priority="322">
      <formula>$O181="임시저장"</formula>
    </cfRule>
    <cfRule type="expression" dxfId="324" priority="319">
      <formula>$O181="신규 정정"</formula>
    </cfRule>
  </conditionalFormatting>
  <conditionalFormatting sqref="S190:S208">
    <cfRule type="expression" dxfId="323" priority="330">
      <formula>$T190="th-list"</formula>
    </cfRule>
    <cfRule type="expression" dxfId="322" priority="329">
      <formula>$O190="임시저장"</formula>
    </cfRule>
    <cfRule type="expression" dxfId="321" priority="328">
      <formula>$O190="전송"</formula>
    </cfRule>
    <cfRule type="expression" dxfId="320" priority="327">
      <formula>$O190="신규"</formula>
    </cfRule>
    <cfRule type="expression" dxfId="319" priority="326">
      <formula>$O190="신규 정정"</formula>
    </cfRule>
  </conditionalFormatting>
  <conditionalFormatting sqref="S220:S221">
    <cfRule type="expression" dxfId="318" priority="290">
      <formula>$T220="th-list"</formula>
    </cfRule>
    <cfRule type="expression" dxfId="317" priority="289">
      <formula>$O220="임시저장"</formula>
    </cfRule>
    <cfRule type="expression" dxfId="316" priority="288">
      <formula>$O220="전송"</formula>
    </cfRule>
    <cfRule type="expression" dxfId="315" priority="287">
      <formula>$O220="신규"</formula>
    </cfRule>
    <cfRule type="expression" dxfId="314" priority="286">
      <formula>$O220="신규 정정"</formula>
    </cfRule>
  </conditionalFormatting>
  <conditionalFormatting sqref="S227:S228">
    <cfRule type="expression" dxfId="313" priority="299">
      <formula>$T227="th-list"</formula>
    </cfRule>
    <cfRule type="expression" dxfId="312" priority="298">
      <formula>$O227="임시저장"</formula>
    </cfRule>
    <cfRule type="expression" dxfId="311" priority="297">
      <formula>$O227="전송"</formula>
    </cfRule>
    <cfRule type="expression" dxfId="310" priority="296">
      <formula>$O227="신규"</formula>
    </cfRule>
    <cfRule type="expression" dxfId="309" priority="295">
      <formula>$O227="신규 정정"</formula>
    </cfRule>
  </conditionalFormatting>
  <conditionalFormatting sqref="S255:S256">
    <cfRule type="expression" dxfId="308" priority="268">
      <formula>$O255="전송"</formula>
    </cfRule>
    <cfRule type="expression" dxfId="307" priority="270">
      <formula>$T255="th-list"</formula>
    </cfRule>
    <cfRule type="expression" dxfId="306" priority="269">
      <formula>$O255="임시저장"</formula>
    </cfRule>
    <cfRule type="expression" dxfId="305" priority="266">
      <formula>$O255="신규 정정"</formula>
    </cfRule>
    <cfRule type="expression" dxfId="304" priority="267">
      <formula>$O255="신규"</formula>
    </cfRule>
  </conditionalFormatting>
  <conditionalFormatting sqref="S262:S263">
    <cfRule type="expression" dxfId="303" priority="279">
      <formula>$T262="th-list"</formula>
    </cfRule>
    <cfRule type="expression" dxfId="302" priority="277">
      <formula>$O262="전송"</formula>
    </cfRule>
    <cfRule type="expression" dxfId="301" priority="276">
      <formula>$O262="신규"</formula>
    </cfRule>
    <cfRule type="expression" dxfId="300" priority="278">
      <formula>$O262="임시저장"</formula>
    </cfRule>
    <cfRule type="expression" dxfId="299" priority="275">
      <formula>$O262="신규 정정"</formula>
    </cfRule>
  </conditionalFormatting>
  <conditionalFormatting sqref="S295:S296">
    <cfRule type="expression" dxfId="298" priority="249">
      <formula>$O295="임시저장"</formula>
    </cfRule>
    <cfRule type="expression" dxfId="297" priority="248">
      <formula>$O295="전송"</formula>
    </cfRule>
    <cfRule type="expression" dxfId="296" priority="247">
      <formula>$O295="신규"</formula>
    </cfRule>
    <cfRule type="expression" dxfId="295" priority="246">
      <formula>$O295="신규 정정"</formula>
    </cfRule>
    <cfRule type="expression" dxfId="294" priority="250">
      <formula>$T295="th-list"</formula>
    </cfRule>
  </conditionalFormatting>
  <conditionalFormatting sqref="S302:S303">
    <cfRule type="expression" dxfId="293" priority="255">
      <formula>$O302="신규 정정"</formula>
    </cfRule>
    <cfRule type="expression" dxfId="292" priority="257">
      <formula>$O302="전송"</formula>
    </cfRule>
    <cfRule type="expression" dxfId="291" priority="259">
      <formula>$T302="th-list"</formula>
    </cfRule>
    <cfRule type="expression" dxfId="290" priority="258">
      <formula>$O302="임시저장"</formula>
    </cfRule>
    <cfRule type="expression" dxfId="289" priority="256">
      <formula>$O302="신규"</formula>
    </cfRule>
  </conditionalFormatting>
  <conditionalFormatting sqref="S311:S316">
    <cfRule type="expression" dxfId="288" priority="213">
      <formula>$O311="신규 정정"</formula>
    </cfRule>
    <cfRule type="expression" dxfId="287" priority="214">
      <formula>$O311="신규"</formula>
    </cfRule>
    <cfRule type="expression" dxfId="286" priority="217">
      <formula>$T311="th-list"</formula>
    </cfRule>
    <cfRule type="expression" dxfId="285" priority="216">
      <formula>$O311="임시저장"</formula>
    </cfRule>
    <cfRule type="expression" dxfId="284" priority="215">
      <formula>$O311="전송"</formula>
    </cfRule>
  </conditionalFormatting>
  <conditionalFormatting sqref="S318:S323">
    <cfRule type="expression" dxfId="283" priority="208">
      <formula>$O318="전송"</formula>
    </cfRule>
    <cfRule type="expression" dxfId="282" priority="206">
      <formula>$O318="신규 정정"</formula>
    </cfRule>
    <cfRule type="expression" dxfId="281" priority="207">
      <formula>$O318="신규"</formula>
    </cfRule>
    <cfRule type="expression" dxfId="280" priority="209">
      <formula>$O318="임시저장"</formula>
    </cfRule>
    <cfRule type="expression" dxfId="279" priority="210">
      <formula>$T318="th-list"</formula>
    </cfRule>
  </conditionalFormatting>
  <conditionalFormatting sqref="S335:S336">
    <cfRule type="expression" dxfId="278" priority="229">
      <formula>$O335="임시저장"</formula>
    </cfRule>
    <cfRule type="expression" dxfId="277" priority="226">
      <formula>$O335="신규 정정"</formula>
    </cfRule>
    <cfRule type="expression" dxfId="276" priority="227">
      <formula>$O335="신규"</formula>
    </cfRule>
    <cfRule type="expression" dxfId="275" priority="228">
      <formula>$O335="전송"</formula>
    </cfRule>
    <cfRule type="expression" dxfId="274" priority="230">
      <formula>$T335="th-list"</formula>
    </cfRule>
  </conditionalFormatting>
  <conditionalFormatting sqref="S342:S343">
    <cfRule type="expression" dxfId="273" priority="239">
      <formula>$T342="th-list"</formula>
    </cfRule>
    <cfRule type="expression" dxfId="272" priority="237">
      <formula>$O342="전송"</formula>
    </cfRule>
    <cfRule type="expression" dxfId="271" priority="236">
      <formula>$O342="신규"</formula>
    </cfRule>
    <cfRule type="expression" dxfId="270" priority="235">
      <formula>$O342="신규 정정"</formula>
    </cfRule>
    <cfRule type="expression" dxfId="269" priority="238">
      <formula>$O342="임시저장"</formula>
    </cfRule>
  </conditionalFormatting>
  <conditionalFormatting sqref="S351:S355">
    <cfRule type="expression" dxfId="268" priority="203">
      <formula>$T351="th-list"</formula>
    </cfRule>
    <cfRule type="expression" dxfId="267" priority="202">
      <formula>$O351="임시저장"</formula>
    </cfRule>
    <cfRule type="expression" dxfId="266" priority="201">
      <formula>$O351="전송"</formula>
    </cfRule>
    <cfRule type="expression" dxfId="265" priority="200">
      <formula>$O351="신규"</formula>
    </cfRule>
    <cfRule type="expression" dxfId="264" priority="199">
      <formula>$O351="신규 정정"</formula>
    </cfRule>
  </conditionalFormatting>
  <conditionalFormatting sqref="S357:S377">
    <cfRule type="expression" dxfId="263" priority="193">
      <formula>$O357="신규"</formula>
    </cfRule>
    <cfRule type="expression" dxfId="262" priority="192">
      <formula>$O357="신규 정정"</formula>
    </cfRule>
    <cfRule type="expression" dxfId="261" priority="194">
      <formula>$O357="전송"</formula>
    </cfRule>
    <cfRule type="expression" dxfId="260" priority="196">
      <formula>$T357="th-list"</formula>
    </cfRule>
    <cfRule type="expression" dxfId="259" priority="195">
      <formula>$O357="임시저장"</formula>
    </cfRule>
  </conditionalFormatting>
  <conditionalFormatting sqref="S389:S390">
    <cfRule type="expression" dxfId="258" priority="177">
      <formula>$O389="신규"</formula>
    </cfRule>
    <cfRule type="expression" dxfId="257" priority="179">
      <formula>$O389="임시저장"</formula>
    </cfRule>
    <cfRule type="expression" dxfId="256" priority="180">
      <formula>$T389="th-list"</formula>
    </cfRule>
    <cfRule type="expression" dxfId="255" priority="178">
      <formula>$O389="전송"</formula>
    </cfRule>
    <cfRule type="expression" dxfId="254" priority="176">
      <formula>$O389="신규 정정"</formula>
    </cfRule>
  </conditionalFormatting>
  <conditionalFormatting sqref="S397:S398">
    <cfRule type="expression" dxfId="253" priority="186">
      <formula>$O397="신규"</formula>
    </cfRule>
    <cfRule type="expression" dxfId="252" priority="185">
      <formula>$O397="신규 정정"</formula>
    </cfRule>
    <cfRule type="expression" dxfId="251" priority="189">
      <formula>$T397="th-list"</formula>
    </cfRule>
    <cfRule type="expression" dxfId="250" priority="188">
      <formula>$O397="임시저장"</formula>
    </cfRule>
    <cfRule type="expression" dxfId="249" priority="187">
      <formula>$O397="전송"</formula>
    </cfRule>
  </conditionalFormatting>
  <conditionalFormatting sqref="S406:S410">
    <cfRule type="expression" dxfId="248" priority="163">
      <formula>$O406="신규 정정"</formula>
    </cfRule>
    <cfRule type="expression" dxfId="247" priority="165">
      <formula>$O406="전송"</formula>
    </cfRule>
    <cfRule type="expression" dxfId="246" priority="164">
      <formula>$O406="신규"</formula>
    </cfRule>
    <cfRule type="expression" dxfId="245" priority="167">
      <formula>$T406="th-list"</formula>
    </cfRule>
    <cfRule type="expression" dxfId="244" priority="166">
      <formula>$O406="임시저장"</formula>
    </cfRule>
  </conditionalFormatting>
  <conditionalFormatting sqref="S469:S470">
    <cfRule type="expression" dxfId="243" priority="138">
      <formula>$O469="신규 정정"</formula>
    </cfRule>
    <cfRule type="expression" dxfId="242" priority="139">
      <formula>$O469="신규"</formula>
    </cfRule>
    <cfRule type="expression" dxfId="241" priority="140">
      <formula>$O469="전송"</formula>
    </cfRule>
    <cfRule type="expression" dxfId="240" priority="141">
      <formula>$O469="임시저장"</formula>
    </cfRule>
    <cfRule type="expression" dxfId="239" priority="142">
      <formula>$T469="th-list"</formula>
    </cfRule>
  </conditionalFormatting>
  <conditionalFormatting sqref="S486:S493">
    <cfRule type="expression" dxfId="238" priority="56">
      <formula>$O486="신규"</formula>
    </cfRule>
    <cfRule type="expression" dxfId="237" priority="58">
      <formula>$O486="임시저장"</formula>
    </cfRule>
    <cfRule type="expression" dxfId="236" priority="57">
      <formula>$O486="전송"</formula>
    </cfRule>
    <cfRule type="expression" dxfId="235" priority="55">
      <formula>$O486="신규 정정"</formula>
    </cfRule>
  </conditionalFormatting>
  <conditionalFormatting sqref="S493">
    <cfRule type="expression" dxfId="234" priority="59">
      <formula>$T493="th-list"</formula>
    </cfRule>
  </conditionalFormatting>
  <conditionalFormatting sqref="S497:S506">
    <cfRule type="expression" dxfId="233" priority="125">
      <formula>$O497="신규 정정"</formula>
    </cfRule>
    <cfRule type="expression" dxfId="232" priority="128">
      <formula>$O497="임시저장"</formula>
    </cfRule>
    <cfRule type="expression" dxfId="231" priority="127">
      <formula>$O497="전송"</formula>
    </cfRule>
    <cfRule type="expression" dxfId="230" priority="126">
      <formula>$O497="신규"</formula>
    </cfRule>
  </conditionalFormatting>
  <conditionalFormatting sqref="S532:S533">
    <cfRule type="expression" dxfId="229" priority="118">
      <formula>$O532="신규 정정"</formula>
    </cfRule>
    <cfRule type="expression" dxfId="228" priority="119">
      <formula>$O532="신규"</formula>
    </cfRule>
    <cfRule type="expression" dxfId="227" priority="121">
      <formula>$O532="임시저장"</formula>
    </cfRule>
    <cfRule type="expression" dxfId="226" priority="122">
      <formula>$T532="th-list"</formula>
    </cfRule>
    <cfRule type="expression" dxfId="225" priority="120">
      <formula>$O532="전송"</formula>
    </cfRule>
  </conditionalFormatting>
  <conditionalFormatting sqref="S555:S563">
    <cfRule type="expression" dxfId="224" priority="44">
      <formula>$O555="임시저장"</formula>
    </cfRule>
    <cfRule type="expression" dxfId="223" priority="43">
      <formula>$O555="전송"</formula>
    </cfRule>
    <cfRule type="expression" dxfId="222" priority="42">
      <formula>$O555="신규"</formula>
    </cfRule>
    <cfRule type="expression" dxfId="221" priority="41">
      <formula>$O555="신규 정정"</formula>
    </cfRule>
  </conditionalFormatting>
  <conditionalFormatting sqref="S560:S561">
    <cfRule type="expression" dxfId="220" priority="45">
      <formula>$T560="th-list"</formula>
    </cfRule>
  </conditionalFormatting>
  <conditionalFormatting sqref="S566:S567 S568:T568 S570:S575 S577:S583 S585:S588 S591:S606 S662:S667 S775:S782 Z582:AB598 S609:T619 S622:S653 X622:X653 Z650:AB653 S786:T786 Z786:AB786">
    <cfRule type="expression" dxfId="219" priority="160">
      <formula>$T566="th-list"</formula>
    </cfRule>
  </conditionalFormatting>
  <conditionalFormatting sqref="S599:S606 S609:S619 S622:S653 S786 S146:S161">
    <cfRule type="expression" dxfId="218" priority="336">
      <formula>$O146="임시저장"</formula>
    </cfRule>
    <cfRule type="expression" dxfId="217" priority="335">
      <formula>$O146="전송"</formula>
    </cfRule>
    <cfRule type="expression" dxfId="216" priority="334">
      <formula>$O146="신규"</formula>
    </cfRule>
    <cfRule type="expression" dxfId="215" priority="333">
      <formula>$O146="신규 정정"</formula>
    </cfRule>
  </conditionalFormatting>
  <conditionalFormatting sqref="S669:S682">
    <cfRule type="expression" dxfId="214" priority="97">
      <formula>$O669="전송"</formula>
    </cfRule>
    <cfRule type="expression" dxfId="213" priority="95">
      <formula>$O669="신규 정정"</formula>
    </cfRule>
    <cfRule type="expression" dxfId="212" priority="99">
      <formula>$T669="th-list"</formula>
    </cfRule>
    <cfRule type="expression" dxfId="211" priority="96">
      <formula>$O669="신규"</formula>
    </cfRule>
    <cfRule type="expression" dxfId="210" priority="98">
      <formula>$O669="임시저장"</formula>
    </cfRule>
  </conditionalFormatting>
  <conditionalFormatting sqref="S709:S710">
    <cfRule type="expression" dxfId="209" priority="81">
      <formula>$T709="th-list"</formula>
    </cfRule>
    <cfRule type="expression" dxfId="208" priority="80">
      <formula>$O709="임시저장"</formula>
    </cfRule>
    <cfRule type="expression" dxfId="207" priority="79">
      <formula>$O709="전송"</formula>
    </cfRule>
    <cfRule type="expression" dxfId="206" priority="78">
      <formula>$O709="신규"</formula>
    </cfRule>
    <cfRule type="expression" dxfId="205" priority="77">
      <formula>$O709="신규 정정"</formula>
    </cfRule>
  </conditionalFormatting>
  <conditionalFormatting sqref="S731:S737 S740:S741 S742:T742 S753:S759 S761:S764 S767:S774 S738:T738 S783:T784">
    <cfRule type="expression" dxfId="204" priority="88">
      <formula>$T731="th-list"</formula>
    </cfRule>
  </conditionalFormatting>
  <conditionalFormatting sqref="S731:S737 S740:S742 S753:S759 S761:S764 S767:S774">
    <cfRule type="expression" dxfId="203" priority="85">
      <formula>$O731="신규"</formula>
    </cfRule>
    <cfRule type="expression" dxfId="202" priority="84">
      <formula>$O731="신규 정정"</formula>
    </cfRule>
    <cfRule type="expression" dxfId="201" priority="87">
      <formula>$O731="임시저장"</formula>
    </cfRule>
    <cfRule type="expression" dxfId="200" priority="86">
      <formula>$O731="전송"</formula>
    </cfRule>
  </conditionalFormatting>
  <conditionalFormatting sqref="S738 S775:S784 S495 S566:S568 S570:S575 S577:S583 S585:S588 S591:S598 S662:S667">
    <cfRule type="expression" dxfId="199" priority="157">
      <formula>$O495="신규"</formula>
    </cfRule>
    <cfRule type="expression" dxfId="198" priority="158">
      <formula>$O495="전송"</formula>
    </cfRule>
    <cfRule type="expression" dxfId="197" priority="156">
      <formula>$O495="신규 정정"</formula>
    </cfRule>
    <cfRule type="expression" dxfId="196" priority="159">
      <formula>$O495="임시저장"</formula>
    </cfRule>
  </conditionalFormatting>
  <conditionalFormatting sqref="S744:S751">
    <cfRule type="expression" dxfId="195" priority="32">
      <formula>$O744="임시저장"</formula>
    </cfRule>
    <cfRule type="expression" dxfId="194" priority="31">
      <formula>$O744="전송"</formula>
    </cfRule>
    <cfRule type="expression" dxfId="193" priority="30">
      <formula>$O744="신규"</formula>
    </cfRule>
    <cfRule type="expression" dxfId="192" priority="29">
      <formula>$O744="신규 정정"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191" priority="337">
      <formula>$T51="th-list"</formula>
    </cfRule>
  </conditionalFormatting>
  <conditionalFormatting sqref="S486:T492">
    <cfRule type="expression" dxfId="190" priority="131">
      <formula>$T486="th-list"</formula>
    </cfRule>
  </conditionalFormatting>
  <conditionalFormatting sqref="S495:T495 T19:T24 X19:X24 Z19:AB24 T26:T36 X26:X36 Z26:AB36 X495 Z495:AB495 Z565:AB573">
    <cfRule type="expression" dxfId="189" priority="405">
      <formula>$T19="th-list"</formula>
    </cfRule>
  </conditionalFormatting>
  <conditionalFormatting sqref="S497:T506 X497:X506 Z497:AB506">
    <cfRule type="expression" dxfId="188" priority="129">
      <formula>$T497="th-list"</formula>
    </cfRule>
  </conditionalFormatting>
  <conditionalFormatting sqref="S555:T559 S562:T563 X585:X619 X565:X583 T566:T567 T570:T575 Z575:AB580 T577:T583 T585:T588 T591:T606 Z622:AB627 T623:T653 T662:T667 X662:X667 Z662:AB667">
    <cfRule type="expression" dxfId="187" priority="123">
      <formula>$T555="th-list"</formula>
    </cfRule>
  </conditionalFormatting>
  <conditionalFormatting sqref="S744:T751 X731:X759">
    <cfRule type="expression" dxfId="186" priority="33">
      <formula>$T731="th-list"</formula>
    </cfRule>
  </conditionalFormatting>
  <conditionalFormatting sqref="T10:T11">
    <cfRule type="expression" dxfId="185" priority="409">
      <formula>$T10="th-list"</formula>
    </cfRule>
  </conditionalFormatting>
  <conditionalFormatting sqref="T19:T24 X19:X24 Z19:AB24 T26:T36 X26:X36 Z26:AB36 T495 X495 Z495:AB495 Z565:AB573 X622:X653 Z650:AB653 T786 Z786:AB786 Z618:AB619 T738 T10:T11">
    <cfRule type="expression" dxfId="184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183" priority="38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182" priority="38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181" priority="399">
      <formula>$O51="심사 완료"</formula>
    </cfRule>
  </conditionalFormatting>
  <conditionalFormatting sqref="T91:T92">
    <cfRule type="expression" dxfId="180" priority="366">
      <formula>$O91="심사 완료"</formula>
    </cfRule>
    <cfRule type="expression" dxfId="179" priority="367">
      <formula>$T91="th-list"</formula>
    </cfRule>
  </conditionalFormatting>
  <conditionalFormatting sqref="T98:T99">
    <cfRule type="expression" dxfId="178" priority="377">
      <formula>$O98="심사 완료"</formula>
    </cfRule>
    <cfRule type="expression" dxfId="177" priority="378">
      <formula>$T98="th-list"</formula>
    </cfRule>
  </conditionalFormatting>
  <conditionalFormatting sqref="T129:T130">
    <cfRule type="expression" dxfId="176" priority="342">
      <formula>$O129="심사 완료"</formula>
    </cfRule>
    <cfRule type="expression" dxfId="175" priority="343">
      <formula>$T129="th-list"</formula>
    </cfRule>
  </conditionalFormatting>
  <conditionalFormatting sqref="T137:T138">
    <cfRule type="expression" dxfId="174" priority="354">
      <formula>$T137="th-list"</formula>
    </cfRule>
    <cfRule type="expression" dxfId="173" priority="353">
      <formula>$O137="심사 완료"</formula>
    </cfRule>
  </conditionalFormatting>
  <conditionalFormatting sqref="T146:T161">
    <cfRule type="expression" dxfId="172" priority="331">
      <formula>$O146="심사 완료"</formula>
    </cfRule>
  </conditionalFormatting>
  <conditionalFormatting sqref="T173:T174">
    <cfRule type="expression" dxfId="171" priority="305">
      <formula>$T173="th-list"</formula>
    </cfRule>
    <cfRule type="expression" dxfId="170" priority="304">
      <formula>$O173="심사 완료"</formula>
    </cfRule>
  </conditionalFormatting>
  <conditionalFormatting sqref="T181:T182">
    <cfRule type="expression" dxfId="169" priority="315">
      <formula>$O181="심사 완료"</formula>
    </cfRule>
    <cfRule type="expression" dxfId="168" priority="316">
      <formula>$T181="th-list"</formula>
    </cfRule>
  </conditionalFormatting>
  <conditionalFormatting sqref="T190:T208">
    <cfRule type="expression" dxfId="167" priority="325">
      <formula>$T190="th-list"</formula>
    </cfRule>
    <cfRule type="expression" dxfId="166" priority="324">
      <formula>$O190="심사 완료"</formula>
    </cfRule>
  </conditionalFormatting>
  <conditionalFormatting sqref="T220:T221">
    <cfRule type="expression" dxfId="165" priority="280">
      <formula>$O220="심사 완료"</formula>
    </cfRule>
    <cfRule type="expression" dxfId="164" priority="281">
      <formula>$T220="th-list"</formula>
    </cfRule>
  </conditionalFormatting>
  <conditionalFormatting sqref="T227:T228">
    <cfRule type="expression" dxfId="163" priority="292">
      <formula>$T227="th-list"</formula>
    </cfRule>
    <cfRule type="expression" dxfId="162" priority="291">
      <formula>$O227="심사 완료"</formula>
    </cfRule>
  </conditionalFormatting>
  <conditionalFormatting sqref="T255:T256">
    <cfRule type="expression" dxfId="161" priority="260">
      <formula>$O255="심사 완료"</formula>
    </cfRule>
    <cfRule type="expression" dxfId="160" priority="261">
      <formula>$T255="th-list"</formula>
    </cfRule>
  </conditionalFormatting>
  <conditionalFormatting sqref="T262:T263">
    <cfRule type="expression" dxfId="159" priority="271">
      <formula>$O262="심사 완료"</formula>
    </cfRule>
    <cfRule type="expression" dxfId="158" priority="272">
      <formula>$T262="th-list"</formula>
    </cfRule>
  </conditionalFormatting>
  <conditionalFormatting sqref="T295:T296">
    <cfRule type="expression" dxfId="157" priority="240">
      <formula>$O295="심사 완료"</formula>
    </cfRule>
    <cfRule type="expression" dxfId="156" priority="241">
      <formula>$T295="th-list"</formula>
    </cfRule>
  </conditionalFormatting>
  <conditionalFormatting sqref="T302:T303">
    <cfRule type="expression" dxfId="155" priority="252">
      <formula>$T302="th-list"</formula>
    </cfRule>
    <cfRule type="expression" dxfId="154" priority="251">
      <formula>$O302="심사 완료"</formula>
    </cfRule>
  </conditionalFormatting>
  <conditionalFormatting sqref="T311:T316">
    <cfRule type="expression" dxfId="153" priority="212">
      <formula>$T311="th-list"</formula>
    </cfRule>
    <cfRule type="expression" dxfId="152" priority="211">
      <formula>$O311="심사 완료"</formula>
    </cfRule>
  </conditionalFormatting>
  <conditionalFormatting sqref="T318:T323">
    <cfRule type="expression" dxfId="151" priority="204">
      <formula>$O318="심사 완료"</formula>
    </cfRule>
    <cfRule type="expression" dxfId="150" priority="205">
      <formula>$T318="th-list"</formula>
    </cfRule>
  </conditionalFormatting>
  <conditionalFormatting sqref="T335:T336">
    <cfRule type="expression" dxfId="149" priority="221">
      <formula>$T335="th-list"</formula>
    </cfRule>
    <cfRule type="expression" dxfId="148" priority="220">
      <formula>$O335="심사 완료"</formula>
    </cfRule>
  </conditionalFormatting>
  <conditionalFormatting sqref="T342:T343">
    <cfRule type="expression" dxfId="147" priority="232">
      <formula>$T342="th-list"</formula>
    </cfRule>
    <cfRule type="expression" dxfId="146" priority="231">
      <formula>$O342="심사 완료"</formula>
    </cfRule>
  </conditionalFormatting>
  <conditionalFormatting sqref="T351:T355">
    <cfRule type="expression" dxfId="145" priority="198">
      <formula>$T351="th-list"</formula>
    </cfRule>
    <cfRule type="expression" dxfId="144" priority="197">
      <formula>$O351="심사 완료"</formula>
    </cfRule>
  </conditionalFormatting>
  <conditionalFormatting sqref="T357:T377">
    <cfRule type="expression" dxfId="143" priority="190">
      <formula>$O357="심사 완료"</formula>
    </cfRule>
    <cfRule type="expression" dxfId="142" priority="191">
      <formula>$T357="th-list"</formula>
    </cfRule>
  </conditionalFormatting>
  <conditionalFormatting sqref="T389:T390">
    <cfRule type="expression" dxfId="141" priority="171">
      <formula>$T389="th-list"</formula>
    </cfRule>
    <cfRule type="expression" dxfId="140" priority="170">
      <formula>$O389="심사 완료"</formula>
    </cfRule>
  </conditionalFormatting>
  <conditionalFormatting sqref="T397:T398">
    <cfRule type="expression" dxfId="139" priority="182">
      <formula>$T397="th-list"</formula>
    </cfRule>
    <cfRule type="expression" dxfId="138" priority="181">
      <formula>$O397="심사 완료"</formula>
    </cfRule>
  </conditionalFormatting>
  <conditionalFormatting sqref="T406:T410">
    <cfRule type="expression" dxfId="137" priority="161">
      <formula>$O406="심사 완료"</formula>
    </cfRule>
    <cfRule type="expression" dxfId="136" priority="162">
      <formula>$T406="th-list"</formula>
    </cfRule>
  </conditionalFormatting>
  <conditionalFormatting sqref="T469:T470">
    <cfRule type="expression" dxfId="135" priority="133">
      <formula>$T469="th-list"</formula>
    </cfRule>
  </conditionalFormatting>
  <conditionalFormatting sqref="T486:T492 T469:T470">
    <cfRule type="expression" dxfId="134" priority="132">
      <formula>$O469="심사 완료"</formula>
    </cfRule>
  </conditionalFormatting>
  <conditionalFormatting sqref="T497:T506 X497:X506 Z497:AB506">
    <cfRule type="expression" dxfId="133" priority="130">
      <formula>$O497="심사 완료"</formula>
    </cfRule>
  </conditionalFormatting>
  <conditionalFormatting sqref="T532:T533">
    <cfRule type="expression" dxfId="132" priority="112">
      <formula>$O532="심사 완료"</formula>
    </cfRule>
    <cfRule type="expression" dxfId="131" priority="113">
      <formula>$T532="th-list"</formula>
    </cfRule>
  </conditionalFormatting>
  <conditionalFormatting sqref="T555:T559 T562:T563 X565:X583 T566:T567 T570:T575 Z575:AB580 T577:T583 T585:T588 X585:X606 T591:T606 Z622:AB627 T622:T653 T662:T667 X662:X667 Z662:AB667 Z582:AB605">
    <cfRule type="expression" dxfId="130" priority="124">
      <formula>$O555="심사 완료"</formula>
    </cfRule>
  </conditionalFormatting>
  <conditionalFormatting sqref="T568">
    <cfRule type="expression" dxfId="129" priority="109">
      <formula>$O568="심사 완료"</formula>
    </cfRule>
  </conditionalFormatting>
  <conditionalFormatting sqref="T709:T710">
    <cfRule type="expression" dxfId="128" priority="71">
      <formula>$O709="심사 완료"</formula>
    </cfRule>
    <cfRule type="expression" dxfId="127" priority="72">
      <formula>$T709="th-list"</formula>
    </cfRule>
  </conditionalFormatting>
  <conditionalFormatting sqref="T731:T737 T740:T741 T753:T759 T761:T764 X761:X786 T767:T782 Z758:AB781">
    <cfRule type="expression" dxfId="126" priority="83">
      <formula>$O731="심사 완료"</formula>
    </cfRule>
  </conditionalFormatting>
  <conditionalFormatting sqref="T731:T737 T740:T741 T753:T759 T761:T764 X761:X786 T767:T782">
    <cfRule type="expression" dxfId="125" priority="82">
      <formula>$T731="th-list"</formula>
    </cfRule>
  </conditionalFormatting>
  <conditionalFormatting sqref="T742">
    <cfRule type="expression" dxfId="124" priority="68">
      <formula>$O742="심사 완료"</formula>
    </cfRule>
  </conditionalFormatting>
  <conditionalFormatting sqref="T783:T784 Z783:AB784">
    <cfRule type="expression" dxfId="123" priority="89">
      <formula>$O783="심사 완료"</formula>
    </cfRule>
  </conditionalFormatting>
  <conditionalFormatting sqref="X10:X11">
    <cfRule type="expression" dxfId="122" priority="411">
      <formula>$T10="th-list"</formula>
    </cfRule>
    <cfRule type="expression" dxfId="121" priority="410">
      <formula>$O10="심사 완료"</formula>
    </cfRule>
  </conditionalFormatting>
  <conditionalFormatting sqref="X44:X45">
    <cfRule type="expression" dxfId="120" priority="391">
      <formula>$T44="th-list"</formula>
    </cfRule>
    <cfRule type="expression" dxfId="119" priority="390">
      <formula>$O44="심사 완료"</formula>
    </cfRule>
  </conditionalFormatting>
  <conditionalFormatting sqref="X91:X92">
    <cfRule type="expression" dxfId="118" priority="369">
      <formula>$T91="th-list"</formula>
    </cfRule>
    <cfRule type="expression" dxfId="117" priority="368">
      <formula>$O91="심사 완료"</formula>
    </cfRule>
  </conditionalFormatting>
  <conditionalFormatting sqref="X98:X99">
    <cfRule type="expression" dxfId="116" priority="380">
      <formula>$T98="th-list"</formula>
    </cfRule>
    <cfRule type="expression" dxfId="115" priority="379">
      <formula>$O98="심사 완료"</formula>
    </cfRule>
  </conditionalFormatting>
  <conditionalFormatting sqref="X129:X130">
    <cfRule type="expression" dxfId="114" priority="345">
      <formula>$T129="th-list"</formula>
    </cfRule>
    <cfRule type="expression" dxfId="113" priority="344">
      <formula>$O129="심사 완료"</formula>
    </cfRule>
  </conditionalFormatting>
  <conditionalFormatting sqref="X137:X138">
    <cfRule type="expression" dxfId="112" priority="355">
      <formula>$O137="심사 완료"</formula>
    </cfRule>
    <cfRule type="expression" dxfId="111" priority="356">
      <formula>$T137="th-list"</formula>
    </cfRule>
  </conditionalFormatting>
  <conditionalFormatting sqref="X146:X161">
    <cfRule type="expression" dxfId="110" priority="332">
      <formula>$T146="th-list"</formula>
    </cfRule>
  </conditionalFormatting>
  <conditionalFormatting sqref="X173:X174">
    <cfRule type="expression" dxfId="109" priority="307">
      <formula>$T173="th-list"</formula>
    </cfRule>
    <cfRule type="expression" dxfId="108" priority="306">
      <formula>$O173="심사 완료"</formula>
    </cfRule>
  </conditionalFormatting>
  <conditionalFormatting sqref="X181:X182">
    <cfRule type="expression" dxfId="107" priority="317">
      <formula>$O181="심사 완료"</formula>
    </cfRule>
    <cfRule type="expression" dxfId="106" priority="318">
      <formula>$T181="th-list"</formula>
    </cfRule>
  </conditionalFormatting>
  <conditionalFormatting sqref="X220:X221">
    <cfRule type="expression" dxfId="105" priority="283">
      <formula>$T220="th-list"</formula>
    </cfRule>
    <cfRule type="expression" dxfId="104" priority="282">
      <formula>$O220="심사 완료"</formula>
    </cfRule>
  </conditionalFormatting>
  <conditionalFormatting sqref="X227:X228">
    <cfRule type="expression" dxfId="103" priority="293">
      <formula>$O227="심사 완료"</formula>
    </cfRule>
    <cfRule type="expression" dxfId="102" priority="294">
      <formula>$T227="th-list"</formula>
    </cfRule>
  </conditionalFormatting>
  <conditionalFormatting sqref="X255:X256">
    <cfRule type="expression" dxfId="101" priority="263">
      <formula>$T255="th-list"</formula>
    </cfRule>
    <cfRule type="expression" dxfId="100" priority="262">
      <formula>$O255="심사 완료"</formula>
    </cfRule>
  </conditionalFormatting>
  <conditionalFormatting sqref="X262:X263">
    <cfRule type="expression" dxfId="99" priority="273">
      <formula>$O262="심사 완료"</formula>
    </cfRule>
    <cfRule type="expression" dxfId="98" priority="274">
      <formula>$T262="th-list"</formula>
    </cfRule>
  </conditionalFormatting>
  <conditionalFormatting sqref="X295:X296">
    <cfRule type="expression" dxfId="97" priority="243">
      <formula>$T295="th-list"</formula>
    </cfRule>
    <cfRule type="expression" dxfId="96" priority="242">
      <formula>$O295="심사 완료"</formula>
    </cfRule>
  </conditionalFormatting>
  <conditionalFormatting sqref="X302:X303">
    <cfRule type="expression" dxfId="95" priority="253">
      <formula>$O302="심사 완료"</formula>
    </cfRule>
    <cfRule type="expression" dxfId="94" priority="254">
      <formula>$T302="th-list"</formula>
    </cfRule>
  </conditionalFormatting>
  <conditionalFormatting sqref="X335:X336">
    <cfRule type="expression" dxfId="93" priority="222">
      <formula>$O335="심사 완료"</formula>
    </cfRule>
    <cfRule type="expression" dxfId="92" priority="223">
      <formula>$T335="th-list"</formula>
    </cfRule>
  </conditionalFormatting>
  <conditionalFormatting sqref="X342:X343">
    <cfRule type="expression" dxfId="91" priority="233">
      <formula>$O342="심사 완료"</formula>
    </cfRule>
    <cfRule type="expression" dxfId="90" priority="234">
      <formula>$T342="th-list"</formula>
    </cfRule>
  </conditionalFormatting>
  <conditionalFormatting sqref="X389:X390">
    <cfRule type="expression" dxfId="89" priority="173">
      <formula>$T389="th-list"</formula>
    </cfRule>
    <cfRule type="expression" dxfId="88" priority="172">
      <formula>$O389="심사 완료"</formula>
    </cfRule>
  </conditionalFormatting>
  <conditionalFormatting sqref="X397:X398">
    <cfRule type="expression" dxfId="87" priority="184">
      <formula>$T397="th-list"</formula>
    </cfRule>
    <cfRule type="expression" dxfId="86" priority="183">
      <formula>$O397="심사 완료"</formula>
    </cfRule>
  </conditionalFormatting>
  <conditionalFormatting sqref="X469:X470">
    <cfRule type="expression" dxfId="85" priority="135">
      <formula>$T469="th-list"</formula>
    </cfRule>
    <cfRule type="expression" dxfId="84" priority="134">
      <formula>$O469="심사 완료"</formula>
    </cfRule>
  </conditionalFormatting>
  <conditionalFormatting sqref="X486:X493 Z486:AB493 T493">
    <cfRule type="expression" dxfId="83" priority="54">
      <formula>$O486="심사 완료"</formula>
    </cfRule>
    <cfRule type="expression" dxfId="82" priority="53">
      <formula>$T486="th-list"</formula>
    </cfRule>
  </conditionalFormatting>
  <conditionalFormatting sqref="X532:X533">
    <cfRule type="expression" dxfId="81" priority="115">
      <formula>$T532="th-list"</formula>
    </cfRule>
    <cfRule type="expression" dxfId="80" priority="114">
      <formula>$O532="심사 완료"</formula>
    </cfRule>
  </conditionalFormatting>
  <conditionalFormatting sqref="X555:X563 T560:T561">
    <cfRule type="expression" dxfId="79" priority="39">
      <formula>$T555="th-list"</formula>
    </cfRule>
    <cfRule type="expression" dxfId="78" priority="40">
      <formula>$O555="심사 완료"</formula>
    </cfRule>
  </conditionalFormatting>
  <conditionalFormatting sqref="X607:X617 T609:T617">
    <cfRule type="expression" dxfId="77" priority="24">
      <formula>$O607="심사 완료"</formula>
    </cfRule>
  </conditionalFormatting>
  <conditionalFormatting sqref="X656:X657 Z656:AB657">
    <cfRule type="expression" dxfId="76" priority="91">
      <formula>$O656="심사 완료"</formula>
    </cfRule>
    <cfRule type="expression" dxfId="75" priority="90">
      <formula>$T656="th-list"</formula>
    </cfRule>
  </conditionalFormatting>
  <conditionalFormatting sqref="X709:X710">
    <cfRule type="expression" dxfId="74" priority="73">
      <formula>$O709="심사 완료"</formula>
    </cfRule>
    <cfRule type="expression" dxfId="73" priority="74">
      <formula>$T709="th-list"</formula>
    </cfRule>
  </conditionalFormatting>
  <conditionalFormatting sqref="X731:X759 T744:T751">
    <cfRule type="expression" dxfId="72" priority="34">
      <formula>$O731="심사 완료"</formula>
    </cfRule>
  </conditionalFormatting>
  <conditionalFormatting sqref="Z7:AB7">
    <cfRule type="expression" dxfId="71" priority="406">
      <formula>$O7="심사 완료"</formula>
    </cfRule>
    <cfRule type="expression" dxfId="70" priority="407">
      <formula>$T7="th-list"</formula>
    </cfRule>
  </conditionalFormatting>
  <conditionalFormatting sqref="Z10:AB11">
    <cfRule type="expression" dxfId="69" priority="413">
      <formula>$T10="th-list"</formula>
    </cfRule>
    <cfRule type="expression" dxfId="68" priority="412">
      <formula>$O10="심사 완료"</formula>
    </cfRule>
  </conditionalFormatting>
  <conditionalFormatting sqref="Z44:AB45">
    <cfRule type="expression" dxfId="67" priority="392">
      <formula>$O44="심사 완료"</formula>
    </cfRule>
    <cfRule type="expression" dxfId="66" priority="393">
      <formula>$T44="th-list"</formula>
    </cfRule>
  </conditionalFormatting>
  <conditionalFormatting sqref="Z91:AB92">
    <cfRule type="expression" dxfId="65" priority="371">
      <formula>$T91="th-list"</formula>
    </cfRule>
    <cfRule type="expression" dxfId="64" priority="370">
      <formula>$O91="심사 완료"</formula>
    </cfRule>
  </conditionalFormatting>
  <conditionalFormatting sqref="Z129:AB130">
    <cfRule type="expression" dxfId="63" priority="346">
      <formula>$O129="심사 완료"</formula>
    </cfRule>
    <cfRule type="expression" dxfId="62" priority="347">
      <formula>$T129="th-list"</formula>
    </cfRule>
  </conditionalFormatting>
  <conditionalFormatting sqref="Z173:AB174">
    <cfRule type="expression" dxfId="61" priority="309">
      <formula>$T173="th-list"</formula>
    </cfRule>
    <cfRule type="expression" dxfId="60" priority="308">
      <formula>$O173="심사 완료"</formula>
    </cfRule>
  </conditionalFormatting>
  <conditionalFormatting sqref="Z220:AB221">
    <cfRule type="expression" dxfId="59" priority="284">
      <formula>$O220="심사 완료"</formula>
    </cfRule>
    <cfRule type="expression" dxfId="58" priority="285">
      <formula>$T220="th-list"</formula>
    </cfRule>
  </conditionalFormatting>
  <conditionalFormatting sqref="Z255:AB256">
    <cfRule type="expression" dxfId="57" priority="265">
      <formula>$T255="th-list"</formula>
    </cfRule>
    <cfRule type="expression" dxfId="56" priority="264">
      <formula>$O255="심사 완료"</formula>
    </cfRule>
  </conditionalFormatting>
  <conditionalFormatting sqref="Z295:AB296">
    <cfRule type="expression" dxfId="55" priority="245">
      <formula>$T295="th-list"</formula>
    </cfRule>
    <cfRule type="expression" dxfId="54" priority="244">
      <formula>$O295="심사 완료"</formula>
    </cfRule>
  </conditionalFormatting>
  <conditionalFormatting sqref="Z335:AB336">
    <cfRule type="expression" dxfId="53" priority="225">
      <formula>$T335="th-list"</formula>
    </cfRule>
    <cfRule type="expression" dxfId="52" priority="224">
      <formula>$O335="심사 완료"</formula>
    </cfRule>
  </conditionalFormatting>
  <conditionalFormatting sqref="Z389:AB390">
    <cfRule type="expression" dxfId="51" priority="174">
      <formula>$O389="심사 완료"</formula>
    </cfRule>
    <cfRule type="expression" dxfId="50" priority="175">
      <formula>$T389="th-list"</formula>
    </cfRule>
  </conditionalFormatting>
  <conditionalFormatting sqref="Z469:AB470">
    <cfRule type="expression" dxfId="49" priority="137">
      <formula>$T469="th-list"</formula>
    </cfRule>
    <cfRule type="expression" dxfId="48" priority="136">
      <formula>$O469="심사 완료"</formula>
    </cfRule>
  </conditionalFormatting>
  <conditionalFormatting sqref="Z532:AB533">
    <cfRule type="expression" dxfId="47" priority="116">
      <formula>$O532="심사 완료"</formula>
    </cfRule>
    <cfRule type="expression" dxfId="46" priority="117">
      <formula>$T532="th-list"</formula>
    </cfRule>
  </conditionalFormatting>
  <conditionalFormatting sqref="Z555:AB563">
    <cfRule type="expression" dxfId="45" priority="37">
      <formula>$T555="th-list"</formula>
    </cfRule>
    <cfRule type="expression" dxfId="44" priority="38">
      <formula>$O555="심사 완료"</formula>
    </cfRule>
  </conditionalFormatting>
  <conditionalFormatting sqref="Z599:AB619">
    <cfRule type="expression" dxfId="43" priority="104">
      <formula>$T599="th-list"</formula>
    </cfRule>
  </conditionalFormatting>
  <conditionalFormatting sqref="Z606:AB617">
    <cfRule type="expression" dxfId="42" priority="21">
      <formula>$O606="심사 완료"</formula>
    </cfRule>
  </conditionalFormatting>
  <conditionalFormatting sqref="Z669:AB679 T669:T682 X669:X682 Z681:AB682">
    <cfRule type="expression" dxfId="41" priority="94">
      <formula>$T669="th-list"</formula>
    </cfRule>
  </conditionalFormatting>
  <conditionalFormatting sqref="Z669:AB679 X669:X682 Z681:AB682">
    <cfRule type="expression" dxfId="40" priority="100">
      <formula>$O669="심사 완료"</formula>
    </cfRule>
  </conditionalFormatting>
  <conditionalFormatting sqref="Z709:AB710">
    <cfRule type="expression" dxfId="39" priority="75">
      <formula>$O709="심사 완료"</formula>
    </cfRule>
    <cfRule type="expression" dxfId="38" priority="76">
      <formula>$T709="th-list"</formula>
    </cfRule>
  </conditionalFormatting>
  <conditionalFormatting sqref="Z731:AB747">
    <cfRule type="expression" dxfId="37" priority="35">
      <formula>$T731="th-list"</formula>
    </cfRule>
    <cfRule type="expression" dxfId="36" priority="36">
      <formula>$O731="심사 완료"</formula>
    </cfRule>
  </conditionalFormatting>
  <conditionalFormatting sqref="Z749:AB756">
    <cfRule type="expression" dxfId="35" priority="26">
      <formula>$O749="심사 완료"</formula>
    </cfRule>
    <cfRule type="expression" dxfId="34" priority="25">
      <formula>$T749="th-list"</formula>
    </cfRule>
  </conditionalFormatting>
  <conditionalFormatting sqref="Z758:AB784">
    <cfRule type="expression" dxfId="33" priority="63">
      <formula>$T758="th-list"</formula>
    </cfRule>
  </conditionalFormatting>
  <conditionalFormatting sqref="Z782:AB782">
    <cfRule type="expression" dxfId="32" priority="62">
      <formula>$O782="심사 완료"</formula>
    </cfRule>
  </conditionalFormatting>
  <conditionalFormatting sqref="AC563:AE563">
    <cfRule type="expression" dxfId="31" priority="105">
      <formula>$T563="th-list"</formula>
    </cfRule>
    <cfRule type="expression" dxfId="30" priority="106">
      <formula>$O563="심사 완료"</formula>
    </cfRule>
  </conditionalFormatting>
  <conditionalFormatting sqref="AC592:AE593">
    <cfRule type="expression" dxfId="29" priority="107">
      <formula>$T592="th-list"</formula>
    </cfRule>
    <cfRule type="expression" dxfId="28" priority="108">
      <formula>$O592="심사 완료"</formula>
    </cfRule>
  </conditionalFormatting>
  <conditionalFormatting sqref="AC599:AE600">
    <cfRule type="expression" dxfId="27" priority="101">
      <formula>$T599="th-list"</formula>
    </cfRule>
    <cfRule type="expression" dxfId="26" priority="102">
      <formula>$O599="심사 완료"</formula>
    </cfRule>
  </conditionalFormatting>
  <conditionalFormatting sqref="AC609:AE617">
    <cfRule type="expression" dxfId="25" priority="1">
      <formula>$T609="th-list"</formula>
    </cfRule>
    <cfRule type="expression" dxfId="24" priority="2">
      <formula>$O609="심사 완료"</formula>
    </cfRule>
  </conditionalFormatting>
  <conditionalFormatting sqref="AC737:AE737">
    <cfRule type="expression" dxfId="23" priority="64">
      <formula>$T737="th-list"</formula>
    </cfRule>
    <cfRule type="expression" dxfId="22" priority="65">
      <formula>$O737="심사 완료"</formula>
    </cfRule>
  </conditionalFormatting>
  <conditionalFormatting sqref="AC768:AE769">
    <cfRule type="expression" dxfId="21" priority="66">
      <formula>$T768="th-list"</formula>
    </cfRule>
    <cfRule type="expression" dxfId="20" priority="67">
      <formula>$O768="심사 완료"</formula>
    </cfRule>
  </conditionalFormatting>
  <conditionalFormatting sqref="AC775:AE776">
    <cfRule type="expression" dxfId="19" priority="60">
      <formula>$T775="th-list"</formula>
    </cfRule>
    <cfRule type="expression" dxfId="18" priority="61">
      <formula>$O775="심사 완료"</formula>
    </cfRule>
  </conditionalFormatting>
  <conditionalFormatting sqref="AC77:AF77">
    <cfRule type="expression" dxfId="17" priority="386">
      <formula>$O77="심사 완료"</formula>
    </cfRule>
    <cfRule type="expression" dxfId="16" priority="387">
      <formula>$T77="th-list"</formula>
    </cfRule>
  </conditionalFormatting>
  <conditionalFormatting sqref="AC113:AF113">
    <cfRule type="expression" dxfId="15" priority="365">
      <formula>$T113="th-list"</formula>
    </cfRule>
    <cfRule type="expression" dxfId="14" priority="364">
      <formula>$O113="심사 완료"</formula>
    </cfRule>
  </conditionalFormatting>
  <conditionalFormatting sqref="AC116:AF116">
    <cfRule type="expression" dxfId="13" priority="363">
      <formula>$T116="th-list"</formula>
    </cfRule>
    <cfRule type="expression" dxfId="12" priority="362">
      <formula>$O116="심사 완료"</formula>
    </cfRule>
  </conditionalFormatting>
  <conditionalFormatting sqref="AC157:AF157">
    <cfRule type="expression" dxfId="11" priority="340">
      <formula>$O157="심사 완료"</formula>
    </cfRule>
    <cfRule type="expression" dxfId="10" priority="341">
      <formula>$T157="th-list"</formula>
    </cfRule>
  </conditionalFormatting>
  <conditionalFormatting sqref="AC160:AF160">
    <cfRule type="expression" dxfId="9" priority="339">
      <formula>$T160="th-list"</formula>
    </cfRule>
    <cfRule type="expression" dxfId="8" priority="338">
      <formula>$O160="심사 완료"</formula>
    </cfRule>
  </conditionalFormatting>
  <conditionalFormatting sqref="AC204:AF204">
    <cfRule type="expression" dxfId="7" priority="302">
      <formula>$O204="심사 완료"</formula>
    </cfRule>
    <cfRule type="expression" dxfId="6" priority="303">
      <formula>$T204="th-list"</formula>
    </cfRule>
  </conditionalFormatting>
  <conditionalFormatting sqref="AC207:AF207">
    <cfRule type="expression" dxfId="5" priority="301">
      <formula>$T207="th-list"</formula>
    </cfRule>
    <cfRule type="expression" dxfId="4" priority="300">
      <formula>$O207="심사 완료"</formula>
    </cfRule>
  </conditionalFormatting>
  <conditionalFormatting sqref="AC376:AF376">
    <cfRule type="expression" dxfId="3" priority="219">
      <formula>$T376="th-list"</formula>
    </cfRule>
    <cfRule type="expression" dxfId="2" priority="218">
      <formula>$O376="심사 완료"</formula>
    </cfRule>
  </conditionalFormatting>
  <conditionalFormatting sqref="AC425:AF425">
    <cfRule type="expression" dxfId="1" priority="169">
      <formula>$T425="th-list"</formula>
    </cfRule>
    <cfRule type="expression" dxfId="0" priority="168">
      <formula>$O425="심사 완료"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2025-06-18T06:23:00Z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