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E6A06093-BD18-43D6-9735-E4964C54119F}" xr6:coauthVersionLast="47" xr6:coauthVersionMax="47" xr10:uidLastSave="{00000000-0000-0000-0000-000000000000}"/>
  <bookViews>
    <workbookView xWindow="14565" yWindow="1770" windowWidth="40995" windowHeight="28860" tabRatio="591" activeTab="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'UI-DMCI-O'!$A$1:$XEY$76</definedName>
    <definedName name="_xlnm._FilterDatabase" localSheetId="1" hidden="1">'UI-DMCI-R'!$A$1:$XEY$66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" i="34" l="1"/>
  <c r="P61" i="34" s="1"/>
  <c r="M61" i="34"/>
  <c r="L61" i="34"/>
  <c r="J61" i="34"/>
  <c r="I61" i="34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/>
  <c r="G59" i="34"/>
  <c r="F59" i="34" s="1"/>
  <c r="Q78" i="34"/>
  <c r="P78" i="34"/>
  <c r="M78" i="34"/>
  <c r="L78" i="34"/>
  <c r="J78" i="34"/>
  <c r="I78" i="34"/>
  <c r="G78" i="34"/>
  <c r="F78" i="34"/>
  <c r="B78" i="34"/>
  <c r="D78" i="34" s="1"/>
  <c r="Q77" i="34"/>
  <c r="P77" i="34" s="1"/>
  <c r="M77" i="34"/>
  <c r="L77" i="34"/>
  <c r="J77" i="34"/>
  <c r="I77" i="34"/>
  <c r="G77" i="34"/>
  <c r="F77" i="34"/>
  <c r="B77" i="34"/>
  <c r="D77" i="34" s="1"/>
  <c r="Q76" i="34"/>
  <c r="P76" i="34" s="1"/>
  <c r="M76" i="34"/>
  <c r="L76" i="34"/>
  <c r="J76" i="34"/>
  <c r="I76" i="34"/>
  <c r="G76" i="34"/>
  <c r="F76" i="34"/>
  <c r="B76" i="34"/>
  <c r="D76" i="34" s="1"/>
  <c r="Q75" i="34"/>
  <c r="P75" i="34" s="1"/>
  <c r="M75" i="34"/>
  <c r="L75" i="34"/>
  <c r="J75" i="34"/>
  <c r="I75" i="34"/>
  <c r="G75" i="34"/>
  <c r="F75" i="34"/>
  <c r="B75" i="34"/>
  <c r="D75" i="34" s="1"/>
  <c r="Q74" i="34"/>
  <c r="P74" i="34" s="1"/>
  <c r="M74" i="34"/>
  <c r="L74" i="34"/>
  <c r="J74" i="34"/>
  <c r="I74" i="34"/>
  <c r="G74" i="34"/>
  <c r="F74" i="34"/>
  <c r="B74" i="34"/>
  <c r="D74" i="34" s="1"/>
  <c r="Q73" i="34"/>
  <c r="P73" i="34" s="1"/>
  <c r="M73" i="34"/>
  <c r="L73" i="34"/>
  <c r="J73" i="34"/>
  <c r="I73" i="34"/>
  <c r="G73" i="34"/>
  <c r="F73" i="34"/>
  <c r="B73" i="34"/>
  <c r="Q72" i="34"/>
  <c r="P72" i="34" s="1"/>
  <c r="M72" i="34"/>
  <c r="L72" i="34"/>
  <c r="J72" i="34"/>
  <c r="I72" i="34"/>
  <c r="G72" i="34"/>
  <c r="F72" i="34"/>
  <c r="B72" i="34"/>
  <c r="Q71" i="34"/>
  <c r="P71" i="34" s="1"/>
  <c r="M71" i="34"/>
  <c r="L71" i="34"/>
  <c r="J71" i="34"/>
  <c r="I71" i="34"/>
  <c r="G71" i="34"/>
  <c r="F71" i="34"/>
  <c r="B71" i="34"/>
  <c r="D71" i="34" s="1"/>
  <c r="Q70" i="34"/>
  <c r="P70" i="34" s="1"/>
  <c r="M70" i="34"/>
  <c r="L70" i="34"/>
  <c r="J70" i="34"/>
  <c r="I70" i="34"/>
  <c r="G70" i="34"/>
  <c r="F70" i="34"/>
  <c r="B70" i="34"/>
  <c r="D70" i="34" s="1"/>
  <c r="Q69" i="34"/>
  <c r="P69" i="34" s="1"/>
  <c r="M69" i="34"/>
  <c r="L69" i="34"/>
  <c r="J69" i="34"/>
  <c r="I69" i="34"/>
  <c r="G69" i="34"/>
  <c r="F69" i="34"/>
  <c r="B69" i="34"/>
  <c r="D69" i="34" s="1"/>
  <c r="Q68" i="34"/>
  <c r="P68" i="34" s="1"/>
  <c r="M68" i="34"/>
  <c r="L68" i="34"/>
  <c r="J68" i="34"/>
  <c r="I68" i="34"/>
  <c r="G68" i="34"/>
  <c r="F68" i="34"/>
  <c r="B68" i="34"/>
  <c r="Q67" i="34"/>
  <c r="P67" i="34" s="1"/>
  <c r="M67" i="34"/>
  <c r="L67" i="34"/>
  <c r="J67" i="34"/>
  <c r="I67" i="34"/>
  <c r="G67" i="34"/>
  <c r="F67" i="34"/>
  <c r="B67" i="34"/>
  <c r="D67" i="34" s="1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C76" i="34" l="1"/>
  <c r="D73" i="34"/>
  <c r="C73" i="34" s="1"/>
  <c r="D72" i="34"/>
  <c r="C72" i="34" s="1"/>
  <c r="C75" i="34"/>
  <c r="C78" i="34"/>
  <c r="C69" i="34"/>
  <c r="D68" i="34"/>
  <c r="C68" i="34" s="1"/>
  <c r="C71" i="34"/>
  <c r="C74" i="34"/>
  <c r="C77" i="34"/>
  <c r="C67" i="34"/>
  <c r="C70" i="34"/>
  <c r="Q87" i="33"/>
  <c r="P87" i="33" s="1"/>
  <c r="M87" i="33"/>
  <c r="L87" i="33"/>
  <c r="J87" i="33"/>
  <c r="I87" i="33"/>
  <c r="G87" i="33"/>
  <c r="F87" i="33"/>
  <c r="B87" i="33"/>
  <c r="D87" i="33" s="1"/>
  <c r="Q67" i="33"/>
  <c r="P67" i="33" s="1"/>
  <c r="M67" i="33"/>
  <c r="L67" i="33"/>
  <c r="J67" i="33"/>
  <c r="I67" i="33" s="1"/>
  <c r="G67" i="33"/>
  <c r="F67" i="33" s="1"/>
  <c r="Q66" i="33"/>
  <c r="P66" i="33" s="1"/>
  <c r="M66" i="33"/>
  <c r="L66" i="33"/>
  <c r="J66" i="33"/>
  <c r="I66" i="33" s="1"/>
  <c r="G66" i="33"/>
  <c r="F66" i="33"/>
  <c r="C87" i="33" l="1"/>
  <c r="Q88" i="33" l="1"/>
  <c r="P88" i="33" s="1"/>
  <c r="M88" i="33"/>
  <c r="L88" i="33"/>
  <c r="J88" i="33"/>
  <c r="I88" i="33" s="1"/>
  <c r="G88" i="33"/>
  <c r="F88" i="33"/>
  <c r="B88" i="33"/>
  <c r="D88" i="33" s="1"/>
  <c r="Q86" i="33"/>
  <c r="P86" i="33" s="1"/>
  <c r="M86" i="33"/>
  <c r="L86" i="33"/>
  <c r="J86" i="33"/>
  <c r="I86" i="33"/>
  <c r="G86" i="33"/>
  <c r="F86" i="33"/>
  <c r="B86" i="33"/>
  <c r="D86" i="33" s="1"/>
  <c r="C86" i="33" s="1"/>
  <c r="Q85" i="33"/>
  <c r="P85" i="33" s="1"/>
  <c r="M85" i="33"/>
  <c r="L85" i="33"/>
  <c r="J85" i="33"/>
  <c r="I85" i="33"/>
  <c r="G85" i="33"/>
  <c r="F85" i="33"/>
  <c r="B85" i="33"/>
  <c r="D85" i="33" s="1"/>
  <c r="Q84" i="33"/>
  <c r="P84" i="33" s="1"/>
  <c r="M84" i="33"/>
  <c r="L84" i="33"/>
  <c r="J84" i="33"/>
  <c r="I84" i="33"/>
  <c r="G84" i="33"/>
  <c r="F84" i="33" s="1"/>
  <c r="B84" i="33"/>
  <c r="D84" i="33" s="1"/>
  <c r="Q83" i="33"/>
  <c r="P83" i="33" s="1"/>
  <c r="M83" i="33"/>
  <c r="L83" i="33"/>
  <c r="J83" i="33"/>
  <c r="I83" i="33"/>
  <c r="G83" i="33"/>
  <c r="F83" i="33"/>
  <c r="B83" i="33"/>
  <c r="Q82" i="33"/>
  <c r="P82" i="33"/>
  <c r="M82" i="33"/>
  <c r="L82" i="33"/>
  <c r="J82" i="33"/>
  <c r="I82" i="33"/>
  <c r="G82" i="33"/>
  <c r="F82" i="33"/>
  <c r="B82" i="33"/>
  <c r="D82" i="33" s="1"/>
  <c r="Q81" i="33"/>
  <c r="P81" i="33" s="1"/>
  <c r="M81" i="33"/>
  <c r="L81" i="33"/>
  <c r="J81" i="33"/>
  <c r="I81" i="33" s="1"/>
  <c r="G81" i="33"/>
  <c r="F81" i="33" s="1"/>
  <c r="B81" i="33"/>
  <c r="Q80" i="33"/>
  <c r="P80" i="33" s="1"/>
  <c r="M80" i="33"/>
  <c r="L80" i="33"/>
  <c r="J80" i="33"/>
  <c r="I80" i="33" s="1"/>
  <c r="G80" i="33"/>
  <c r="F80" i="33"/>
  <c r="B80" i="33"/>
  <c r="D80" i="33" s="1"/>
  <c r="Q79" i="33"/>
  <c r="P79" i="33" s="1"/>
  <c r="M79" i="33"/>
  <c r="L79" i="33"/>
  <c r="J79" i="33"/>
  <c r="I79" i="33"/>
  <c r="G79" i="33"/>
  <c r="F79" i="33"/>
  <c r="B79" i="33"/>
  <c r="D79" i="33" s="1"/>
  <c r="Q78" i="33"/>
  <c r="P78" i="33" s="1"/>
  <c r="M78" i="33"/>
  <c r="L78" i="33"/>
  <c r="J78" i="33"/>
  <c r="I78" i="33"/>
  <c r="G78" i="33"/>
  <c r="F78" i="33"/>
  <c r="B78" i="33"/>
  <c r="D78" i="33" s="1"/>
  <c r="Q77" i="33"/>
  <c r="P77" i="33" s="1"/>
  <c r="M77" i="33"/>
  <c r="L77" i="33"/>
  <c r="J77" i="33"/>
  <c r="I77" i="33"/>
  <c r="G77" i="33"/>
  <c r="F77" i="33" s="1"/>
  <c r="B77" i="33"/>
  <c r="D77" i="33" s="1"/>
  <c r="Q65" i="33"/>
  <c r="P65" i="33" s="1"/>
  <c r="M65" i="33"/>
  <c r="L65" i="33"/>
  <c r="J65" i="33"/>
  <c r="I65" i="33" s="1"/>
  <c r="G65" i="33"/>
  <c r="F65" i="33" s="1"/>
  <c r="Q72" i="33"/>
  <c r="P72" i="33" s="1"/>
  <c r="M72" i="33"/>
  <c r="L72" i="33"/>
  <c r="J72" i="33"/>
  <c r="I72" i="33"/>
  <c r="G72" i="33"/>
  <c r="F72" i="33" s="1"/>
  <c r="Q71" i="33"/>
  <c r="P71" i="33" s="1"/>
  <c r="M71" i="33"/>
  <c r="L71" i="33"/>
  <c r="J71" i="33"/>
  <c r="I71" i="33"/>
  <c r="G71" i="33"/>
  <c r="F71" i="33" s="1"/>
  <c r="Q64" i="34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M76" i="33"/>
  <c r="M75" i="33"/>
  <c r="M74" i="33"/>
  <c r="M73" i="33"/>
  <c r="M70" i="33"/>
  <c r="M69" i="33"/>
  <c r="M68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8" i="33"/>
  <c r="Q69" i="33"/>
  <c r="Q70" i="33"/>
  <c r="Q73" i="33"/>
  <c r="Q74" i="33"/>
  <c r="Q75" i="33"/>
  <c r="Q76" i="33"/>
  <c r="C77" i="33" l="1"/>
  <c r="C80" i="33"/>
  <c r="D83" i="33"/>
  <c r="C83" i="33" s="1"/>
  <c r="C85" i="33"/>
  <c r="C84" i="33"/>
  <c r="C88" i="33"/>
  <c r="C78" i="33"/>
  <c r="D81" i="33"/>
  <c r="C81" i="33" s="1"/>
  <c r="C79" i="33"/>
  <c r="C82" i="33"/>
  <c r="Q2" i="33"/>
  <c r="P2" i="33" s="1"/>
  <c r="P74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8" i="33"/>
  <c r="F68" i="33" s="1"/>
  <c r="G69" i="33"/>
  <c r="F69" i="33" s="1"/>
  <c r="G70" i="33"/>
  <c r="F70" i="33" s="1"/>
  <c r="G73" i="33"/>
  <c r="F73" i="33" s="1"/>
  <c r="G74" i="33"/>
  <c r="F74" i="33" s="1"/>
  <c r="G75" i="33"/>
  <c r="F75" i="33" s="1"/>
  <c r="F76" i="33"/>
  <c r="G76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8" i="33"/>
  <c r="I68" i="33" s="1"/>
  <c r="J69" i="33"/>
  <c r="I69" i="33" s="1"/>
  <c r="J70" i="33"/>
  <c r="I70" i="33" s="1"/>
  <c r="I73" i="33"/>
  <c r="J73" i="33"/>
  <c r="I74" i="33"/>
  <c r="J74" i="33"/>
  <c r="I75" i="33"/>
  <c r="J75" i="33"/>
  <c r="I76" i="33"/>
  <c r="J76" i="33"/>
  <c r="L2" i="33"/>
  <c r="L74" i="33"/>
  <c r="L76" i="33" l="1"/>
  <c r="P64" i="33"/>
  <c r="L64" i="33"/>
  <c r="P69" i="33"/>
  <c r="L69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8" i="33" l="1"/>
  <c r="L68" i="33"/>
  <c r="L51" i="33"/>
  <c r="P51" i="33"/>
  <c r="P60" i="33"/>
  <c r="L60" i="33"/>
  <c r="P59" i="33"/>
  <c r="L59" i="33"/>
  <c r="P58" i="33"/>
  <c r="L58" i="33"/>
  <c r="P57" i="33"/>
  <c r="L57" i="33"/>
  <c r="P70" i="33"/>
  <c r="L70" i="33"/>
  <c r="P63" i="33"/>
  <c r="L63" i="33"/>
  <c r="P62" i="33"/>
  <c r="L62" i="33"/>
  <c r="P61" i="33"/>
  <c r="L61" i="33"/>
  <c r="P56" i="33"/>
  <c r="L56" i="33"/>
  <c r="P55" i="33"/>
  <c r="L55" i="33"/>
  <c r="P50" i="33"/>
  <c r="L50" i="33"/>
  <c r="P54" i="33"/>
  <c r="L54" i="33"/>
  <c r="P53" i="33"/>
  <c r="L53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2" i="33"/>
  <c r="L52" i="33"/>
  <c r="L25" i="33"/>
  <c r="P75" i="33"/>
  <c r="L75" i="33"/>
  <c r="P73" i="33"/>
  <c r="L73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65" i="34" l="1"/>
  <c r="B60" i="34"/>
  <c r="B59" i="34"/>
  <c r="B61" i="34"/>
  <c r="B66" i="34"/>
  <c r="B64" i="34"/>
  <c r="D64" i="34" s="1"/>
  <c r="C64" i="34" s="1"/>
  <c r="B48" i="34"/>
  <c r="B40" i="34"/>
  <c r="B32" i="34"/>
  <c r="B24" i="34"/>
  <c r="B58" i="34"/>
  <c r="B50" i="34"/>
  <c r="D50" i="34" s="1"/>
  <c r="C50" i="34" s="1"/>
  <c r="B53" i="34"/>
  <c r="B17" i="34"/>
  <c r="D17" i="34" s="1"/>
  <c r="C17" i="34" s="1"/>
  <c r="B15" i="34"/>
  <c r="D15" i="34" s="1"/>
  <c r="C15" i="34" s="1"/>
  <c r="B13" i="34"/>
  <c r="B11" i="34"/>
  <c r="B9" i="34"/>
  <c r="D9" i="34" s="1"/>
  <c r="C9" i="34" s="1"/>
  <c r="B7" i="34"/>
  <c r="B5" i="34"/>
  <c r="B3" i="34"/>
  <c r="B10" i="34"/>
  <c r="D10" i="34" s="1"/>
  <c r="C10" i="34" s="1"/>
  <c r="B8" i="34"/>
  <c r="B6" i="34"/>
  <c r="B4" i="34"/>
  <c r="D4" i="34" s="1"/>
  <c r="C4" i="34" s="1"/>
  <c r="B2" i="34"/>
  <c r="D2" i="34" s="1"/>
  <c r="C2" i="34" s="1"/>
  <c r="B49" i="34"/>
  <c r="B41" i="34"/>
  <c r="D41" i="34" s="1"/>
  <c r="C41" i="34" s="1"/>
  <c r="B33" i="34"/>
  <c r="B25" i="34"/>
  <c r="B54" i="34"/>
  <c r="B62" i="34"/>
  <c r="B30" i="34"/>
  <c r="B27" i="34"/>
  <c r="B56" i="34"/>
  <c r="D56" i="34" s="1"/>
  <c r="C56" i="34" s="1"/>
  <c r="B45" i="34"/>
  <c r="D45" i="34" s="1"/>
  <c r="C45" i="34" s="1"/>
  <c r="B37" i="34"/>
  <c r="D37" i="34" s="1"/>
  <c r="C37" i="34" s="1"/>
  <c r="B29" i="34"/>
  <c r="D29" i="34" s="1"/>
  <c r="C29" i="34" s="1"/>
  <c r="B19" i="34"/>
  <c r="D19" i="34" s="1"/>
  <c r="C19" i="34" s="1"/>
  <c r="B20" i="34"/>
  <c r="D20" i="34" s="1"/>
  <c r="C20" i="34" s="1"/>
  <c r="B46" i="34"/>
  <c r="D46" i="34" s="1"/>
  <c r="C46" i="34" s="1"/>
  <c r="B38" i="34"/>
  <c r="D38" i="34" s="1"/>
  <c r="C38" i="34" s="1"/>
  <c r="B51" i="34"/>
  <c r="B22" i="34"/>
  <c r="B43" i="34"/>
  <c r="B35" i="34"/>
  <c r="B42" i="34"/>
  <c r="D42" i="34" s="1"/>
  <c r="C42" i="34" s="1"/>
  <c r="B34" i="34"/>
  <c r="B26" i="34"/>
  <c r="D26" i="34" s="1"/>
  <c r="C26" i="34" s="1"/>
  <c r="B21" i="34"/>
  <c r="B44" i="34"/>
  <c r="B36" i="34"/>
  <c r="B28" i="34"/>
  <c r="D28" i="34" s="1"/>
  <c r="C28" i="34" s="1"/>
  <c r="B57" i="34"/>
  <c r="B18" i="34"/>
  <c r="D18" i="34" s="1"/>
  <c r="C18" i="34" s="1"/>
  <c r="B16" i="34"/>
  <c r="D16" i="34" s="1"/>
  <c r="C16" i="34" s="1"/>
  <c r="B14" i="34"/>
  <c r="B12" i="34"/>
  <c r="B55" i="34"/>
  <c r="D55" i="34" s="1"/>
  <c r="C55" i="34" s="1"/>
  <c r="B63" i="34"/>
  <c r="D63" i="34" s="1"/>
  <c r="C63" i="34" s="1"/>
  <c r="B47" i="34"/>
  <c r="B39" i="34"/>
  <c r="B31" i="34"/>
  <c r="B23" i="34"/>
  <c r="D23" i="34" s="1"/>
  <c r="C23" i="34" s="1"/>
  <c r="B52" i="34"/>
  <c r="D66" i="34" l="1"/>
  <c r="C66" i="34" s="1"/>
  <c r="D59" i="34"/>
  <c r="C59" i="34"/>
  <c r="D61" i="34"/>
  <c r="C61" i="34" s="1"/>
  <c r="D60" i="34"/>
  <c r="C60" i="34" s="1"/>
  <c r="D65" i="34"/>
  <c r="C65" i="34" s="1"/>
  <c r="D31" i="34"/>
  <c r="C31" i="34" s="1"/>
  <c r="D39" i="34"/>
  <c r="C39" i="34" s="1"/>
  <c r="D62" i="34"/>
  <c r="C62" i="34" s="1"/>
  <c r="D13" i="34"/>
  <c r="C13" i="34" s="1"/>
  <c r="D33" i="34"/>
  <c r="C33" i="34" s="1"/>
  <c r="D14" i="34"/>
  <c r="C14" i="34" s="1"/>
  <c r="D49" i="34"/>
  <c r="C49" i="34" s="1"/>
  <c r="D58" i="34"/>
  <c r="C58" i="34" s="1"/>
  <c r="D3" i="34"/>
  <c r="C3" i="34" s="1"/>
  <c r="D5" i="34"/>
  <c r="C5" i="34" s="1"/>
  <c r="D21" i="34"/>
  <c r="C21" i="34" s="1"/>
  <c r="D35" i="34"/>
  <c r="C35" i="34" s="1"/>
  <c r="D43" i="34"/>
  <c r="C43" i="34" s="1"/>
  <c r="D51" i="34"/>
  <c r="C51" i="34" s="1"/>
  <c r="D32" i="34"/>
  <c r="C32" i="34" s="1"/>
  <c r="D34" i="34"/>
  <c r="C34" i="34" s="1"/>
  <c r="D11" i="34"/>
  <c r="C11" i="34" s="1"/>
  <c r="D47" i="34"/>
  <c r="C47" i="34" s="1"/>
  <c r="D53" i="34"/>
  <c r="C53" i="34" s="1"/>
  <c r="D24" i="34"/>
  <c r="C24" i="34" s="1"/>
  <c r="D57" i="34"/>
  <c r="C57" i="34" s="1"/>
  <c r="D6" i="34"/>
  <c r="C6" i="34" s="1"/>
  <c r="D40" i="34"/>
  <c r="C40" i="34" s="1"/>
  <c r="D52" i="34"/>
  <c r="C52" i="34" s="1"/>
  <c r="D7" i="34"/>
  <c r="C7" i="34" s="1"/>
  <c r="D27" i="34"/>
  <c r="C27" i="34" s="1"/>
  <c r="D30" i="34"/>
  <c r="C30" i="34" s="1"/>
  <c r="D25" i="34"/>
  <c r="C25" i="34"/>
  <c r="D12" i="34"/>
  <c r="C12" i="34" s="1"/>
  <c r="D8" i="34"/>
  <c r="C8" i="34" s="1"/>
  <c r="D48" i="34"/>
  <c r="C48" i="34" s="1"/>
  <c r="D36" i="34"/>
  <c r="C36" i="34" s="1"/>
  <c r="D44" i="34"/>
  <c r="C44" i="34" s="1"/>
  <c r="D54" i="34"/>
  <c r="C54" i="34" s="1"/>
  <c r="D22" i="34"/>
  <c r="C22" i="34" s="1"/>
  <c r="B66" i="33" l="1"/>
  <c r="B67" i="33"/>
  <c r="D67" i="33" s="1"/>
  <c r="C67" i="33" s="1"/>
  <c r="B71" i="33"/>
  <c r="B65" i="33"/>
  <c r="B72" i="33"/>
  <c r="B2" i="33"/>
  <c r="D2" i="33" s="1"/>
  <c r="C2" i="33" s="1"/>
  <c r="B75" i="33"/>
  <c r="D75" i="33" s="1"/>
  <c r="C75" i="33" s="1"/>
  <c r="B64" i="33"/>
  <c r="D64" i="33" s="1"/>
  <c r="C64" i="33" s="1"/>
  <c r="B54" i="33"/>
  <c r="D54" i="33" s="1"/>
  <c r="C54" i="33" s="1"/>
  <c r="B61" i="33"/>
  <c r="D61" i="33" s="1"/>
  <c r="C61" i="33" s="1"/>
  <c r="B41" i="33"/>
  <c r="D41" i="33" s="1"/>
  <c r="C41" i="33" s="1"/>
  <c r="B51" i="33"/>
  <c r="D51" i="33" s="1"/>
  <c r="C51" i="33" s="1"/>
  <c r="B12" i="33"/>
  <c r="D12" i="33" s="1"/>
  <c r="C12" i="33" s="1"/>
  <c r="B16" i="33"/>
  <c r="D16" i="33" s="1"/>
  <c r="C16" i="33" s="1"/>
  <c r="B29" i="33"/>
  <c r="D29" i="33" s="1"/>
  <c r="C29" i="33" s="1"/>
  <c r="B34" i="33"/>
  <c r="D34" i="33" s="1"/>
  <c r="C34" i="33" s="1"/>
  <c r="B43" i="33"/>
  <c r="D43" i="33" s="1"/>
  <c r="C43" i="33" s="1"/>
  <c r="B59" i="33"/>
  <c r="D59" i="33" s="1"/>
  <c r="C59" i="33" s="1"/>
  <c r="B9" i="33"/>
  <c r="D9" i="33" s="1"/>
  <c r="C9" i="33" s="1"/>
  <c r="B24" i="33"/>
  <c r="D24" i="33" s="1"/>
  <c r="C24" i="33" s="1"/>
  <c r="B52" i="33"/>
  <c r="D52" i="33" s="1"/>
  <c r="C52" i="33" s="1"/>
  <c r="B76" i="33"/>
  <c r="D76" i="33" s="1"/>
  <c r="C76" i="33" s="1"/>
  <c r="B63" i="33"/>
  <c r="D63" i="33" s="1"/>
  <c r="C63" i="33" s="1"/>
  <c r="B70" i="33"/>
  <c r="D70" i="33" s="1"/>
  <c r="C70" i="33" s="1"/>
  <c r="B45" i="33"/>
  <c r="D45" i="33" s="1"/>
  <c r="C45" i="33" s="1"/>
  <c r="B47" i="33"/>
  <c r="D47" i="33" s="1"/>
  <c r="C47" i="33" s="1"/>
  <c r="B14" i="33"/>
  <c r="D14" i="33" s="1"/>
  <c r="C14" i="33" s="1"/>
  <c r="B56" i="33"/>
  <c r="D56" i="33" s="1"/>
  <c r="C56" i="33" s="1"/>
  <c r="B21" i="33"/>
  <c r="D21" i="33" s="1"/>
  <c r="C21" i="33" s="1"/>
  <c r="B57" i="33"/>
  <c r="D57" i="33" s="1"/>
  <c r="C57" i="33" s="1"/>
  <c r="B35" i="33"/>
  <c r="D35" i="33" s="1"/>
  <c r="C35" i="33" s="1"/>
  <c r="B30" i="33"/>
  <c r="D30" i="33" s="1"/>
  <c r="C30" i="33" s="1"/>
  <c r="B46" i="33"/>
  <c r="D46" i="33" s="1"/>
  <c r="C46" i="33" s="1"/>
  <c r="B42" i="33"/>
  <c r="D42" i="33" s="1"/>
  <c r="C42" i="33" s="1"/>
  <c r="B50" i="33"/>
  <c r="D50" i="33" s="1"/>
  <c r="C50" i="33" s="1"/>
  <c r="B53" i="33"/>
  <c r="D53" i="33" s="1"/>
  <c r="C53" i="33" s="1"/>
  <c r="B33" i="33"/>
  <c r="D33" i="33" s="1"/>
  <c r="C33" i="33" s="1"/>
  <c r="B60" i="33"/>
  <c r="D60" i="33" s="1"/>
  <c r="C60" i="33" s="1"/>
  <c r="B20" i="33"/>
  <c r="D20" i="33" s="1"/>
  <c r="C20" i="33" s="1"/>
  <c r="B10" i="33"/>
  <c r="D10" i="33" s="1"/>
  <c r="C10" i="33" s="1"/>
  <c r="B7" i="33"/>
  <c r="D7" i="33" s="1"/>
  <c r="C7" i="33" s="1"/>
  <c r="B38" i="33"/>
  <c r="D38" i="33" s="1"/>
  <c r="C38" i="33" s="1"/>
  <c r="B40" i="33"/>
  <c r="D40" i="33" s="1"/>
  <c r="C40" i="33" s="1"/>
  <c r="B27" i="33"/>
  <c r="D27" i="33" s="1"/>
  <c r="C27" i="33" s="1"/>
  <c r="B3" i="33"/>
  <c r="D3" i="33" s="1"/>
  <c r="C3" i="33" s="1"/>
  <c r="B48" i="33"/>
  <c r="D48" i="33" s="1"/>
  <c r="C48" i="33" s="1"/>
  <c r="B8" i="33"/>
  <c r="D8" i="33" s="1"/>
  <c r="C8" i="33" s="1"/>
  <c r="B15" i="33"/>
  <c r="D15" i="33" s="1"/>
  <c r="C15" i="33" s="1"/>
  <c r="B22" i="33"/>
  <c r="D22" i="33" s="1"/>
  <c r="C22" i="33" s="1"/>
  <c r="B4" i="33"/>
  <c r="D4" i="33" s="1"/>
  <c r="C4" i="33" s="1"/>
  <c r="B5" i="33"/>
  <c r="D5" i="33" s="1"/>
  <c r="C5" i="33" s="1"/>
  <c r="B58" i="33"/>
  <c r="D58" i="33" s="1"/>
  <c r="C58" i="33" s="1"/>
  <c r="B18" i="33"/>
  <c r="D18" i="33" s="1"/>
  <c r="C18" i="33" s="1"/>
  <c r="B13" i="33"/>
  <c r="D13" i="33" s="1"/>
  <c r="C13" i="33" s="1"/>
  <c r="B44" i="33"/>
  <c r="D44" i="33" s="1"/>
  <c r="C44" i="33" s="1"/>
  <c r="B26" i="33"/>
  <c r="D26" i="33" s="1"/>
  <c r="C26" i="33" s="1"/>
  <c r="B74" i="33"/>
  <c r="D74" i="33" s="1"/>
  <c r="C74" i="33" s="1"/>
  <c r="B36" i="33"/>
  <c r="D36" i="33" s="1"/>
  <c r="C36" i="33" s="1"/>
  <c r="B37" i="33"/>
  <c r="D37" i="33" s="1"/>
  <c r="C37" i="33" s="1"/>
  <c r="B62" i="33"/>
  <c r="D62" i="33" s="1"/>
  <c r="C62" i="33" s="1"/>
  <c r="B17" i="33"/>
  <c r="D17" i="33" s="1"/>
  <c r="C17" i="33" s="1"/>
  <c r="B6" i="33"/>
  <c r="D6" i="33" s="1"/>
  <c r="C6" i="33" s="1"/>
  <c r="B32" i="33"/>
  <c r="D32" i="33" s="1"/>
  <c r="C32" i="33" s="1"/>
  <c r="B69" i="33"/>
  <c r="D69" i="33" s="1"/>
  <c r="C69" i="33" s="1"/>
  <c r="B19" i="33"/>
  <c r="D19" i="33" s="1"/>
  <c r="C19" i="33" s="1"/>
  <c r="B49" i="33"/>
  <c r="D49" i="33" s="1"/>
  <c r="C49" i="33" s="1"/>
  <c r="B31" i="33"/>
  <c r="D31" i="33" s="1"/>
  <c r="C31" i="33" s="1"/>
  <c r="B39" i="33"/>
  <c r="D39" i="33" s="1"/>
  <c r="C39" i="33" s="1"/>
  <c r="B73" i="33"/>
  <c r="D73" i="33" s="1"/>
  <c r="C73" i="33" s="1"/>
  <c r="B68" i="33"/>
  <c r="D68" i="33" s="1"/>
  <c r="C68" i="33" s="1"/>
  <c r="B25" i="33"/>
  <c r="D25" i="33" s="1"/>
  <c r="C25" i="33" s="1"/>
  <c r="B11" i="33"/>
  <c r="D11" i="33" s="1"/>
  <c r="C11" i="33" s="1"/>
  <c r="B23" i="33"/>
  <c r="D23" i="33" s="1"/>
  <c r="C23" i="33" s="1"/>
  <c r="B55" i="33"/>
  <c r="D55" i="33" s="1"/>
  <c r="C55" i="33" s="1"/>
  <c r="B28" i="33"/>
  <c r="D28" i="33" s="1"/>
  <c r="C28" i="33" s="1"/>
  <c r="D66" i="33" l="1"/>
  <c r="C66" i="33" s="1"/>
  <c r="D72" i="33"/>
  <c r="C72" i="33" s="1"/>
  <c r="D71" i="33"/>
  <c r="C71" i="33" s="1"/>
  <c r="D65" i="33"/>
  <c r="C65" i="33" s="1"/>
</calcChain>
</file>

<file path=xl/sharedStrings.xml><?xml version="1.0" encoding="utf-8"?>
<sst xmlns="http://schemas.openxmlformats.org/spreadsheetml/2006/main" count="1195" uniqueCount="189">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</sst>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</fonts>
  <fills count="6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91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90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9"/>
      <tableStyleElement type="headerRow" dxfId="88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상호명</v>
          </cell>
          <cell r="B359" t="str">
            <v>Trading Name</v>
          </cell>
          <cell r="E359">
            <v>1</v>
          </cell>
        </row>
        <row r="360">
          <cell r="A360" t="str">
            <v>세무 관할 지역</v>
          </cell>
          <cell r="B360" t="str">
            <v>Tax Region</v>
          </cell>
          <cell r="E360">
            <v>1</v>
          </cell>
        </row>
        <row r="361">
          <cell r="A361" t="str">
            <v>전화번호</v>
          </cell>
          <cell r="B361" t="str">
            <v>Phone Number</v>
          </cell>
          <cell r="E361">
            <v>1</v>
          </cell>
        </row>
        <row r="362">
          <cell r="A362" t="str">
            <v>신청 번호</v>
          </cell>
          <cell r="B362" t="str">
            <v>Application No</v>
          </cell>
          <cell r="E362">
            <v>1</v>
          </cell>
        </row>
        <row r="363">
          <cell r="A363" t="str">
            <v>승인 처리 세부 정보</v>
          </cell>
          <cell r="B363" t="str">
            <v>Approval Processing Details</v>
          </cell>
          <cell r="E363">
            <v>1</v>
          </cell>
        </row>
        <row r="364">
          <cell r="A364" t="str">
            <v>승인</v>
          </cell>
          <cell r="B364" t="str">
            <v>Approval</v>
          </cell>
          <cell r="E364">
            <v>1</v>
          </cell>
        </row>
        <row r="365">
          <cell r="A365" t="str">
            <v>번호</v>
          </cell>
          <cell r="B365" t="str">
            <v>Number</v>
          </cell>
          <cell r="E365">
            <v>1</v>
          </cell>
        </row>
        <row r="366">
          <cell r="A366" t="str">
            <v>세무서</v>
          </cell>
          <cell r="B366" t="str">
            <v>Tax Office</v>
          </cell>
          <cell r="E366">
            <v>1</v>
          </cell>
        </row>
        <row r="367">
          <cell r="A367" t="str">
            <v>역할</v>
          </cell>
          <cell r="B367" t="str">
            <v>Role</v>
          </cell>
          <cell r="E367">
            <v>1</v>
          </cell>
        </row>
        <row r="368">
          <cell r="A368" t="str">
            <v>조치 상태</v>
          </cell>
          <cell r="B368" t="str">
            <v>Action Status</v>
          </cell>
          <cell r="E368">
            <v>1</v>
          </cell>
        </row>
        <row r="369">
          <cell r="A369" t="str">
            <v>요청 일자</v>
          </cell>
          <cell r="B369" t="str">
            <v>Request Date</v>
          </cell>
          <cell r="E369">
            <v>1</v>
          </cell>
        </row>
        <row r="370">
          <cell r="A370" t="str">
            <v>첨부파일</v>
          </cell>
          <cell r="B370" t="str">
            <v>Attachments</v>
          </cell>
          <cell r="E370">
            <v>1</v>
          </cell>
        </row>
        <row r="371">
          <cell r="A371" t="str">
            <v>부과자산 매각의사 통지번호</v>
          </cell>
          <cell r="B371" t="str">
            <v>Notification Number for Intention to Sell the Charged Asset</v>
          </cell>
          <cell r="E371">
            <v>1</v>
          </cell>
        </row>
        <row r="372">
          <cell r="A372" t="str">
            <v>참조 번호</v>
          </cell>
          <cell r="B372" t="str">
            <v>Reference number</v>
          </cell>
          <cell r="E372">
            <v>1</v>
          </cell>
        </row>
        <row r="373">
          <cell r="A373" t="str">
            <v>배치 번호</v>
          </cell>
          <cell r="B373" t="str">
            <v>Batch Number</v>
          </cell>
          <cell r="E373">
            <v>1</v>
          </cell>
        </row>
        <row r="374">
          <cell r="A374" t="str">
            <v>일반정보</v>
          </cell>
          <cell r="B374" t="str">
            <v>General Information</v>
          </cell>
          <cell r="E374">
            <v>1</v>
          </cell>
        </row>
        <row r="375">
          <cell r="A375" t="str">
            <v>자산설명</v>
          </cell>
          <cell r="B375" t="str">
            <v>Asset Description</v>
          </cell>
          <cell r="E375">
            <v>1</v>
          </cell>
        </row>
        <row r="376">
          <cell r="A376" t="str">
            <v>품목</v>
          </cell>
          <cell r="B376" t="str">
            <v>Item</v>
          </cell>
          <cell r="E376">
            <v>1</v>
          </cell>
        </row>
        <row r="377">
          <cell r="A377" t="str">
            <v>자산코드</v>
          </cell>
          <cell r="B377" t="str">
            <v>Asset Code</v>
          </cell>
          <cell r="E377">
            <v>1</v>
          </cell>
        </row>
        <row r="378">
          <cell r="A378" t="str">
            <v>재고번호</v>
          </cell>
          <cell r="B378" t="str">
            <v>Inventory No</v>
          </cell>
          <cell r="E378">
            <v>1</v>
          </cell>
        </row>
        <row r="379">
          <cell r="A379" t="str">
            <v>승인날짜</v>
          </cell>
          <cell r="B379" t="str">
            <v>Approval Date</v>
          </cell>
          <cell r="E379">
            <v>1</v>
          </cell>
        </row>
        <row r="380">
          <cell r="A380" t="str">
            <v>보관장소</v>
          </cell>
          <cell r="B380" t="str">
            <v>Deposit Place</v>
          </cell>
          <cell r="E380">
            <v>1</v>
          </cell>
        </row>
        <row r="381">
          <cell r="A381" t="str">
            <v>보관사유</v>
          </cell>
          <cell r="B381" t="str">
            <v>Reason for Deposit</v>
          </cell>
          <cell r="E381">
            <v>1</v>
          </cell>
        </row>
        <row r="382">
          <cell r="A382" t="str">
            <v>자산들의 설명</v>
          </cell>
          <cell r="B382" t="str">
            <v>Description of Assets</v>
          </cell>
          <cell r="E382">
            <v>1</v>
          </cell>
        </row>
        <row r="383">
          <cell r="A383" t="str">
            <v>수량</v>
          </cell>
          <cell r="B383" t="str">
            <v>Quantity</v>
          </cell>
          <cell r="E383">
            <v>1</v>
          </cell>
        </row>
        <row r="384">
          <cell r="A384" t="str">
            <v>순중량</v>
          </cell>
          <cell r="B384" t="str">
            <v>Net Weight</v>
          </cell>
          <cell r="E384">
            <v>1</v>
          </cell>
        </row>
        <row r="385">
          <cell r="A385" t="str">
            <v>자산가치</v>
          </cell>
          <cell r="B385" t="str">
            <v>Asset Value</v>
          </cell>
          <cell r="E385">
            <v>1</v>
          </cell>
        </row>
        <row r="386">
          <cell r="A386" t="str">
            <v>유형</v>
          </cell>
          <cell r="B386" t="str">
            <v>Type</v>
          </cell>
          <cell r="E386">
            <v>1</v>
          </cell>
        </row>
        <row r="387">
          <cell r="A387" t="str">
            <v>소유물ID/차대번호</v>
          </cell>
          <cell r="B387" t="str">
            <v>Property Id/Chassis No</v>
          </cell>
          <cell r="E387">
            <v>1</v>
          </cell>
        </row>
        <row r="388">
          <cell r="A388" t="str">
            <v>품목설명</v>
          </cell>
          <cell r="B388" t="str">
            <v>Item Description</v>
          </cell>
          <cell r="E388">
            <v>1</v>
          </cell>
        </row>
        <row r="389">
          <cell r="A389" t="str">
            <v>중량</v>
          </cell>
          <cell r="B389" t="str">
            <v>Weight</v>
          </cell>
          <cell r="E389">
            <v>1</v>
          </cell>
        </row>
        <row r="390">
          <cell r="A390" t="str">
            <v>품목가격</v>
          </cell>
          <cell r="B390" t="str">
            <v>Item Value</v>
          </cell>
          <cell r="E390">
            <v>1</v>
          </cell>
        </row>
        <row r="391">
          <cell r="A391" t="str">
            <v>차량Y/N</v>
          </cell>
          <cell r="B391" t="str">
            <v>Veh Y/N</v>
          </cell>
          <cell r="E391">
            <v>1</v>
          </cell>
        </row>
        <row r="392">
          <cell r="A392" t="str">
            <v>IDRAS</v>
          </cell>
          <cell r="B392" t="str">
            <v>IDRAS</v>
          </cell>
          <cell r="E392">
            <v>1</v>
          </cell>
        </row>
        <row r="393">
          <cell r="A393" t="str">
            <v>TANCIS</v>
          </cell>
          <cell r="B393" t="str">
            <v>TANCIS</v>
          </cell>
          <cell r="E393">
            <v>1</v>
          </cell>
        </row>
        <row r="394">
          <cell r="A394" t="str">
            <v>자산 신청 등록 상세</v>
          </cell>
          <cell r="B394" t="str">
            <v>Asset Application Registration Detail</v>
          </cell>
          <cell r="E394">
            <v>1</v>
          </cell>
        </row>
        <row r="395">
          <cell r="A395" t="str">
            <v>자산물리적위치</v>
          </cell>
          <cell r="B395" t="str">
            <v>Asset Physical Location</v>
          </cell>
          <cell r="E395">
            <v>1</v>
          </cell>
        </row>
        <row r="396">
          <cell r="A396" t="str">
            <v>자산가치(Tsh)</v>
          </cell>
          <cell r="B396" t="str">
            <v>Asset Value(Tsh)</v>
          </cell>
          <cell r="E396">
            <v>1</v>
          </cell>
        </row>
        <row r="397">
          <cell r="A397" t="str">
            <v>자산목록</v>
          </cell>
          <cell r="B397" t="str">
            <v>Asset List</v>
          </cell>
          <cell r="E397">
            <v>1</v>
          </cell>
        </row>
        <row r="398">
          <cell r="A398" t="str">
            <v>신고서번호</v>
          </cell>
          <cell r="B398" t="str">
            <v>Declaration No</v>
          </cell>
          <cell r="E398">
            <v>1</v>
          </cell>
        </row>
        <row r="399">
          <cell r="A399" t="str">
            <v>자산참조번호</v>
          </cell>
          <cell r="B399" t="str">
            <v>Asset Ref. No.</v>
          </cell>
          <cell r="E399">
            <v>1</v>
          </cell>
        </row>
        <row r="400">
          <cell r="A400" t="str">
            <v>차량 등록</v>
          </cell>
          <cell r="B400" t="str">
            <v>Vehicle Registration</v>
          </cell>
          <cell r="E400">
            <v>1</v>
          </cell>
        </row>
        <row r="401">
          <cell r="A401" t="str">
            <v>샤시 번호</v>
          </cell>
          <cell r="B401" t="str">
            <v xml:space="preserve">Chassis No. </v>
          </cell>
          <cell r="E401">
            <v>1</v>
          </cell>
        </row>
        <row r="402">
          <cell r="A402" t="str">
            <v>제조/제조자</v>
          </cell>
          <cell r="B402" t="str">
            <v xml:space="preserve">Make/Manufacturer </v>
          </cell>
          <cell r="E402">
            <v>1</v>
          </cell>
        </row>
        <row r="403">
          <cell r="A403" t="str">
            <v>모델 번호</v>
          </cell>
          <cell r="B403" t="str">
            <v xml:space="preserve">Model No. </v>
          </cell>
          <cell r="E403">
            <v>2</v>
          </cell>
        </row>
        <row r="404">
          <cell r="A404" t="str">
            <v>차체 유형</v>
          </cell>
          <cell r="B404" t="str">
            <v xml:space="preserve">Body Type </v>
          </cell>
          <cell r="E404">
            <v>2</v>
          </cell>
        </row>
        <row r="405">
          <cell r="A405" t="str">
            <v>범주</v>
          </cell>
          <cell r="B405" t="str">
            <v xml:space="preserve">Category </v>
          </cell>
          <cell r="E405">
            <v>1</v>
          </cell>
        </row>
        <row r="406">
          <cell r="A406" t="str">
            <v>총중량</v>
          </cell>
          <cell r="B406" t="str">
            <v xml:space="preserve">Gross Weight </v>
          </cell>
          <cell r="E406">
            <v>1</v>
          </cell>
        </row>
        <row r="407">
          <cell r="A407" t="str">
            <v>용량 조회</v>
          </cell>
          <cell r="B407" t="str">
            <v xml:space="preserve">Seating Capacity </v>
          </cell>
          <cell r="E407">
            <v>1</v>
          </cell>
        </row>
        <row r="408">
          <cell r="A408" t="str">
            <v>색상</v>
          </cell>
          <cell r="B408" t="str">
            <v>Color</v>
          </cell>
          <cell r="E408">
            <v>3</v>
          </cell>
        </row>
        <row r="409">
          <cell r="A409" t="str">
            <v>엔진 KW 용량</v>
          </cell>
          <cell r="B409" t="str">
            <v>Engine KW Capacity</v>
          </cell>
          <cell r="E409">
            <v>1</v>
          </cell>
        </row>
        <row r="410">
          <cell r="A410" t="str">
            <v>축의 번호</v>
          </cell>
          <cell r="B410" t="str">
            <v>Number of Axle</v>
          </cell>
          <cell r="E410">
            <v>1</v>
          </cell>
        </row>
        <row r="411">
          <cell r="A411" t="str">
            <v>소유주 범주</v>
          </cell>
          <cell r="B411" t="str">
            <v xml:space="preserve">Owner Category </v>
          </cell>
          <cell r="E411">
            <v>1</v>
          </cell>
        </row>
        <row r="412">
          <cell r="A412" t="str">
            <v>연료 유형</v>
          </cell>
          <cell r="B412" t="str">
            <v>Fuel Type</v>
          </cell>
          <cell r="E412">
            <v>1</v>
          </cell>
        </row>
        <row r="413">
          <cell r="A413" t="str">
            <v>국외 등록 번호</v>
          </cell>
          <cell r="B413" t="str">
            <v>Foreign Registration No.</v>
          </cell>
          <cell r="E413">
            <v>1</v>
          </cell>
        </row>
        <row r="414">
          <cell r="A414" t="str">
            <v>보험 유형</v>
          </cell>
          <cell r="B414" t="str">
            <v>Insurance Type</v>
          </cell>
          <cell r="E414">
            <v>1</v>
          </cell>
        </row>
        <row r="415">
          <cell r="A415" t="str">
            <v>보험 시작일자</v>
          </cell>
          <cell r="B415" t="str">
            <v>Insurance Start Day</v>
          </cell>
          <cell r="E415">
            <v>1</v>
          </cell>
        </row>
        <row r="416">
          <cell r="A416" t="str">
            <v>수입원</v>
          </cell>
          <cell r="B416" t="str">
            <v xml:space="preserve">Imported From </v>
          </cell>
          <cell r="E416">
            <v>1</v>
          </cell>
        </row>
        <row r="417">
          <cell r="A417" t="str">
            <v>제조 연도</v>
          </cell>
          <cell r="B417" t="str">
            <v xml:space="preserve">Year of Make </v>
          </cell>
          <cell r="E417">
            <v>3</v>
          </cell>
        </row>
        <row r="418">
          <cell r="A418" t="str">
            <v>모델 유형</v>
          </cell>
          <cell r="B418" t="str">
            <v xml:space="preserve">Model Type </v>
          </cell>
          <cell r="E418">
            <v>1</v>
          </cell>
        </row>
        <row r="419">
          <cell r="A419" t="str">
            <v>추진자</v>
          </cell>
          <cell r="B419" t="str">
            <v xml:space="preserve">Propelled By </v>
          </cell>
          <cell r="E419">
            <v>1</v>
          </cell>
        </row>
        <row r="420">
          <cell r="A420" t="str">
            <v>전송 유형</v>
          </cell>
          <cell r="B420" t="str">
            <v xml:space="preserve">Transmission Type </v>
          </cell>
          <cell r="E420">
            <v>1</v>
          </cell>
        </row>
        <row r="421">
          <cell r="A421" t="str">
            <v>타르 무게</v>
          </cell>
          <cell r="B421" t="str">
            <v xml:space="preserve">Tare Weight </v>
          </cell>
          <cell r="E421">
            <v>1</v>
          </cell>
        </row>
        <row r="422">
          <cell r="A422" t="str">
            <v>엔진 번호</v>
          </cell>
          <cell r="B422" t="str">
            <v xml:space="preserve">Engine No. </v>
          </cell>
          <cell r="E422">
            <v>1</v>
          </cell>
        </row>
        <row r="423">
          <cell r="A423" t="str">
            <v>구입 일자</v>
          </cell>
          <cell r="B423" t="str">
            <v>Purchase Date</v>
          </cell>
          <cell r="E423">
            <v>1</v>
          </cell>
        </row>
        <row r="424">
          <cell r="A424" t="str">
            <v>엔진 용량</v>
          </cell>
          <cell r="B424" t="str">
            <v xml:space="preserve">Engine Capacity </v>
          </cell>
          <cell r="E424">
            <v>1</v>
          </cell>
        </row>
        <row r="425">
          <cell r="A425" t="str">
            <v>엔진 마력</v>
          </cell>
          <cell r="B425" t="str">
            <v>Engine horse power</v>
          </cell>
          <cell r="E425">
            <v>1</v>
          </cell>
        </row>
        <row r="426">
          <cell r="A426" t="str">
            <v>차축 거리</v>
          </cell>
          <cell r="B426" t="str">
            <v>Axle Distance</v>
          </cell>
          <cell r="E426">
            <v>1</v>
          </cell>
        </row>
        <row r="427">
          <cell r="A427" t="str">
            <v>차량 사용</v>
          </cell>
          <cell r="B427" t="str">
            <v xml:space="preserve">Vehicle Usage </v>
          </cell>
          <cell r="E427">
            <v>1</v>
          </cell>
        </row>
        <row r="428">
          <cell r="A428" t="str">
            <v>SARPCO 인증서 번호</v>
          </cell>
          <cell r="B428" t="str">
            <v>SARPCO Certificate No.</v>
          </cell>
          <cell r="E428">
            <v>1</v>
          </cell>
        </row>
        <row r="429">
          <cell r="A429" t="str">
            <v>보험회사 명</v>
          </cell>
          <cell r="B429" t="str">
            <v>Insurance Company Name</v>
          </cell>
          <cell r="E429">
            <v>1</v>
          </cell>
        </row>
        <row r="430">
          <cell r="A430" t="str">
            <v>보험 번호</v>
          </cell>
          <cell r="B430" t="str">
            <v>Insurance No.</v>
          </cell>
          <cell r="E430">
            <v>1</v>
          </cell>
        </row>
        <row r="431">
          <cell r="A431" t="str">
            <v>보험 만료일</v>
          </cell>
          <cell r="B431" t="str">
            <v>Insurance Expiry Day</v>
          </cell>
          <cell r="E431">
            <v>1</v>
          </cell>
        </row>
        <row r="432">
          <cell r="A432" t="str">
            <v>Mapping No</v>
          </cell>
          <cell r="B432" t="str">
            <v>Mapping No</v>
          </cell>
          <cell r="E432">
            <v>1</v>
          </cell>
        </row>
        <row r="433">
          <cell r="A433" t="str">
            <v>Link No</v>
          </cell>
          <cell r="B433" t="str">
            <v>Link No</v>
          </cell>
          <cell r="E433">
            <v>1</v>
          </cell>
        </row>
        <row r="434">
          <cell r="A434" t="str">
            <v>Item No</v>
          </cell>
          <cell r="B434" t="str">
            <v>Item No</v>
          </cell>
          <cell r="E434">
            <v>1</v>
          </cell>
        </row>
        <row r="435">
          <cell r="A435" t="str">
            <v>Link Item No</v>
          </cell>
          <cell r="B435" t="str">
            <v>Link Item No</v>
          </cell>
          <cell r="E435">
            <v>1</v>
          </cell>
        </row>
        <row r="436">
          <cell r="A436" t="str">
            <v>미납 세액</v>
          </cell>
          <cell r="B436" t="str">
            <v>Outstanding Liability</v>
          </cell>
          <cell r="E436">
            <v>1</v>
          </cell>
        </row>
        <row r="437">
          <cell r="A437" t="str">
            <v>상세정보</v>
          </cell>
          <cell r="B437" t="str">
            <v>Details</v>
          </cell>
          <cell r="E437">
            <v>1</v>
          </cell>
        </row>
        <row r="438">
          <cell r="A438" t="str">
            <v>신청 일자</v>
          </cell>
          <cell r="B438" t="str">
            <v>Date of request</v>
          </cell>
          <cell r="E438">
            <v>1</v>
          </cell>
        </row>
        <row r="439">
          <cell r="A439" t="str">
            <v>Taxpayer TIN</v>
          </cell>
          <cell r="B439" t="str">
            <v>Taxpayer TIN</v>
          </cell>
          <cell r="E439">
            <v>1</v>
          </cell>
        </row>
        <row r="440">
          <cell r="A440" t="str">
            <v>제3자 성명</v>
          </cell>
          <cell r="B440" t="str">
            <v>Third Party Name</v>
          </cell>
          <cell r="E440">
            <v>1</v>
          </cell>
        </row>
        <row r="441">
          <cell r="A441" t="str">
            <v>제3자 유형</v>
          </cell>
          <cell r="B441" t="str">
            <v>Third Party Type</v>
          </cell>
          <cell r="E441">
            <v>1</v>
          </cell>
        </row>
        <row r="442">
          <cell r="A442" t="str">
            <v>공개경매를위한자산신청번호</v>
          </cell>
          <cell r="B442" t="str">
            <v>Application Number for Listing Assets for Public Auction</v>
          </cell>
          <cell r="E442">
            <v>1</v>
          </cell>
        </row>
        <row r="443">
          <cell r="A443" t="str">
            <v>보관번호</v>
          </cell>
          <cell r="B443" t="str">
            <v>Storage No</v>
          </cell>
          <cell r="E443">
            <v>1</v>
          </cell>
        </row>
        <row r="444">
          <cell r="A444" t="str">
            <v>평가LOTS번호</v>
          </cell>
          <cell r="B444" t="str">
            <v>Assessment Lots No</v>
          </cell>
          <cell r="E444">
            <v>1</v>
          </cell>
        </row>
        <row r="445">
          <cell r="A445" t="str">
            <v>포토존</v>
          </cell>
          <cell r="B445" t="str">
            <v>Pohto Zone</v>
          </cell>
          <cell r="E445">
            <v>1</v>
          </cell>
        </row>
        <row r="446">
          <cell r="A446" t="str">
            <v>파일 선택</v>
          </cell>
          <cell r="B446" t="str">
            <v>Choose File</v>
          </cell>
          <cell r="E446">
            <v>1</v>
          </cell>
        </row>
        <row r="447">
          <cell r="A447" t="str">
            <v>수신자 및 관리자 구분</v>
          </cell>
          <cell r="B447" t="str">
            <v>Receiver &amp; Manager Distinction</v>
          </cell>
          <cell r="E447">
            <v>1</v>
          </cell>
        </row>
        <row r="448">
          <cell r="A448" t="str">
            <v>수신자</v>
          </cell>
          <cell r="B448" t="str">
            <v>Receiver</v>
          </cell>
          <cell r="E448">
            <v>1</v>
          </cell>
        </row>
        <row r="449">
          <cell r="A449" t="str">
            <v>관리자</v>
          </cell>
          <cell r="B449" t="str">
            <v>Manager</v>
          </cell>
          <cell r="E449">
            <v>1</v>
          </cell>
        </row>
        <row r="450">
          <cell r="A450" t="str">
            <v>관계 입력</v>
          </cell>
          <cell r="B450" t="str">
            <v>insert Relation</v>
          </cell>
          <cell r="E450">
            <v>1</v>
          </cell>
        </row>
        <row r="451">
          <cell r="A451" t="str">
            <v>납세자 이름 또는 단체 이름</v>
          </cell>
          <cell r="B451" t="str">
            <v>Taxpayer Name or Entity Name</v>
          </cell>
          <cell r="E451">
            <v>1</v>
          </cell>
        </row>
        <row r="452">
          <cell r="A452" t="str">
            <v>납세자 TIN 입력</v>
          </cell>
          <cell r="B452" t="str">
            <v>Insert Taxpayer's TIN</v>
          </cell>
          <cell r="E452">
            <v>1</v>
          </cell>
        </row>
        <row r="453">
          <cell r="A453" t="str">
            <v>임명일 입력</v>
          </cell>
          <cell r="B453" t="str">
            <v>Insert Date of Appointment</v>
          </cell>
          <cell r="E453">
            <v>1</v>
          </cell>
        </row>
        <row r="454">
          <cell r="A454" t="str">
            <v>미납 금액</v>
          </cell>
          <cell r="B454" t="str">
            <v>Outstanding amount</v>
          </cell>
          <cell r="E454">
            <v>1</v>
          </cell>
        </row>
        <row r="455">
          <cell r="A455" t="str">
            <v>납세자 이름</v>
          </cell>
          <cell r="B455" t="str">
            <v>Taxpayer's Name</v>
          </cell>
          <cell r="E455">
            <v>1</v>
          </cell>
        </row>
        <row r="456">
          <cell r="A456" t="str">
            <v>법원명</v>
          </cell>
          <cell r="B456" t="str">
            <v>Insert Court Name</v>
          </cell>
          <cell r="E456">
            <v>1</v>
          </cell>
        </row>
        <row r="457">
          <cell r="A457" t="str">
            <v>번호 입력</v>
          </cell>
          <cell r="B457" t="str">
            <v>Insert Number</v>
          </cell>
          <cell r="E457">
            <v>1</v>
          </cell>
        </row>
        <row r="458">
          <cell r="A458" t="str">
            <v>법인명</v>
          </cell>
          <cell r="B458" t="str">
            <v>Entity Name</v>
          </cell>
          <cell r="E458">
            <v>1</v>
          </cell>
        </row>
        <row r="459">
          <cell r="A459" t="str">
            <v>법인 TIN</v>
          </cell>
          <cell r="B459" t="str">
            <v>Entity TIN</v>
          </cell>
          <cell r="E459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2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UI-DMCI-03-R-0008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1">
          <cell r="A11" t="str">
            <v>제3자 책임(Receiver)</v>
          </cell>
          <cell r="B11" t="str">
            <v>Third Party Liability(Receiver)</v>
          </cell>
          <cell r="E11">
            <v>2</v>
          </cell>
          <cell r="G11" t="str">
            <v>UI-DMCI-03-R-0008-COM-UI-R</v>
          </cell>
          <cell r="H11" t="str">
            <v>제3자 책임(Receiver)</v>
          </cell>
          <cell r="I11" t="str">
            <v>Third Party Liability(Receiver)</v>
          </cell>
        </row>
        <row r="12">
          <cell r="A12" t="str">
            <v>제3자 책임(Manager)</v>
          </cell>
          <cell r="B12" t="str">
            <v>Third Party Liability(Manager)</v>
          </cell>
          <cell r="E12">
            <v>2</v>
          </cell>
          <cell r="G12" t="str">
            <v>UI-DMCI-03-R-0008-COM-UI-M</v>
          </cell>
          <cell r="H12" t="str">
            <v>제3자 책임(Manager)</v>
          </cell>
          <cell r="I12" t="str">
            <v>Third Party Liability(Manager)</v>
          </cell>
        </row>
        <row r="13">
          <cell r="A13" t="str">
            <v>자산관리</v>
          </cell>
          <cell r="B13" t="str">
            <v>Asset Management</v>
          </cell>
          <cell r="E13">
            <v>2</v>
          </cell>
          <cell r="G13" t="str">
            <v>UI-DMCI-05-O-0001</v>
          </cell>
          <cell r="H13" t="str">
            <v>자산관리</v>
          </cell>
          <cell r="I13" t="str">
            <v>Asset Management</v>
          </cell>
        </row>
        <row r="14">
          <cell r="A14" t="str">
            <v>새로운 평가</v>
          </cell>
          <cell r="B14" t="str">
            <v>New Valuation</v>
          </cell>
          <cell r="C14" t="str">
            <v>Internal</v>
          </cell>
          <cell r="E14">
            <v>2</v>
          </cell>
          <cell r="G14" t="str">
            <v>UI-DMCI-05-O-0201</v>
          </cell>
          <cell r="H14" t="str">
            <v>새로운 평가</v>
          </cell>
          <cell r="I14" t="str">
            <v>New Valuation</v>
          </cell>
        </row>
        <row r="15">
          <cell r="A15" t="str">
            <v>제출된 평가 목록</v>
          </cell>
          <cell r="B15" t="str">
            <v>List of Submitted Valuation</v>
          </cell>
          <cell r="C15" t="str">
            <v>Internal</v>
          </cell>
          <cell r="E15">
            <v>2</v>
          </cell>
          <cell r="G15" t="str">
            <v>UI-DMCI-05-O-0202</v>
          </cell>
          <cell r="H15" t="str">
            <v>제출된 평가 목록</v>
          </cell>
          <cell r="I15" t="str">
            <v>List of Submitted Valuation</v>
          </cell>
        </row>
        <row r="16">
          <cell r="A16" t="str">
            <v>평가 목록</v>
          </cell>
          <cell r="B16" t="str">
            <v>List of Valuation</v>
          </cell>
          <cell r="C16" t="str">
            <v>Internal</v>
          </cell>
          <cell r="E16">
            <v>2</v>
          </cell>
          <cell r="G16" t="str">
            <v>UI-DMCI-05-O-0203</v>
          </cell>
          <cell r="H16" t="str">
            <v>평가 목록</v>
          </cell>
          <cell r="I16" t="str">
            <v>List of Valuation</v>
          </cell>
        </row>
        <row r="17">
          <cell r="A17" t="str">
            <v>I평가 상태 보기</v>
          </cell>
          <cell r="B17" t="str">
            <v>View Status of Valuation</v>
          </cell>
          <cell r="C17" t="str">
            <v>Internal</v>
          </cell>
          <cell r="E17">
            <v>2</v>
          </cell>
          <cell r="G17" t="str">
            <v>UI-DMCI-05-O-0204</v>
          </cell>
          <cell r="H17" t="str">
            <v>I평가 상태 보기</v>
          </cell>
          <cell r="I17" t="str">
            <v>View Status of Valuation</v>
          </cell>
        </row>
        <row r="18">
          <cell r="A18" t="str">
            <v>새로운 평가 요청</v>
          </cell>
          <cell r="B18" t="str">
            <v>New valuation Request</v>
          </cell>
          <cell r="C18" t="str">
            <v>External</v>
          </cell>
          <cell r="E18">
            <v>2</v>
          </cell>
          <cell r="G18" t="str">
            <v>UI-DMCI-05-O-0301</v>
          </cell>
          <cell r="H18" t="str">
            <v>새로운 평가 요청</v>
          </cell>
          <cell r="I18" t="str">
            <v>New valuation Request</v>
          </cell>
        </row>
        <row r="19">
          <cell r="A19" t="str">
            <v>제출된 평가 요청 목록</v>
          </cell>
          <cell r="B19" t="str">
            <v>List of Submitted Valuation Requests</v>
          </cell>
          <cell r="C19" t="str">
            <v>External</v>
          </cell>
          <cell r="E19">
            <v>2</v>
          </cell>
          <cell r="G19" t="str">
            <v>UI-DMCI-05-O-0302</v>
          </cell>
          <cell r="H19" t="str">
            <v>제출된 평가 요청 목록</v>
          </cell>
          <cell r="I19" t="str">
            <v>List of Submitted Valuation Requests</v>
          </cell>
        </row>
        <row r="20">
          <cell r="A20" t="str">
            <v>평가 요청 목록</v>
          </cell>
          <cell r="B20" t="str">
            <v>List of Valuation Requests</v>
          </cell>
          <cell r="C20" t="str">
            <v>External</v>
          </cell>
          <cell r="E20">
            <v>2</v>
          </cell>
          <cell r="G20" t="str">
            <v>UI-DMCI-05-O-0303</v>
          </cell>
          <cell r="H20" t="str">
            <v>평가 요청 목록</v>
          </cell>
          <cell r="I20" t="str">
            <v>List of Valuation Requests</v>
          </cell>
        </row>
        <row r="21">
          <cell r="A21" t="str">
            <v>평가 응답 목록</v>
          </cell>
          <cell r="B21" t="str">
            <v>List of Valuation Response</v>
          </cell>
          <cell r="C21" t="str">
            <v>External</v>
          </cell>
          <cell r="E21">
            <v>2</v>
          </cell>
          <cell r="G21" t="str">
            <v>UI-DMCI-05-O-0304</v>
          </cell>
          <cell r="H21" t="str">
            <v>평가 응답 목록</v>
          </cell>
          <cell r="I21" t="str">
            <v>List of Valuation Response</v>
          </cell>
        </row>
        <row r="22">
          <cell r="A22" t="str">
            <v>E평가 상태 보기</v>
          </cell>
          <cell r="B22" t="str">
            <v>View Status of Valuation</v>
          </cell>
          <cell r="C22" t="str">
            <v>External</v>
          </cell>
          <cell r="E22">
            <v>2</v>
          </cell>
          <cell r="G22" t="str">
            <v>UI-DMCI-05-O-0305</v>
          </cell>
          <cell r="H22" t="str">
            <v>E평가 상태 보기</v>
          </cell>
          <cell r="I22" t="str">
            <v>View Status of Valuation</v>
          </cell>
        </row>
        <row r="23">
          <cell r="A23" t="str">
            <v>부과자산 매각의사 통지</v>
          </cell>
          <cell r="B23" t="str">
            <v>Notification of Intention to Sell the Charged Asset</v>
          </cell>
          <cell r="E23">
            <v>2</v>
          </cell>
          <cell r="G23" t="str">
            <v>UI-DMCI-05-O-0401</v>
          </cell>
          <cell r="H23" t="str">
            <v>부과자산 매각의사 통지</v>
          </cell>
          <cell r="I23" t="str">
            <v>Notification of Intention to Sell the Charged Asset</v>
          </cell>
        </row>
        <row r="24">
          <cell r="A24" t="str">
            <v>부과자산 매각 통지 대상 조회</v>
          </cell>
          <cell r="B24" t="str">
            <v>Search Charged Asset Sale Notification Targets</v>
          </cell>
          <cell r="E24">
            <v>2</v>
          </cell>
          <cell r="G24" t="str">
            <v>UI-DMCI-05-O-0401-1-SUB-POPUP</v>
          </cell>
          <cell r="H24" t="str">
            <v>부과자산 매각 통지 대상 조회</v>
          </cell>
          <cell r="I24" t="str">
            <v>Search Charged Asset Sale Notification Targets</v>
          </cell>
        </row>
        <row r="25">
          <cell r="A25" t="str">
            <v>공개 경매를 위한 자산 목록</v>
          </cell>
          <cell r="B25" t="str">
            <v>List Assets for Public Auction</v>
          </cell>
          <cell r="E25">
            <v>2</v>
          </cell>
          <cell r="G25" t="str">
            <v>UI-DMCI-05-O-0402</v>
          </cell>
          <cell r="H25" t="str">
            <v>공개 경매를 위한 자산 목록</v>
          </cell>
          <cell r="I25" t="str">
            <v>List Assets for Public Auction</v>
          </cell>
        </row>
        <row r="26">
          <cell r="A26" t="str">
            <v>매각의향 통지가 발행된 자산 조회</v>
          </cell>
          <cell r="B26" t="str">
            <v>Search Assets with Sale Intention Notice</v>
          </cell>
          <cell r="E26">
            <v>2</v>
          </cell>
          <cell r="G26" t="str">
            <v>UI-DMCI-05-O-0402-1-SUB-POPUP</v>
          </cell>
          <cell r="H26" t="str">
            <v>매각의향 통지가 발행된 자산 조회</v>
          </cell>
          <cell r="I26" t="str">
            <v>Search Assets with Sale Intention Notice</v>
          </cell>
        </row>
        <row r="27">
          <cell r="A27" t="str">
            <v>차량 정보</v>
          </cell>
          <cell r="B27" t="str">
            <v>Vehicle Information</v>
          </cell>
          <cell r="E27">
            <v>2</v>
          </cell>
          <cell r="G27" t="str">
            <v>UI-DMCI-05-O-0402-2-SUB-POPUP</v>
          </cell>
          <cell r="H27" t="str">
            <v>차량 정보</v>
          </cell>
          <cell r="I27" t="str">
            <v>Vehicle Information</v>
          </cell>
        </row>
        <row r="28">
          <cell r="A28" t="str">
            <v>IDRAS 자산 조회</v>
          </cell>
          <cell r="B28" t="str">
            <v>IDRAS Asset Search</v>
          </cell>
          <cell r="E28">
            <v>2</v>
          </cell>
          <cell r="G28" t="str">
            <v>UI-DMCI-05-O-0402-3-SUB-POPUP</v>
          </cell>
          <cell r="H28" t="str">
            <v>IDRAS 자산 조회</v>
          </cell>
          <cell r="I28" t="str">
            <v>IDRAS Asset Search</v>
          </cell>
        </row>
        <row r="29">
          <cell r="A29" t="str">
            <v>자산 게시</v>
          </cell>
          <cell r="B29" t="str">
            <v>Asset Publishing</v>
          </cell>
          <cell r="E29">
            <v>2</v>
          </cell>
          <cell r="G29" t="str">
            <v>UI-DMCI-05-O-0403</v>
          </cell>
          <cell r="H29" t="str">
            <v>자산 게시</v>
          </cell>
          <cell r="I29" t="str">
            <v>Asset Publishing</v>
          </cell>
        </row>
        <row r="30">
          <cell r="A30" t="str">
            <v>첨부파일</v>
          </cell>
          <cell r="B30" t="str">
            <v>Attachments</v>
          </cell>
          <cell r="E30">
            <v>1</v>
          </cell>
          <cell r="G30" t="str">
            <v>COM-UI-ATTACHMENTS-A</v>
          </cell>
          <cell r="H30" t="str">
            <v>첨부파일</v>
          </cell>
          <cell r="I30" t="str">
            <v>Attachments</v>
          </cell>
        </row>
        <row r="31">
          <cell r="A31" t="str">
            <v>첨부파일추가</v>
          </cell>
          <cell r="B31" t="str">
            <v>Add Attachment</v>
          </cell>
          <cell r="E31">
            <v>1</v>
          </cell>
          <cell r="G31" t="str">
            <v>ADD-ATTACHMENTS-SUB-POPUP</v>
          </cell>
          <cell r="H31" t="str">
            <v>첨부파일추가</v>
          </cell>
          <cell r="I31" t="str">
            <v>Add Attachment</v>
          </cell>
        </row>
        <row r="32">
          <cell r="A32" t="str">
            <v>승인단계및비고</v>
          </cell>
          <cell r="B32" t="str">
            <v>Approval Stages and Remarks</v>
          </cell>
          <cell r="E32">
            <v>1</v>
          </cell>
          <cell r="G32" t="str">
            <v>COM-UI-ASNR</v>
          </cell>
          <cell r="H32" t="str">
            <v>승인단계및비고</v>
          </cell>
          <cell r="I32" t="str">
            <v>Approval Stages and Remarks</v>
          </cell>
        </row>
        <row r="33">
          <cell r="A33" t="str">
            <v>자산 10</v>
          </cell>
          <cell r="B33" t="str">
            <v>ASSET 10</v>
          </cell>
          <cell r="E33">
            <v>1</v>
          </cell>
          <cell r="G33" t="str">
            <v>COM-UI-ASSET-10</v>
          </cell>
          <cell r="H33" t="str">
            <v>자산 10</v>
          </cell>
          <cell r="I33" t="str">
            <v>ASSET 10</v>
          </cell>
        </row>
        <row r="34">
          <cell r="A34" t="str">
            <v>자산 11</v>
          </cell>
          <cell r="B34" t="str">
            <v>ASSET 11</v>
          </cell>
          <cell r="E34">
            <v>1</v>
          </cell>
          <cell r="G34" t="str">
            <v>COM-UI-ASSET-11</v>
          </cell>
          <cell r="H34" t="str">
            <v>자산 11</v>
          </cell>
          <cell r="I34" t="str">
            <v>ASSET 11</v>
          </cell>
        </row>
        <row r="35">
          <cell r="A35" t="str">
            <v>자산 20</v>
          </cell>
          <cell r="B35" t="str">
            <v>ASSET 20</v>
          </cell>
          <cell r="E35">
            <v>1</v>
          </cell>
          <cell r="G35" t="str">
            <v>COM-UI-ASSET-20</v>
          </cell>
          <cell r="H35" t="str">
            <v>자산 20</v>
          </cell>
          <cell r="I35" t="str">
            <v>ASSET 20</v>
          </cell>
        </row>
        <row r="36">
          <cell r="A36" t="str">
            <v>자산 21</v>
          </cell>
          <cell r="B36" t="str">
            <v>ASSET 21</v>
          </cell>
          <cell r="E36">
            <v>1</v>
          </cell>
          <cell r="G36" t="str">
            <v>COM-UI-ASSET-21</v>
          </cell>
          <cell r="H36" t="str">
            <v>자산 21</v>
          </cell>
          <cell r="I36" t="str">
            <v>ASSET 21</v>
          </cell>
        </row>
        <row r="37">
          <cell r="A37" t="str">
            <v>자산 30</v>
          </cell>
          <cell r="B37" t="str">
            <v>ASSET 30</v>
          </cell>
          <cell r="E37">
            <v>1</v>
          </cell>
          <cell r="G37" t="str">
            <v>COM-UI-ASSET-30</v>
          </cell>
          <cell r="H37" t="str">
            <v>자산 30</v>
          </cell>
          <cell r="I37" t="str">
            <v>ASSET 30</v>
          </cell>
        </row>
        <row r="38">
          <cell r="A38" t="str">
            <v>자산 31</v>
          </cell>
          <cell r="B38" t="str">
            <v>ASSET 31</v>
          </cell>
          <cell r="E38">
            <v>1</v>
          </cell>
          <cell r="G38" t="str">
            <v>COM-UI-ASSET-31</v>
          </cell>
          <cell r="H38" t="str">
            <v>자산 31</v>
          </cell>
          <cell r="I38" t="str">
            <v>ASSET 31</v>
          </cell>
        </row>
        <row r="39">
          <cell r="A39" t="str">
            <v>자산 32</v>
          </cell>
          <cell r="B39" t="str">
            <v>ASSET 32</v>
          </cell>
          <cell r="E39">
            <v>1</v>
          </cell>
          <cell r="G39" t="str">
            <v>COM-UI-ASSET-32</v>
          </cell>
          <cell r="H39" t="str">
            <v>자산 32</v>
          </cell>
          <cell r="I39" t="str">
            <v>ASSET 32</v>
          </cell>
        </row>
        <row r="40">
          <cell r="A40" t="str">
            <v>자산 33</v>
          </cell>
          <cell r="B40" t="str">
            <v>ASSET 33</v>
          </cell>
          <cell r="E40">
            <v>1</v>
          </cell>
          <cell r="G40" t="str">
            <v>COM-UI-ASSET-33</v>
          </cell>
          <cell r="H40" t="str">
            <v>자산 33</v>
          </cell>
          <cell r="I40" t="str">
            <v>ASSET 33</v>
          </cell>
        </row>
        <row r="41">
          <cell r="A41" t="str">
            <v>자산 40</v>
          </cell>
          <cell r="B41" t="str">
            <v>ASSET 40</v>
          </cell>
          <cell r="E41">
            <v>1</v>
          </cell>
          <cell r="G41" t="str">
            <v>COM-UI-ASSET-40</v>
          </cell>
          <cell r="H41" t="str">
            <v>자산 40</v>
          </cell>
          <cell r="I41" t="str">
            <v>ASSET 40</v>
          </cell>
        </row>
        <row r="42">
          <cell r="A42" t="str">
            <v>자산 41</v>
          </cell>
          <cell r="B42" t="str">
            <v>ASSET 41</v>
          </cell>
          <cell r="E42">
            <v>1</v>
          </cell>
          <cell r="G42" t="str">
            <v>COM-UI-ASSET-41</v>
          </cell>
          <cell r="H42" t="str">
            <v>자산 41</v>
          </cell>
          <cell r="I42" t="str">
            <v>ASSET 41</v>
          </cell>
        </row>
        <row r="43">
          <cell r="A43" t="str">
            <v>자산 42</v>
          </cell>
          <cell r="B43" t="str">
            <v>ASSET 42</v>
          </cell>
          <cell r="E43">
            <v>1</v>
          </cell>
          <cell r="G43" t="str">
            <v>COM-UI-ASSET-42</v>
          </cell>
          <cell r="H43" t="str">
            <v>자산 42</v>
          </cell>
          <cell r="I43" t="str">
            <v>ASSET 42</v>
          </cell>
        </row>
        <row r="44">
          <cell r="A44" t="str">
            <v>자산 10 POPUP</v>
          </cell>
          <cell r="B44" t="str">
            <v>ASSET 10 POPUP</v>
          </cell>
          <cell r="E44">
            <v>1</v>
          </cell>
          <cell r="G44" t="str">
            <v>UI-ASSET-10-SUB-POPUP</v>
          </cell>
          <cell r="H44" t="str">
            <v>자산 10 POPUP</v>
          </cell>
          <cell r="I44" t="str">
            <v>ASSET 10 POPUP</v>
          </cell>
        </row>
        <row r="45">
          <cell r="A45" t="str">
            <v>자산 11 POPUP</v>
          </cell>
          <cell r="B45" t="str">
            <v>ASSET 11 POPUP</v>
          </cell>
          <cell r="E45">
            <v>1</v>
          </cell>
          <cell r="G45" t="str">
            <v>UI-ASSET-11-SUB-POPUP</v>
          </cell>
          <cell r="H45" t="str">
            <v>자산 11 POPUP</v>
          </cell>
          <cell r="I45" t="str">
            <v>ASSET 11 POPUP</v>
          </cell>
        </row>
        <row r="46">
          <cell r="A46" t="str">
            <v>자산 20 POPUP</v>
          </cell>
          <cell r="B46" t="str">
            <v>ASSET 20 POPUP</v>
          </cell>
          <cell r="E46">
            <v>1</v>
          </cell>
          <cell r="G46" t="str">
            <v>UI-ASSET-20-SUB-POPUP</v>
          </cell>
          <cell r="H46" t="str">
            <v>자산 20 POPUP</v>
          </cell>
          <cell r="I46" t="str">
            <v>ASSET 20 POPUP</v>
          </cell>
        </row>
        <row r="47">
          <cell r="A47" t="str">
            <v>자산 21 POPUP</v>
          </cell>
          <cell r="B47" t="str">
            <v>ASSET 21 POPUP</v>
          </cell>
          <cell r="E47">
            <v>1</v>
          </cell>
          <cell r="G47" t="str">
            <v>UI-ASSET-21-SUB-POPUP</v>
          </cell>
          <cell r="H47" t="str">
            <v>자산 21 POPUP</v>
          </cell>
          <cell r="I47" t="str">
            <v>ASSET 21 POPUP</v>
          </cell>
        </row>
        <row r="48">
          <cell r="A48" t="str">
            <v>자산 30 POPUP</v>
          </cell>
          <cell r="B48" t="str">
            <v>ASSET 30 POPUP</v>
          </cell>
          <cell r="E48">
            <v>1</v>
          </cell>
          <cell r="G48" t="str">
            <v>UI-ASSET-30-SUB-POPUP</v>
          </cell>
          <cell r="H48" t="str">
            <v>자산 30 POPUP</v>
          </cell>
          <cell r="I48" t="str">
            <v>ASSET 30 POPUP</v>
          </cell>
        </row>
        <row r="49">
          <cell r="A49" t="str">
            <v>자산 31 POPUP</v>
          </cell>
          <cell r="B49" t="str">
            <v>ASSET 31 POPUP</v>
          </cell>
          <cell r="E49">
            <v>1</v>
          </cell>
          <cell r="G49" t="str">
            <v>UI-ASSET-31-SUB-POPUP</v>
          </cell>
          <cell r="H49" t="str">
            <v>자산 31 POPUP</v>
          </cell>
          <cell r="I49" t="str">
            <v>ASSET 31 POPUP</v>
          </cell>
        </row>
        <row r="50">
          <cell r="A50" t="str">
            <v>자산 32 POPUP</v>
          </cell>
          <cell r="B50" t="str">
            <v>ASSET 32 POPUP</v>
          </cell>
          <cell r="E50">
            <v>1</v>
          </cell>
          <cell r="G50" t="str">
            <v>UI-ASSET-32-SUB-POPUP</v>
          </cell>
          <cell r="H50" t="str">
            <v>자산 32 POPUP</v>
          </cell>
          <cell r="I50" t="str">
            <v>ASSET 32 POPUP</v>
          </cell>
        </row>
        <row r="51">
          <cell r="A51" t="str">
            <v>자산 33 POPUP</v>
          </cell>
          <cell r="B51" t="str">
            <v>ASSET 33 POPUP</v>
          </cell>
          <cell r="E51">
            <v>1</v>
          </cell>
          <cell r="G51" t="str">
            <v>UI-ASSET-33-SUB-POPUP</v>
          </cell>
          <cell r="H51" t="str">
            <v>자산 33 POPUP</v>
          </cell>
          <cell r="I51" t="str">
            <v>ASSET 33 POPUP</v>
          </cell>
        </row>
        <row r="52">
          <cell r="A52" t="str">
            <v>자산 40 POPUP</v>
          </cell>
          <cell r="B52" t="str">
            <v>ASSET 40 POPUP</v>
          </cell>
          <cell r="E52">
            <v>1</v>
          </cell>
          <cell r="G52" t="str">
            <v>UI-ASSET-40-SUB-POPUP</v>
          </cell>
          <cell r="H52" t="str">
            <v>자산 40 POPUP</v>
          </cell>
          <cell r="I52" t="str">
            <v>ASSET 40 POPUP</v>
          </cell>
        </row>
        <row r="53">
          <cell r="A53" t="str">
            <v>자산 41 POPUP</v>
          </cell>
          <cell r="B53" t="str">
            <v>ASSET 41 POPUP</v>
          </cell>
          <cell r="E53">
            <v>1</v>
          </cell>
          <cell r="G53" t="str">
            <v>UI-ASSET-41-SUB-POPUP</v>
          </cell>
          <cell r="H53" t="str">
            <v>자산 41 POPUP</v>
          </cell>
          <cell r="I53" t="str">
            <v>ASSET 41 POPUP</v>
          </cell>
        </row>
        <row r="54">
          <cell r="A54" t="str">
            <v>자산 42 POPUP</v>
          </cell>
          <cell r="B54" t="str">
            <v>ASSET 42 POPUP</v>
          </cell>
          <cell r="E54">
            <v>1</v>
          </cell>
          <cell r="G54" t="str">
            <v>UI-ASSET-42-SUB-POPUP</v>
          </cell>
          <cell r="H54" t="str">
            <v>자산 42 POPUP</v>
          </cell>
          <cell r="I54" t="str">
            <v>ASSET 42 POPUP</v>
          </cell>
        </row>
        <row r="55">
          <cell r="A55" t="str">
            <v>자산관리</v>
          </cell>
          <cell r="B55" t="str">
            <v>Asset Management</v>
          </cell>
          <cell r="E55">
            <v>2</v>
          </cell>
          <cell r="G55" t="str">
            <v>UI-DMCI-05-R-0001</v>
          </cell>
          <cell r="H55" t="str">
            <v>자산관리</v>
          </cell>
          <cell r="I55" t="str">
            <v>Asset Management</v>
          </cell>
        </row>
        <row r="56">
          <cell r="A56" t="str">
            <v>새로운 평가</v>
          </cell>
          <cell r="B56" t="str">
            <v>New Valuation</v>
          </cell>
          <cell r="C56" t="str">
            <v>Internal</v>
          </cell>
          <cell r="E56">
            <v>2</v>
          </cell>
          <cell r="G56" t="str">
            <v>UI-DMCI-05-R-0201</v>
          </cell>
          <cell r="H56" t="str">
            <v>새로운 평가</v>
          </cell>
          <cell r="I56" t="str">
            <v>New Valuation</v>
          </cell>
        </row>
        <row r="57">
          <cell r="A57" t="str">
            <v>제출된 평가 목록</v>
          </cell>
          <cell r="B57" t="str">
            <v>List of Submitted Valuation</v>
          </cell>
          <cell r="C57" t="str">
            <v>Internal</v>
          </cell>
          <cell r="E57">
            <v>2</v>
          </cell>
          <cell r="G57" t="str">
            <v>UI-DMCI-05-R-0202</v>
          </cell>
          <cell r="H57" t="str">
            <v>제출된 평가 목록</v>
          </cell>
          <cell r="I57" t="str">
            <v>List of Submitted Valuation</v>
          </cell>
        </row>
        <row r="58">
          <cell r="A58" t="str">
            <v>평가 목록</v>
          </cell>
          <cell r="B58" t="str">
            <v>List of Valuation</v>
          </cell>
          <cell r="C58" t="str">
            <v>Internal</v>
          </cell>
          <cell r="E58">
            <v>2</v>
          </cell>
          <cell r="G58" t="str">
            <v>UI-DMCI-05-R-0203</v>
          </cell>
          <cell r="H58" t="str">
            <v>평가 목록</v>
          </cell>
          <cell r="I58" t="str">
            <v>List of Valuation</v>
          </cell>
        </row>
        <row r="59">
          <cell r="A59" t="str">
            <v>I평가 상태 보기</v>
          </cell>
          <cell r="B59" t="str">
            <v>View Status of Valuation</v>
          </cell>
          <cell r="C59" t="str">
            <v>Internal</v>
          </cell>
          <cell r="E59">
            <v>2</v>
          </cell>
          <cell r="G59" t="str">
            <v>UI-DMCI-05-R-0204</v>
          </cell>
          <cell r="H59" t="str">
            <v>I평가 상태 보기</v>
          </cell>
          <cell r="I59" t="str">
            <v>View Status of Valuation</v>
          </cell>
        </row>
        <row r="60">
          <cell r="A60" t="str">
            <v>새로운 평가 요청</v>
          </cell>
          <cell r="B60" t="str">
            <v>New valuation Request</v>
          </cell>
          <cell r="C60" t="str">
            <v>External</v>
          </cell>
          <cell r="E60">
            <v>2</v>
          </cell>
          <cell r="G60" t="str">
            <v>UI-DMCI-05-R-0301</v>
          </cell>
          <cell r="H60" t="str">
            <v>새로운 평가 요청</v>
          </cell>
          <cell r="I60" t="str">
            <v>New valuation Request</v>
          </cell>
        </row>
        <row r="61">
          <cell r="A61" t="str">
            <v>제출된 평가 요청 목록</v>
          </cell>
          <cell r="B61" t="str">
            <v>List of Submitted Valuation Requests</v>
          </cell>
          <cell r="C61" t="str">
            <v>External</v>
          </cell>
          <cell r="E61">
            <v>2</v>
          </cell>
          <cell r="G61" t="str">
            <v>UI-DMCI-05-R-0302</v>
          </cell>
          <cell r="H61" t="str">
            <v>제출된 평가 요청 목록</v>
          </cell>
          <cell r="I61" t="str">
            <v>List of Submitted Valuation Requests</v>
          </cell>
        </row>
        <row r="62">
          <cell r="A62" t="str">
            <v>평가 요청 목록</v>
          </cell>
          <cell r="B62" t="str">
            <v>List of Valuation Requests</v>
          </cell>
          <cell r="C62" t="str">
            <v>External</v>
          </cell>
          <cell r="E62">
            <v>2</v>
          </cell>
          <cell r="G62" t="str">
            <v>UI-DMCI-05-R-0303</v>
          </cell>
          <cell r="H62" t="str">
            <v>평가 요청 목록</v>
          </cell>
          <cell r="I62" t="str">
            <v>List of Valuation Requests</v>
          </cell>
        </row>
        <row r="63">
          <cell r="A63" t="str">
            <v>평가 응답 목록</v>
          </cell>
          <cell r="B63" t="str">
            <v>List of Valuation Response</v>
          </cell>
          <cell r="C63" t="str">
            <v>External</v>
          </cell>
          <cell r="E63">
            <v>2</v>
          </cell>
          <cell r="G63" t="str">
            <v>UI-DMCI-05-R-0304</v>
          </cell>
          <cell r="H63" t="str">
            <v>평가 응답 목록</v>
          </cell>
          <cell r="I63" t="str">
            <v>List of Valuation Response</v>
          </cell>
        </row>
        <row r="64">
          <cell r="A64" t="str">
            <v>E평가 상태 보기</v>
          </cell>
          <cell r="B64" t="str">
            <v>View Status of Valuation</v>
          </cell>
          <cell r="C64" t="str">
            <v>External</v>
          </cell>
          <cell r="E64">
            <v>2</v>
          </cell>
          <cell r="G64" t="str">
            <v>UI-DMCI-05-R-0305</v>
          </cell>
          <cell r="H64" t="str">
            <v>E평가 상태 보기</v>
          </cell>
          <cell r="I64" t="str">
            <v>View Status of Valuation</v>
          </cell>
        </row>
        <row r="65">
          <cell r="A65" t="str">
            <v>부과자산 매각의사 통지</v>
          </cell>
          <cell r="B65" t="str">
            <v>Notification of Intention to Sell the Charged Asset</v>
          </cell>
          <cell r="E65">
            <v>2</v>
          </cell>
          <cell r="G65" t="str">
            <v>UI-DMCI-05-R-0401</v>
          </cell>
          <cell r="H65" t="str">
            <v>부과자산 매각의사 통지</v>
          </cell>
          <cell r="I65" t="str">
            <v>Notification of Intention to Sell the Charged Asset</v>
          </cell>
        </row>
        <row r="66">
          <cell r="A66" t="str">
            <v>부과자산 매각 통지 대상 조회</v>
          </cell>
          <cell r="B66" t="str">
            <v>Search Charged Asset Sale Notification Targets</v>
          </cell>
          <cell r="E66">
            <v>2</v>
          </cell>
          <cell r="G66" t="str">
            <v>UI-DMCI-05-R-0401-1-SUB-POPUP</v>
          </cell>
          <cell r="H66" t="str">
            <v>부과자산 매각 통지 대상 조회</v>
          </cell>
          <cell r="I66" t="str">
            <v>Search Charged Asset Sale Notification Targets</v>
          </cell>
        </row>
        <row r="67">
          <cell r="A67" t="str">
            <v>공개 경매를 위한 자산 목록</v>
          </cell>
          <cell r="B67" t="str">
            <v>List Assets for Public Auction</v>
          </cell>
          <cell r="E67">
            <v>2</v>
          </cell>
          <cell r="G67" t="str">
            <v>UI-DMCI-05-R-0402</v>
          </cell>
          <cell r="H67" t="str">
            <v>공개 경매를 위한 자산 목록</v>
          </cell>
          <cell r="I67" t="str">
            <v>List Assets for Public Auction</v>
          </cell>
        </row>
        <row r="68">
          <cell r="A68" t="str">
            <v>매각의향 통지가 발행된 자산 조회</v>
          </cell>
          <cell r="B68" t="str">
            <v>Search Assets with Sale Intention Notice</v>
          </cell>
          <cell r="E68">
            <v>2</v>
          </cell>
          <cell r="G68" t="str">
            <v>UI-DMCI-05-R-0402-1-SUB-POPUP</v>
          </cell>
          <cell r="H68" t="str">
            <v>매각의향 통지가 발행된 자산 조회</v>
          </cell>
          <cell r="I68" t="str">
            <v>Search Assets with Sale Intention Notice</v>
          </cell>
        </row>
        <row r="69">
          <cell r="A69" t="str">
            <v>차량 정보</v>
          </cell>
          <cell r="B69" t="str">
            <v>Vehicle Information</v>
          </cell>
          <cell r="E69">
            <v>2</v>
          </cell>
          <cell r="G69" t="str">
            <v>UI-DMCI-05-R-0402-2-SUB-POPUP</v>
          </cell>
          <cell r="H69" t="str">
            <v>차량 정보</v>
          </cell>
          <cell r="I69" t="str">
            <v>Vehicle Information</v>
          </cell>
        </row>
        <row r="70">
          <cell r="A70" t="str">
            <v>IDRAS 자산 조회</v>
          </cell>
          <cell r="B70" t="str">
            <v>IDRAS Asset Search</v>
          </cell>
          <cell r="E70">
            <v>2</v>
          </cell>
          <cell r="G70" t="str">
            <v>UI-DMCI-05-R-0402-3-SUB-POPUP</v>
          </cell>
          <cell r="H70" t="str">
            <v>IDRAS 자산 조회</v>
          </cell>
          <cell r="I70" t="str">
            <v>IDRAS Asset Search</v>
          </cell>
        </row>
        <row r="71">
          <cell r="A71" t="str">
            <v>자산 게시</v>
          </cell>
          <cell r="B71" t="str">
            <v>Asset Publishing</v>
          </cell>
          <cell r="E71">
            <v>2</v>
          </cell>
          <cell r="G71" t="str">
            <v>UI-DMCI-05-R-0403</v>
          </cell>
          <cell r="H71" t="str">
            <v>자산 게시</v>
          </cell>
          <cell r="I71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8"/>
  <sheetViews>
    <sheetView showGridLines="0" zoomScaleNormal="100" workbookViewId="0">
      <pane ySplit="1" topLeftCell="A35" activePane="bottomLeft" state="frozen"/>
      <selection activeCell="V1" sqref="V1"/>
      <selection pane="bottomLeft" activeCell="O65" sqref="A65:XFD67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94</v>
      </c>
      <c r="B2" s="46" t="str">
        <f>VLOOKUP(A2,[1]screen!$G:$J,2,FALSE)</f>
        <v>제3자 책임</v>
      </c>
      <c r="C2" s="46" t="str">
        <f t="shared" ref="C2:C50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0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94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94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94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94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94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17" customFormat="1" ht="18.600000000000001" customHeight="1">
      <c r="A8" s="14" t="s">
        <v>94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94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103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99</v>
      </c>
      <c r="AD9" s="3" t="s">
        <v>99</v>
      </c>
      <c r="AE9" s="3" t="s">
        <v>99</v>
      </c>
      <c r="AF9" s="58"/>
    </row>
    <row r="10" spans="1:32" s="9" customFormat="1" ht="17.45" customHeight="1">
      <c r="A10" s="4" t="s">
        <v>94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104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94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105</v>
      </c>
      <c r="P11" s="1" t="str">
        <f t="shared" si="10"/>
        <v>Taxpayer's Name&lt;br&gt;(납세자 이름)</v>
      </c>
      <c r="Q11" s="46" t="str">
        <f>IF(O11&lt;&gt;"", VLOOKUP(O11, [1]Label!$A:$B, 2, FALSE), "")</f>
        <v>Taxpayer's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94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106</v>
      </c>
      <c r="P12" s="1" t="str">
        <f t="shared" si="10"/>
        <v>Outstanding Liability&lt;br&gt;(미지급 책임)</v>
      </c>
      <c r="Q12" s="46" t="str">
        <f>IF(O12&lt;&gt;"", VLOOKUP(O12, [1]Label!$A:$B, 2, FALSE), "")</f>
        <v>Outstanding Liability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94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122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94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124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94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123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94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121</v>
      </c>
      <c r="P16" s="1" t="str">
        <f t="shared" ref="P16:P45" si="12">IF(O16&lt;&gt;"",Q16&amp;"&lt;br&gt;("&amp;O16&amp;")","")</f>
        <v>Date of request&lt;br&gt;(신청 일자)</v>
      </c>
      <c r="Q16" s="46" t="str">
        <f>IF(O16&lt;&gt;"", VLOOKUP(O16, [1]Label!$A:$B, 2, FALSE), "")</f>
        <v>Date of request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94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107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94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94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84</v>
      </c>
      <c r="O19" s="38" t="s">
        <v>103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94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84</v>
      </c>
      <c r="O20" s="38" t="s">
        <v>108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89</v>
      </c>
      <c r="AD20" s="18" t="s">
        <v>89</v>
      </c>
      <c r="AE20" s="18" t="s">
        <v>89</v>
      </c>
      <c r="AF20" s="60"/>
    </row>
    <row r="21" spans="1:32" s="22" customFormat="1" ht="18.600000000000001" customHeight="1">
      <c r="A21" s="18" t="s">
        <v>94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84</v>
      </c>
      <c r="O21" s="38" t="s">
        <v>107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94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84</v>
      </c>
      <c r="O22" s="38" t="s">
        <v>121</v>
      </c>
      <c r="P22" s="46" t="str">
        <f t="shared" ref="P22" si="15">IF(O22&lt;&gt;"",Q22&amp;"&lt;br&gt;("&amp;O22&amp;")","")</f>
        <v>Date of request&lt;br&gt;(신청 일자)</v>
      </c>
      <c r="Q22" s="46" t="str">
        <f>IF(O22&lt;&gt;"", VLOOKUP(O22, [1]Label!$A:$B, 2, FALSE), "")</f>
        <v>Date of request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94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94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146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94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6" si="16">IF(E25&lt;&gt;"",G25&amp;"("&amp;E25&amp;")","")</f>
        <v>New(신규)</v>
      </c>
      <c r="G25" s="46" t="str">
        <f>IF(E25&lt;&gt;"",VLOOKUP(E25,[1]Label!$A:$B,2,FALSE),"")</f>
        <v>New</v>
      </c>
      <c r="H25" s="42" t="s">
        <v>146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109</v>
      </c>
      <c r="P25" s="40" t="str">
        <f t="shared" ref="P25" si="18">IF(O25&lt;&gt;"",Q25&amp;"&lt;br&gt;("&amp;O25&amp;")","")</f>
        <v>Taxpayer's Name&lt;br&gt;(납세자 이름)</v>
      </c>
      <c r="Q25" s="46" t="str">
        <f>IF(O25&lt;&gt;"", VLOOKUP(O25, [1]Label!$A:$B, 2, FALSE), "")</f>
        <v>Taxpayer's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94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146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125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94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146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126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94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146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110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94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146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127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94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146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128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94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146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129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94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146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130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94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146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131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94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146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132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94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146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133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94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146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134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94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146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135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94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146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111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94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146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136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94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146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137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94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146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138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94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146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94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100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144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145</v>
      </c>
      <c r="AA43" s="14" t="s">
        <v>145</v>
      </c>
      <c r="AB43" s="14" t="s">
        <v>145</v>
      </c>
      <c r="AC43" s="14"/>
      <c r="AD43" s="14"/>
      <c r="AE43" s="14"/>
      <c r="AF43" s="57"/>
    </row>
    <row r="44" spans="1:32" ht="18.600000000000001" customHeight="1">
      <c r="A44" s="45" t="s">
        <v>94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100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84</v>
      </c>
      <c r="O44" s="49" t="s">
        <v>115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94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100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84</v>
      </c>
      <c r="O45" s="49" t="s">
        <v>116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94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100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2" si="22">IF(K46&lt;&gt;"",M46&amp;"("&amp;K46&amp;")","")</f>
        <v/>
      </c>
      <c r="M46" s="24" t="str">
        <f>IF(K46&lt;&gt;"",VLOOKUP(K46,[1]Label!$A:$B,2,FALSE),"")</f>
        <v/>
      </c>
      <c r="N46" s="47" t="s">
        <v>84</v>
      </c>
      <c r="O46" s="49" t="s">
        <v>117</v>
      </c>
      <c r="P46" s="46" t="str">
        <f t="shared" ref="P46:P52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94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100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84</v>
      </c>
      <c r="O47" s="49" t="s">
        <v>118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94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100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84</v>
      </c>
      <c r="O48" s="49" t="s">
        <v>119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94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100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84</v>
      </c>
      <c r="O49" s="49" t="s">
        <v>120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94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100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1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1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44" customFormat="1" ht="17.45" customHeight="1">
      <c r="A51" s="39" t="s">
        <v>94</v>
      </c>
      <c r="B51" s="46" t="str">
        <f>VLOOKUP(A51,[1]screen!$G:$J,2,FALSE)</f>
        <v>제3자 책임</v>
      </c>
      <c r="C51" s="46" t="str">
        <f t="shared" ref="C51:C76" si="30">IF(B51&lt;&gt;"",D51&amp;"("&amp;B51&amp;")","")</f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143</v>
      </c>
      <c r="I51" s="46" t="str">
        <f t="shared" ref="I51:I76" si="31">IF(H51&lt;&gt;"",J51&amp;"("&amp;H51&amp;")","")</f>
        <v>Taxpayer Relation(납세자 관계)</v>
      </c>
      <c r="J51" s="46" t="str">
        <f>IF(H51&lt;&gt;"", VLOOKUP(H51,[1]Label!$A:$E,2,FALSE),"")</f>
        <v>Taxpayer Relation</v>
      </c>
      <c r="K51" s="41"/>
      <c r="L51" s="40" t="str">
        <f t="shared" si="28"/>
        <v/>
      </c>
      <c r="M51" s="24" t="str">
        <f>IF(K51&lt;&gt;"",VLOOKUP(K51,[1]Label!$A:$B,2,FALSE),"")</f>
        <v/>
      </c>
      <c r="N51" s="42" t="s">
        <v>77</v>
      </c>
      <c r="O51" s="43"/>
      <c r="P51" s="40" t="str">
        <f t="shared" si="29"/>
        <v/>
      </c>
      <c r="Q51" s="46" t="str">
        <f>IF(O51&lt;&gt;"", VLOOKUP(O51, [1]Label!$A:$B, 2, FALSE), "")</f>
        <v/>
      </c>
      <c r="R51" s="42" t="s">
        <v>148</v>
      </c>
      <c r="S51" s="40"/>
      <c r="T51" s="40"/>
      <c r="U51" s="40"/>
      <c r="V51" s="42"/>
      <c r="W51" s="42"/>
      <c r="X51" s="42"/>
      <c r="Y51" s="42"/>
      <c r="Z51" s="50"/>
      <c r="AA51" s="50"/>
      <c r="AB51" s="50"/>
      <c r="AC51" s="50"/>
      <c r="AD51" s="50"/>
      <c r="AE51" s="50"/>
      <c r="AF51" s="61"/>
    </row>
    <row r="52" spans="1:32" s="44" customFormat="1" ht="17.45" customHeight="1">
      <c r="A52" s="39" t="s">
        <v>94</v>
      </c>
      <c r="B52" s="46" t="str">
        <f>VLOOKUP(A52,[1]screen!$G:$J,2,FALSE)</f>
        <v>제3자 책임</v>
      </c>
      <c r="C52" s="46" t="str">
        <f t="shared" si="3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143</v>
      </c>
      <c r="I52" s="46" t="str">
        <f t="shared" si="31"/>
        <v>Taxpayer Relation(납세자 관계)</v>
      </c>
      <c r="J52" s="46" t="str">
        <f>IF(H52&lt;&gt;"", VLOOKUP(H52,[1]Label!$A:$E,2,FALSE),"")</f>
        <v>Taxpayer Relation</v>
      </c>
      <c r="K52" s="41"/>
      <c r="L52" s="40" t="str">
        <f t="shared" si="22"/>
        <v/>
      </c>
      <c r="M52" s="24" t="str">
        <f>IF(K52&lt;&gt;"",VLOOKUP(K52,[1]Label!$A:$B,2,FALSE),"")</f>
        <v/>
      </c>
      <c r="N52" s="42" t="s">
        <v>77</v>
      </c>
      <c r="O52" s="43" t="s">
        <v>39</v>
      </c>
      <c r="P52" s="40" t="str">
        <f t="shared" si="23"/>
        <v>TIN&lt;br&gt;(TIN)</v>
      </c>
      <c r="Q52" s="46" t="str">
        <f>IF(O52&lt;&gt;"", VLOOKUP(O52, [1]Label!$A:$B, 2, FALSE), "")</f>
        <v>TIN</v>
      </c>
      <c r="R52" s="42" t="s">
        <v>34</v>
      </c>
      <c r="S52" s="40"/>
      <c r="T52" s="40"/>
      <c r="U52" s="40"/>
      <c r="V52" s="42"/>
      <c r="W52" s="42"/>
      <c r="X52" s="42"/>
      <c r="Y52" s="42"/>
      <c r="Z52" s="50"/>
      <c r="AA52" s="50"/>
      <c r="AB52" s="50"/>
      <c r="AC52" s="50" t="s">
        <v>155</v>
      </c>
      <c r="AD52" s="50" t="s">
        <v>155</v>
      </c>
      <c r="AE52" s="50" t="s">
        <v>155</v>
      </c>
      <c r="AF52" s="61"/>
    </row>
    <row r="53" spans="1:32" s="44" customFormat="1" ht="17.45" customHeight="1">
      <c r="A53" s="39" t="s">
        <v>94</v>
      </c>
      <c r="B53" s="46" t="str">
        <f>VLOOKUP(A53,[1]screen!$G:$J,2,FALSE)</f>
        <v>제3자 책임</v>
      </c>
      <c r="C53" s="46" t="str">
        <f t="shared" si="3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143</v>
      </c>
      <c r="I53" s="46" t="str">
        <f t="shared" si="31"/>
        <v>Taxpayer Relation(납세자 관계)</v>
      </c>
      <c r="J53" s="46" t="str">
        <f>IF(H53&lt;&gt;"", VLOOKUP(H53,[1]Label!$A:$E,2,FALSE),"")</f>
        <v>Taxpayer Relation</v>
      </c>
      <c r="K53" s="41"/>
      <c r="L53" s="40" t="str">
        <f t="shared" ref="L53:L54" si="32">IF(K53&lt;&gt;"",M53&amp;"("&amp;K53&amp;")","")</f>
        <v/>
      </c>
      <c r="M53" s="24" t="str">
        <f>IF(K53&lt;&gt;"",VLOOKUP(K53,[1]Label!$A:$B,2,FALSE),"")</f>
        <v/>
      </c>
      <c r="N53" s="42" t="s">
        <v>77</v>
      </c>
      <c r="O53" s="43" t="s">
        <v>109</v>
      </c>
      <c r="P53" s="40" t="str">
        <f t="shared" ref="P53:P54" si="33">IF(O53&lt;&gt;"",Q53&amp;"&lt;br&gt;("&amp;O53&amp;")","")</f>
        <v>Taxpayer's Name&lt;br&gt;(납세자 이름)</v>
      </c>
      <c r="Q53" s="46" t="str">
        <f>IF(O53&lt;&gt;"", VLOOKUP(O53, [1]Label!$A:$B, 2, FALSE), "")</f>
        <v>Taxpayer's Name</v>
      </c>
      <c r="R53" s="42" t="s">
        <v>34</v>
      </c>
      <c r="S53" s="40"/>
      <c r="T53" s="40"/>
      <c r="U53" s="40"/>
      <c r="V53" s="42"/>
      <c r="W53" s="42"/>
      <c r="X53" s="42"/>
      <c r="Y53" s="42"/>
      <c r="Z53" s="50"/>
      <c r="AA53" s="50"/>
      <c r="AB53" s="50"/>
      <c r="AC53" s="50" t="s">
        <v>156</v>
      </c>
      <c r="AD53" s="50" t="s">
        <v>156</v>
      </c>
      <c r="AE53" s="50" t="s">
        <v>156</v>
      </c>
      <c r="AF53" s="61"/>
    </row>
    <row r="54" spans="1:32" s="44" customFormat="1" ht="17.45" customHeight="1">
      <c r="A54" s="39" t="s">
        <v>94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143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41"/>
      <c r="L54" s="40" t="str">
        <f t="shared" si="32"/>
        <v/>
      </c>
      <c r="M54" s="24" t="str">
        <f>IF(K54&lt;&gt;"",VLOOKUP(K54,[1]Label!$A:$B,2,FALSE),"")</f>
        <v/>
      </c>
      <c r="N54" s="42" t="s">
        <v>77</v>
      </c>
      <c r="O54" s="43" t="s">
        <v>139</v>
      </c>
      <c r="P54" s="40" t="str">
        <f t="shared" si="33"/>
        <v>Relation Type&lt;br&gt;(관계 유형)</v>
      </c>
      <c r="Q54" s="46" t="str">
        <f>IF(O54&lt;&gt;"", VLOOKUP(O54, [1]Label!$A:$B, 2, FALSE), "")</f>
        <v>Relation Type</v>
      </c>
      <c r="R54" s="42" t="s">
        <v>34</v>
      </c>
      <c r="S54" s="40"/>
      <c r="T54" s="40"/>
      <c r="U54" s="40"/>
      <c r="V54" s="42"/>
      <c r="W54" s="42"/>
      <c r="X54" s="42"/>
      <c r="Y54" s="42"/>
      <c r="Z54" s="50"/>
      <c r="AA54" s="50"/>
      <c r="AB54" s="50"/>
      <c r="AC54" s="50" t="s">
        <v>152</v>
      </c>
      <c r="AD54" s="50" t="s">
        <v>153</v>
      </c>
      <c r="AE54" s="50" t="s">
        <v>154</v>
      </c>
      <c r="AF54" s="61"/>
    </row>
    <row r="55" spans="1:32" s="44" customFormat="1" ht="17.45" customHeight="1">
      <c r="A55" s="39" t="s">
        <v>94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143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ref="L55:L65" si="34">IF(K55&lt;&gt;"",M55&amp;"("&amp;K55&amp;")","")</f>
        <v/>
      </c>
      <c r="M55" s="24" t="str">
        <f>IF(K55&lt;&gt;"",VLOOKUP(K55,[1]Label!$A:$B,2,FALSE),"")</f>
        <v/>
      </c>
      <c r="N55" s="42"/>
      <c r="O55" s="43"/>
      <c r="P55" s="40" t="str">
        <f t="shared" ref="P55:P65" si="35">IF(O55&lt;&gt;"",Q55&amp;"&lt;br&gt;("&amp;O55&amp;")","")</f>
        <v/>
      </c>
      <c r="Q55" s="46" t="str">
        <f>IF(O55&lt;&gt;"", VLOOKUP(O55, [1]Label!$A:$B, 2, FALSE), "")</f>
        <v/>
      </c>
      <c r="R55" s="42" t="s">
        <v>34</v>
      </c>
      <c r="S55" s="40" t="s">
        <v>42</v>
      </c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22" customFormat="1" ht="17.45" customHeight="1">
      <c r="A56" s="18" t="s">
        <v>94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0" t="s">
        <v>147</v>
      </c>
      <c r="I56" s="46" t="str">
        <f t="shared" si="31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34"/>
        <v/>
      </c>
      <c r="M56" s="24" t="str">
        <f>IF(K56&lt;&gt;"",VLOOKUP(K56,[1]Label!$A:$B,2,FALSE),"")</f>
        <v/>
      </c>
      <c r="N56" s="47" t="s">
        <v>19</v>
      </c>
      <c r="O56" s="38" t="s">
        <v>78</v>
      </c>
      <c r="P56" s="19" t="str">
        <f t="shared" si="35"/>
        <v>TIN  &lt;br&gt;(TIN  )</v>
      </c>
      <c r="Q56" s="46" t="str">
        <f>IF(O56&lt;&gt;"", VLOOKUP(O56, [1]Label!$A:$B, 2, FALSE), "")</f>
        <v xml:space="preserve">TIN  </v>
      </c>
      <c r="R56" s="20" t="s">
        <v>34</v>
      </c>
      <c r="S56" s="19"/>
      <c r="T56" s="19"/>
      <c r="U56" s="19"/>
      <c r="V56" s="20"/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18" t="s">
        <v>94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0" t="s">
        <v>147</v>
      </c>
      <c r="I57" s="46" t="str">
        <f t="shared" si="31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ref="L57:L60" si="36">IF(K57&lt;&gt;"",M57&amp;"("&amp;K57&amp;")","")</f>
        <v/>
      </c>
      <c r="M57" s="24" t="str">
        <f>IF(K57&lt;&gt;"",VLOOKUP(K57,[1]Label!$A:$B,2,FALSE),"")</f>
        <v/>
      </c>
      <c r="N57" s="47" t="s">
        <v>19</v>
      </c>
      <c r="O57" s="38" t="s">
        <v>142</v>
      </c>
      <c r="P57" s="19" t="str">
        <f t="shared" ref="P57:P60" si="37">IF(O57&lt;&gt;"",Q57&amp;"&lt;br&gt;("&amp;O57&amp;")","")</f>
        <v>Taxpayer Name  &lt;br&gt;(납세자 성명)</v>
      </c>
      <c r="Q57" s="46" t="str">
        <f>IF(O57&lt;&gt;"", VLOOKUP(O57, [1]Label!$A:$B, 2, FALSE), "")</f>
        <v xml:space="preserve">Taxpayer Name  </v>
      </c>
      <c r="R57" s="20" t="s">
        <v>34</v>
      </c>
      <c r="S57" s="19"/>
      <c r="T57" s="19"/>
      <c r="U57" s="19"/>
      <c r="V57" s="20"/>
      <c r="W57" s="20"/>
      <c r="X57" s="20"/>
      <c r="Y57" s="20"/>
      <c r="Z57" s="21"/>
      <c r="AA57" s="21"/>
      <c r="AB57" s="21"/>
      <c r="AC57" s="21" t="s">
        <v>80</v>
      </c>
      <c r="AD57" s="21" t="s">
        <v>80</v>
      </c>
      <c r="AE57" s="21" t="s">
        <v>80</v>
      </c>
      <c r="AF57" s="65"/>
    </row>
    <row r="58" spans="1:32" s="22" customFormat="1" ht="17.45" customHeight="1">
      <c r="A58" s="18" t="s">
        <v>94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0" t="s">
        <v>147</v>
      </c>
      <c r="I58" s="46" t="str">
        <f t="shared" si="31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36"/>
        <v/>
      </c>
      <c r="M58" s="24" t="str">
        <f>IF(K58&lt;&gt;"",VLOOKUP(K58,[1]Label!$A:$B,2,FALSE),"")</f>
        <v/>
      </c>
      <c r="N58" s="47" t="s">
        <v>19</v>
      </c>
      <c r="O58" s="38" t="s">
        <v>134</v>
      </c>
      <c r="P58" s="19" t="str">
        <f t="shared" si="37"/>
        <v>Mobile&lt;br&gt;(휴대전화 번호)</v>
      </c>
      <c r="Q58" s="46" t="str">
        <f>IF(O58&lt;&gt;"", VLOOKUP(O58, [1]Label!$A:$B, 2, FALSE), "")</f>
        <v>Mobile</v>
      </c>
      <c r="R58" s="20" t="s">
        <v>34</v>
      </c>
      <c r="S58" s="19"/>
      <c r="T58" s="19"/>
      <c r="U58" s="19"/>
      <c r="V58" s="20"/>
      <c r="W58" s="20"/>
      <c r="X58" s="20"/>
      <c r="Y58" s="20"/>
      <c r="Z58" s="21"/>
      <c r="AA58" s="21"/>
      <c r="AB58" s="21"/>
      <c r="AC58" s="21" t="s">
        <v>81</v>
      </c>
      <c r="AD58" s="21" t="s">
        <v>81</v>
      </c>
      <c r="AE58" s="21" t="s">
        <v>81</v>
      </c>
      <c r="AF58" s="65"/>
    </row>
    <row r="59" spans="1:32" s="22" customFormat="1" ht="17.45" customHeight="1">
      <c r="A59" s="18" t="s">
        <v>94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0" t="s">
        <v>147</v>
      </c>
      <c r="I59" s="46" t="str">
        <f t="shared" si="31"/>
        <v>Third Party Info(제3자 정보)</v>
      </c>
      <c r="J59" s="46" t="str">
        <f>IF(H59&lt;&gt;"", VLOOKUP(H59,[1]Label!$A:$E,2,FALSE),"")</f>
        <v>Third Party Info</v>
      </c>
      <c r="K59" s="35"/>
      <c r="L59" s="19" t="str">
        <f t="shared" si="36"/>
        <v/>
      </c>
      <c r="M59" s="24" t="str">
        <f>IF(K59&lt;&gt;"",VLOOKUP(K59,[1]Label!$A:$B,2,FALSE),"")</f>
        <v/>
      </c>
      <c r="N59" s="47" t="s">
        <v>19</v>
      </c>
      <c r="O59" s="38" t="s">
        <v>135</v>
      </c>
      <c r="P59" s="19" t="str">
        <f t="shared" si="37"/>
        <v>Email&lt;br&gt;(이메일)</v>
      </c>
      <c r="Q59" s="46" t="str">
        <f>IF(O59&lt;&gt;"", VLOOKUP(O59, [1]Label!$A:$B, 2, FALSE), "")</f>
        <v>Email</v>
      </c>
      <c r="R59" s="20" t="s">
        <v>34</v>
      </c>
      <c r="S59" s="19"/>
      <c r="T59" s="19"/>
      <c r="U59" s="19"/>
      <c r="V59" s="20"/>
      <c r="W59" s="20"/>
      <c r="X59" s="20"/>
      <c r="Y59" s="20"/>
      <c r="Z59" s="21"/>
      <c r="AA59" s="21"/>
      <c r="AB59" s="21"/>
      <c r="AC59" s="21" t="s">
        <v>81</v>
      </c>
      <c r="AD59" s="21" t="s">
        <v>81</v>
      </c>
      <c r="AE59" s="21" t="s">
        <v>81</v>
      </c>
      <c r="AF59" s="65"/>
    </row>
    <row r="60" spans="1:32" s="22" customFormat="1" ht="17.45" customHeight="1">
      <c r="A60" s="18" t="s">
        <v>94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147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6"/>
        <v/>
      </c>
      <c r="M60" s="24" t="str">
        <f>IF(K60&lt;&gt;"",VLOOKUP(K60,[1]Label!$A:$B,2,FALSE),"")</f>
        <v/>
      </c>
      <c r="N60" s="47" t="s">
        <v>19</v>
      </c>
      <c r="O60" s="38" t="s">
        <v>125</v>
      </c>
      <c r="P60" s="19" t="str">
        <f t="shared" si="37"/>
        <v>Business Type&lt;br&gt;(업종 유형)</v>
      </c>
      <c r="Q60" s="46" t="str">
        <f>IF(O60&lt;&gt;"", VLOOKUP(O60, [1]Label!$A:$B, 2, FALSE), "")</f>
        <v>Business Type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82</v>
      </c>
      <c r="AD60" s="21" t="s">
        <v>82</v>
      </c>
      <c r="AE60" s="21" t="s">
        <v>82</v>
      </c>
      <c r="AF60" s="65"/>
    </row>
    <row r="61" spans="1:32" s="22" customFormat="1" ht="17.45" customHeight="1">
      <c r="A61" s="18" t="s">
        <v>94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147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si="34"/>
        <v/>
      </c>
      <c r="M61" s="24" t="str">
        <f>IF(K61&lt;&gt;"",VLOOKUP(K61,[1]Label!$A:$B,2,FALSE),"")</f>
        <v/>
      </c>
      <c r="N61" s="47" t="s">
        <v>19</v>
      </c>
      <c r="O61" s="38" t="s">
        <v>139</v>
      </c>
      <c r="P61" s="19" t="str">
        <f t="shared" si="35"/>
        <v>Relation Type&lt;br&gt;(관계 유형)</v>
      </c>
      <c r="Q61" s="46" t="str">
        <f>IF(O61&lt;&gt;"", VLOOKUP(O61, [1]Label!$A:$B, 2, FALSE), "")</f>
        <v>Relation Type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83</v>
      </c>
      <c r="AD61" s="21" t="s">
        <v>83</v>
      </c>
      <c r="AE61" s="21" t="s">
        <v>83</v>
      </c>
      <c r="AF61" s="65"/>
    </row>
    <row r="62" spans="1:32" s="22" customFormat="1" ht="17.45" customHeight="1">
      <c r="A62" s="18" t="s">
        <v>94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147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4"/>
        <v/>
      </c>
      <c r="M62" s="24" t="str">
        <f>IF(K62&lt;&gt;"",VLOOKUP(K62,[1]Label!$A:$B,2,FALSE),"")</f>
        <v/>
      </c>
      <c r="N62" s="47" t="s">
        <v>19</v>
      </c>
      <c r="O62" s="38" t="s">
        <v>140</v>
      </c>
      <c r="P62" s="19" t="str">
        <f t="shared" si="35"/>
        <v>Relation Description&lt;br&gt;(관계 설명)</v>
      </c>
      <c r="Q62" s="46" t="str">
        <f>IF(O62&lt;&gt;"", VLOOKUP(O62, [1]Label!$A:$B, 2, FALSE), "")</f>
        <v>Relation Description</v>
      </c>
      <c r="R62" s="20" t="s">
        <v>34</v>
      </c>
      <c r="S62" s="19"/>
      <c r="T62" s="19"/>
      <c r="U62" s="19"/>
      <c r="V62" s="20" t="s">
        <v>62</v>
      </c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94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147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47" t="s">
        <v>19</v>
      </c>
      <c r="O63" s="38" t="s">
        <v>141</v>
      </c>
      <c r="P63" s="19" t="str">
        <f t="shared" si="35"/>
        <v>Administrator Status&lt;br&gt;(관리자 상태)</v>
      </c>
      <c r="Q63" s="46" t="str">
        <f>IF(O63&lt;&gt;"", VLOOKUP(O63, [1]Label!$A:$B, 2, FALSE), "")</f>
        <v>Administrator Status</v>
      </c>
      <c r="R63" s="20" t="s">
        <v>34</v>
      </c>
      <c r="S63" s="19"/>
      <c r="T63" s="19"/>
      <c r="U63" s="19"/>
      <c r="V63" s="20" t="s">
        <v>62</v>
      </c>
      <c r="W63" s="20"/>
      <c r="X63" s="20"/>
      <c r="Y63" s="20"/>
      <c r="Z63" s="21"/>
      <c r="AA63" s="21"/>
      <c r="AB63" s="21"/>
      <c r="AC63" s="21" t="s">
        <v>53</v>
      </c>
      <c r="AD63" s="21" t="s">
        <v>53</v>
      </c>
      <c r="AE63" s="21" t="s">
        <v>53</v>
      </c>
      <c r="AF63" s="65"/>
    </row>
    <row r="64" spans="1:32" s="22" customFormat="1" ht="17.45" customHeight="1">
      <c r="A64" s="18" t="s">
        <v>94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147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si="34"/>
        <v/>
      </c>
      <c r="M64" s="24" t="str">
        <f>IF(K64&lt;&gt;"",VLOOKUP(K64,[1]Label!$A:$B,2,FALSE),"")</f>
        <v/>
      </c>
      <c r="N64" s="20"/>
      <c r="O64" s="38"/>
      <c r="P64" s="19" t="str">
        <f t="shared" si="35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44" customFormat="1" ht="17.45" customHeight="1">
      <c r="A65" s="39" t="s">
        <v>94</v>
      </c>
      <c r="B65" s="40" t="str">
        <f>VLOOKUP(A65,[1]screen!$G:$J,2,FALSE)</f>
        <v>제3자 책임</v>
      </c>
      <c r="C65" s="40" t="str">
        <f t="shared" ref="C65" si="38">IF(B65&lt;&gt;"",D65&amp;"("&amp;B65&amp;")","")</f>
        <v>Third Party Liability(제3자 책임)</v>
      </c>
      <c r="D65" s="40" t="str">
        <f>IF(B65&lt;&gt;"", VLOOKUP(B65,[1]screen!$A:$E,2,FALSE), "" )</f>
        <v>Third Party Liability</v>
      </c>
      <c r="E65" s="42" t="s">
        <v>46</v>
      </c>
      <c r="F65" s="40" t="str">
        <f t="shared" ref="F65" si="39">IF(E65&lt;&gt;"",G65&amp;"("&amp;E65&amp;")","")</f>
        <v>New(신규)</v>
      </c>
      <c r="G65" s="40" t="str">
        <f>IF(E65&lt;&gt;"",VLOOKUP(E65,[1]Label!$A:$B,2,FALSE),"")</f>
        <v>New</v>
      </c>
      <c r="H65" s="42" t="s">
        <v>102</v>
      </c>
      <c r="I65" s="40" t="str">
        <f t="shared" ref="I65" si="40">IF(H65&lt;&gt;"",J65&amp;"("&amp;H65&amp;")","")</f>
        <v>Requirement(요구사항)</v>
      </c>
      <c r="J65" s="40" t="str">
        <f>IF(H65&lt;&gt;"", VLOOKUP(H65,[1]Label!$A:$E,2,FALSE),"")</f>
        <v>Requirement</v>
      </c>
      <c r="K65" s="41"/>
      <c r="L65" s="40" t="str">
        <f t="shared" si="34"/>
        <v/>
      </c>
      <c r="M65" s="40" t="str">
        <f>IF(K65&lt;&gt;"",VLOOKUP(K65,[1]Label!$A:$B,2,FALSE),"")</f>
        <v/>
      </c>
      <c r="N65" s="42" t="s">
        <v>19</v>
      </c>
      <c r="O65" s="43" t="s">
        <v>157</v>
      </c>
      <c r="P65" s="40" t="str">
        <f t="shared" si="35"/>
        <v>Receiver &amp; Manager Distinction&lt;br&gt;(수신자 및 관리자 구분)</v>
      </c>
      <c r="Q65" s="40" t="str">
        <f>IF(O65&lt;&gt;"", VLOOKUP(O65, [1]Label!$A:$B, 2, FALSE), "")</f>
        <v>Receiver &amp; Manager Distinction</v>
      </c>
      <c r="R65" s="42" t="s">
        <v>148</v>
      </c>
      <c r="S65" s="40" t="s">
        <v>178</v>
      </c>
      <c r="T65" s="40"/>
      <c r="U65" s="40"/>
      <c r="V65" s="42" t="s">
        <v>62</v>
      </c>
      <c r="W65" s="42"/>
      <c r="X65" s="42"/>
      <c r="Y65" s="42"/>
      <c r="Z65" s="50" t="s">
        <v>160</v>
      </c>
      <c r="AA65" s="50" t="s">
        <v>159</v>
      </c>
      <c r="AB65" s="50" t="s">
        <v>158</v>
      </c>
      <c r="AC65" s="50"/>
      <c r="AD65" s="50"/>
      <c r="AE65" s="50"/>
      <c r="AF65" s="61"/>
    </row>
    <row r="66" spans="1:32" s="73" customFormat="1" ht="17.45" customHeight="1">
      <c r="A66" s="67" t="s">
        <v>94</v>
      </c>
      <c r="B66" s="68" t="str">
        <f>VLOOKUP(A66,[1]screen!$G:$J,2,FALSE)</f>
        <v>제3자 책임</v>
      </c>
      <c r="C66" s="68" t="str">
        <f t="shared" ref="C66:C67" si="41">IF(B66&lt;&gt;"",D66&amp;"("&amp;B66&amp;")","")</f>
        <v>Third Party Liability(제3자 책임)</v>
      </c>
      <c r="D66" s="68" t="str">
        <f>IF(B66&lt;&gt;"", VLOOKUP(B66,[1]screen!$A:$E,2,FALSE), "" )</f>
        <v>Third Party Liability</v>
      </c>
      <c r="E66" s="69" t="s">
        <v>46</v>
      </c>
      <c r="F66" s="68" t="str">
        <f t="shared" ref="F66:F67" si="42">IF(E66&lt;&gt;"",G66&amp;"("&amp;E66&amp;")","")</f>
        <v>New(신규)</v>
      </c>
      <c r="G66" s="68" t="str">
        <f>IF(E66&lt;&gt;"",VLOOKUP(E66,[1]Label!$A:$B,2,FALSE),"")</f>
        <v>New</v>
      </c>
      <c r="H66" s="69" t="s">
        <v>102</v>
      </c>
      <c r="I66" s="68" t="str">
        <f t="shared" ref="I66:I67" si="43">IF(H66&lt;&gt;"",J66&amp;"("&amp;H66&amp;")","")</f>
        <v>Requirement(요구사항)</v>
      </c>
      <c r="J66" s="68" t="str">
        <f>IF(H66&lt;&gt;"", VLOOKUP(H66,[1]Label!$A:$E,2,FALSE),"")</f>
        <v>Requirement</v>
      </c>
      <c r="K66" s="70"/>
      <c r="L66" s="68" t="str">
        <f t="shared" ref="L66:L67" si="44">IF(K66&lt;&gt;"",M66&amp;"("&amp;K66&amp;")","")</f>
        <v/>
      </c>
      <c r="M66" s="68" t="str">
        <f>IF(K66&lt;&gt;"",VLOOKUP(K66,[1]Label!$A:$B,2,FALSE),"")</f>
        <v/>
      </c>
      <c r="N66" s="69"/>
      <c r="O66" s="71" t="s">
        <v>175</v>
      </c>
      <c r="P66" s="68" t="str">
        <f t="shared" ref="P66:P67" si="45">IF(O66&lt;&gt;"",Q66&amp;"&lt;br&gt;("&amp;O66&amp;")","")</f>
        <v>Receiver&lt;br&gt;(수신자)</v>
      </c>
      <c r="Q66" s="68" t="str">
        <f>IF(O66&lt;&gt;"", VLOOKUP(O66, [1]Label!$A:$B, 2, FALSE), "")</f>
        <v>Receiver</v>
      </c>
      <c r="R66" s="69" t="s">
        <v>177</v>
      </c>
      <c r="S66" s="68"/>
      <c r="T66" s="68"/>
      <c r="U66" s="68"/>
      <c r="V66" s="69"/>
      <c r="W66" s="69"/>
      <c r="X66" s="69"/>
      <c r="Y66" s="69"/>
      <c r="Z66" s="71" t="s">
        <v>173</v>
      </c>
      <c r="AA66" s="71" t="s">
        <v>173</v>
      </c>
      <c r="AB66" s="71" t="s">
        <v>173</v>
      </c>
      <c r="AC66" s="71"/>
      <c r="AD66" s="71"/>
      <c r="AE66" s="71"/>
      <c r="AF66" s="72"/>
    </row>
    <row r="67" spans="1:32" s="73" customFormat="1" ht="17.45" customHeight="1">
      <c r="A67" s="67" t="s">
        <v>94</v>
      </c>
      <c r="B67" s="68" t="str">
        <f>VLOOKUP(A67,[1]screen!$G:$J,2,FALSE)</f>
        <v>제3자 책임</v>
      </c>
      <c r="C67" s="68" t="str">
        <f t="shared" si="41"/>
        <v>Third Party Liability(제3자 책임)</v>
      </c>
      <c r="D67" s="68" t="str">
        <f>IF(B67&lt;&gt;"", VLOOKUP(B67,[1]screen!$A:$E,2,FALSE), "" )</f>
        <v>Third Party Liability</v>
      </c>
      <c r="E67" s="69" t="s">
        <v>46</v>
      </c>
      <c r="F67" s="68" t="str">
        <f t="shared" si="42"/>
        <v>New(신규)</v>
      </c>
      <c r="G67" s="68" t="str">
        <f>IF(E67&lt;&gt;"",VLOOKUP(E67,[1]Label!$A:$B,2,FALSE),"")</f>
        <v>New</v>
      </c>
      <c r="H67" s="69" t="s">
        <v>102</v>
      </c>
      <c r="I67" s="68" t="str">
        <f t="shared" si="43"/>
        <v>Requirement(요구사항)</v>
      </c>
      <c r="J67" s="68" t="str">
        <f>IF(H67&lt;&gt;"", VLOOKUP(H67,[1]Label!$A:$E,2,FALSE),"")</f>
        <v>Requirement</v>
      </c>
      <c r="K67" s="70"/>
      <c r="L67" s="68" t="str">
        <f t="shared" si="44"/>
        <v/>
      </c>
      <c r="M67" s="68" t="str">
        <f>IF(K67&lt;&gt;"",VLOOKUP(K67,[1]Label!$A:$B,2,FALSE),"")</f>
        <v/>
      </c>
      <c r="N67" s="69"/>
      <c r="O67" s="74" t="s">
        <v>176</v>
      </c>
      <c r="P67" s="68" t="str">
        <f t="shared" si="45"/>
        <v>Manager&lt;br&gt;(관리자)</v>
      </c>
      <c r="Q67" s="68" t="str">
        <f>IF(O67&lt;&gt;"", VLOOKUP(O67, [1]Label!$A:$B, 2, FALSE), "")</f>
        <v>Manager</v>
      </c>
      <c r="R67" s="69" t="s">
        <v>177</v>
      </c>
      <c r="S67" s="68"/>
      <c r="T67" s="68"/>
      <c r="U67" s="68"/>
      <c r="V67" s="69"/>
      <c r="W67" s="69"/>
      <c r="X67" s="69"/>
      <c r="Y67" s="69"/>
      <c r="Z67" s="71" t="s">
        <v>174</v>
      </c>
      <c r="AA67" s="71" t="s">
        <v>174</v>
      </c>
      <c r="AB67" s="71" t="s">
        <v>174</v>
      </c>
      <c r="AC67" s="71"/>
      <c r="AD67" s="71"/>
      <c r="AE67" s="71"/>
      <c r="AF67" s="72"/>
    </row>
    <row r="68" spans="1:32" s="44" customFormat="1" ht="17.45" customHeight="1">
      <c r="A68" s="39" t="s">
        <v>94</v>
      </c>
      <c r="B68" s="40" t="str">
        <f>VLOOKUP(A68,[1]screen!$G:$J,2,FALSE)</f>
        <v>제3자 책임</v>
      </c>
      <c r="C68" s="40" t="str">
        <f t="shared" si="30"/>
        <v>Third Party Liability(제3자 책임)</v>
      </c>
      <c r="D68" s="40" t="str">
        <f>IF(B68&lt;&gt;"", VLOOKUP(B68,[1]screen!$A:$E,2,FALSE), "" )</f>
        <v>Third Party Liability</v>
      </c>
      <c r="E68" s="42" t="s">
        <v>46</v>
      </c>
      <c r="F68" s="40" t="str">
        <f t="shared" si="16"/>
        <v>New(신규)</v>
      </c>
      <c r="G68" s="40" t="str">
        <f>IF(E68&lt;&gt;"",VLOOKUP(E68,[1]Label!$A:$B,2,FALSE),"")</f>
        <v>New</v>
      </c>
      <c r="H68" s="42" t="s">
        <v>102</v>
      </c>
      <c r="I68" s="40" t="str">
        <f t="shared" si="31"/>
        <v>Requirement(요구사항)</v>
      </c>
      <c r="J68" s="40" t="str">
        <f>IF(H68&lt;&gt;"", VLOOKUP(H68,[1]Label!$A:$E,2,FALSE),"")</f>
        <v>Requirement</v>
      </c>
      <c r="K68" s="41"/>
      <c r="L68" s="40" t="str">
        <f t="shared" ref="L68" si="46">IF(K68&lt;&gt;"",M68&amp;"("&amp;K68&amp;")","")</f>
        <v/>
      </c>
      <c r="M68" s="40" t="str">
        <f>IF(K68&lt;&gt;"",VLOOKUP(K68,[1]Label!$A:$B,2,FALSE),"")</f>
        <v/>
      </c>
      <c r="N68" s="42" t="s">
        <v>168</v>
      </c>
      <c r="O68" s="43" t="s">
        <v>112</v>
      </c>
      <c r="P68" s="40" t="str">
        <f t="shared" ref="P68" si="47">IF(O68&lt;&gt;"",Q68&amp;"&lt;br&gt;("&amp;O68&amp;")","")</f>
        <v>Remarks&lt;br&gt;(비고)</v>
      </c>
      <c r="Q68" s="40" t="str">
        <f>IF(O68&lt;&gt;"", VLOOKUP(O68, [1]Label!$A:$B, 2, FALSE), "")</f>
        <v>Remarks</v>
      </c>
      <c r="R68" s="42" t="s">
        <v>52</v>
      </c>
      <c r="S68" s="40"/>
      <c r="T68" s="40"/>
      <c r="U68" s="40"/>
      <c r="V68" s="42" t="s">
        <v>62</v>
      </c>
      <c r="W68" s="42"/>
      <c r="X68" s="42"/>
      <c r="Y68" s="42"/>
      <c r="Z68" s="50"/>
      <c r="AA68" s="50"/>
      <c r="AB68" s="50"/>
      <c r="AC68" s="50"/>
      <c r="AD68" s="50"/>
      <c r="AE68" s="50"/>
      <c r="AF68" s="61"/>
    </row>
    <row r="69" spans="1:32" s="44" customFormat="1" ht="18.600000000000001" customHeight="1">
      <c r="A69" s="39" t="s">
        <v>94</v>
      </c>
      <c r="B69" s="40" t="str">
        <f>VLOOKUP(A69,[1]screen!$G:$J,2,FALSE)</f>
        <v>제3자 책임</v>
      </c>
      <c r="C69" s="40" t="str">
        <f t="shared" si="30"/>
        <v>Third Party Liability(제3자 책임)</v>
      </c>
      <c r="D69" s="40" t="str">
        <f>IF(B69&lt;&gt;"", VLOOKUP(B69,[1]screen!$A:$E,2,FALSE), "" )</f>
        <v>Third Party Liability</v>
      </c>
      <c r="E69" s="42" t="s">
        <v>46</v>
      </c>
      <c r="F69" s="40" t="str">
        <f t="shared" si="16"/>
        <v>New(신규)</v>
      </c>
      <c r="G69" s="40" t="str">
        <f>IF(E69&lt;&gt;"",VLOOKUP(E69,[1]Label!$A:$B,2,FALSE),"")</f>
        <v>New</v>
      </c>
      <c r="H69" s="42" t="s">
        <v>102</v>
      </c>
      <c r="I69" s="40" t="str">
        <f t="shared" si="31"/>
        <v>Requirement(요구사항)</v>
      </c>
      <c r="J69" s="40" t="str">
        <f>IF(H69&lt;&gt;"", VLOOKUP(H69,[1]Label!$A:$E,2,FALSE),"")</f>
        <v>Requirement</v>
      </c>
      <c r="K69" s="41"/>
      <c r="L69" s="40" t="str">
        <f t="shared" ref="L69" si="48">IF(K69&lt;&gt;"",M69&amp;"("&amp;K69&amp;")","")</f>
        <v/>
      </c>
      <c r="M69" s="40" t="str">
        <f>IF(K69&lt;&gt;"",VLOOKUP(K69,[1]Label!$A:$B,2,FALSE),"")</f>
        <v/>
      </c>
      <c r="N69" s="42" t="s">
        <v>168</v>
      </c>
      <c r="O69" s="43" t="s">
        <v>86</v>
      </c>
      <c r="P69" s="40" t="str">
        <f t="shared" ref="P69" si="49">IF(O69&lt;&gt;"",Q69&amp;"&lt;br&gt;("&amp;O69&amp;")","")</f>
        <v>Attachments&lt;br&gt;(첨부파일)</v>
      </c>
      <c r="Q69" s="40" t="str">
        <f>IF(O69&lt;&gt;"", VLOOKUP(O69, [1]Label!$A:$B, 2, FALSE), "")</f>
        <v>Attachments</v>
      </c>
      <c r="R69" s="42" t="s">
        <v>85</v>
      </c>
      <c r="S69" s="40"/>
      <c r="T69" s="40"/>
      <c r="U69" s="40"/>
      <c r="V69" s="42" t="s">
        <v>62</v>
      </c>
      <c r="W69" s="42"/>
      <c r="X69" s="42"/>
      <c r="Y69" s="42"/>
      <c r="Z69" s="39"/>
      <c r="AA69" s="39"/>
      <c r="AB69" s="39"/>
      <c r="AC69" s="39"/>
      <c r="AD69" s="39"/>
      <c r="AE69" s="39"/>
      <c r="AF69" s="62"/>
    </row>
    <row r="70" spans="1:32" s="44" customFormat="1" ht="17.45" customHeight="1">
      <c r="A70" s="39" t="s">
        <v>94</v>
      </c>
      <c r="B70" s="40" t="str">
        <f>VLOOKUP(A70,[1]screen!$G:$J,2,FALSE)</f>
        <v>제3자 책임</v>
      </c>
      <c r="C70" s="40" t="str">
        <f t="shared" si="30"/>
        <v>Third Party Liability(제3자 책임)</v>
      </c>
      <c r="D70" s="40" t="str">
        <f>IF(B70&lt;&gt;"", VLOOKUP(B70,[1]screen!$A:$E,2,FALSE), "" )</f>
        <v>Third Party Liability</v>
      </c>
      <c r="E70" s="42" t="s">
        <v>46</v>
      </c>
      <c r="F70" s="40" t="str">
        <f t="shared" si="16"/>
        <v>New(신규)</v>
      </c>
      <c r="G70" s="40" t="str">
        <f>IF(E70&lt;&gt;"",VLOOKUP(E70,[1]Label!$A:$B,2,FALSE),"")</f>
        <v>New</v>
      </c>
      <c r="H70" s="42" t="s">
        <v>102</v>
      </c>
      <c r="I70" s="40" t="str">
        <f t="shared" si="31"/>
        <v>Requirement(요구사항)</v>
      </c>
      <c r="J70" s="40" t="str">
        <f>IF(H70&lt;&gt;"", VLOOKUP(H70,[1]Label!$A:$E,2,FALSE),"")</f>
        <v>Requirement</v>
      </c>
      <c r="K70" s="41"/>
      <c r="L70" s="40" t="str">
        <f t="shared" ref="L70:L72" si="50">IF(K70&lt;&gt;"",M70&amp;"("&amp;K70&amp;")","")</f>
        <v/>
      </c>
      <c r="M70" s="40" t="str">
        <f>IF(K70&lt;&gt;"",VLOOKUP(K70,[1]Label!$A:$B,2,FALSE),"")</f>
        <v/>
      </c>
      <c r="N70" s="42"/>
      <c r="O70" s="43"/>
      <c r="P70" s="40" t="str">
        <f t="shared" ref="P70:P72" si="51">IF(O70&lt;&gt;"",Q70&amp;"&lt;br&gt;("&amp;O70&amp;")","")</f>
        <v/>
      </c>
      <c r="Q70" s="40" t="str">
        <f>IF(O70&lt;&gt;"", VLOOKUP(O70, [1]Label!$A:$B, 2, FALSE), "")</f>
        <v/>
      </c>
      <c r="R70" s="42" t="s">
        <v>34</v>
      </c>
      <c r="S70" s="40" t="s">
        <v>42</v>
      </c>
      <c r="T70" s="40"/>
      <c r="U70" s="40"/>
      <c r="V70" s="42"/>
      <c r="W70" s="42"/>
      <c r="X70" s="42"/>
      <c r="Y70" s="42"/>
      <c r="Z70" s="50"/>
      <c r="AA70" s="50"/>
      <c r="AB70" s="50"/>
      <c r="AC70" s="50"/>
      <c r="AD70" s="50"/>
      <c r="AE70" s="50"/>
      <c r="AF70" s="61"/>
    </row>
    <row r="71" spans="1:32" s="17" customFormat="1" ht="18.600000000000001" customHeight="1">
      <c r="A71" s="18" t="s">
        <v>94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16"/>
      <c r="I71" s="46" t="str">
        <f t="shared" si="31"/>
        <v/>
      </c>
      <c r="J71" s="46" t="str">
        <f>IF(H71&lt;&gt;"", VLOOKUP(H71,[1]Label!$A:$E,2,FALSE),"")</f>
        <v/>
      </c>
      <c r="K71" s="34"/>
      <c r="L71" s="15" t="str">
        <f t="shared" si="50"/>
        <v/>
      </c>
      <c r="M71" s="24" t="str">
        <f>IF(K71&lt;&gt;"",VLOOKUP(K71,[1]Label!$A:$B,2,FALSE),"")</f>
        <v/>
      </c>
      <c r="N71" s="16"/>
      <c r="O71" s="31" t="s">
        <v>113</v>
      </c>
      <c r="P71" s="15" t="str">
        <f t="shared" si="51"/>
        <v>A Notice to Receiver&lt;br&gt;(수령자에게 보내는 통지)</v>
      </c>
      <c r="Q71" s="46" t="str">
        <f>IF(O71&lt;&gt;"", VLOOKUP(O71, [1]Label!$A:$B, 2, FALSE), "")</f>
        <v>A Notice to Receiver</v>
      </c>
      <c r="R71" s="16" t="s">
        <v>35</v>
      </c>
      <c r="S71" s="15" t="s">
        <v>40</v>
      </c>
      <c r="T71" s="14" t="s">
        <v>50</v>
      </c>
      <c r="U71" s="40"/>
      <c r="V71" s="42"/>
      <c r="W71" s="42" t="s">
        <v>62</v>
      </c>
      <c r="X71" s="42"/>
      <c r="Y71" s="42"/>
      <c r="Z71" s="50" t="s">
        <v>150</v>
      </c>
      <c r="AA71" s="50" t="s">
        <v>179</v>
      </c>
      <c r="AB71" s="50" t="s">
        <v>179</v>
      </c>
      <c r="AC71" s="14" t="s">
        <v>45</v>
      </c>
      <c r="AD71" s="14" t="s">
        <v>45</v>
      </c>
      <c r="AE71" s="14" t="s">
        <v>45</v>
      </c>
      <c r="AF71" s="57"/>
    </row>
    <row r="72" spans="1:32" s="17" customFormat="1" ht="18.600000000000001" customHeight="1">
      <c r="A72" s="18" t="s">
        <v>94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si="50"/>
        <v/>
      </c>
      <c r="M72" s="24" t="str">
        <f>IF(K72&lt;&gt;"",VLOOKUP(K72,[1]Label!$A:$B,2,FALSE),"")</f>
        <v/>
      </c>
      <c r="N72" s="16"/>
      <c r="O72" s="31" t="s">
        <v>114</v>
      </c>
      <c r="P72" s="15" t="str">
        <f t="shared" si="51"/>
        <v>Manager Liability&lt;br&gt;(관리자 책임)</v>
      </c>
      <c r="Q72" s="46" t="str">
        <f>IF(O72&lt;&gt;"", VLOOKUP(O72, [1]Label!$A:$B, 2, FALSE), "")</f>
        <v>Manager Liability</v>
      </c>
      <c r="R72" s="16" t="s">
        <v>35</v>
      </c>
      <c r="S72" s="15" t="s">
        <v>40</v>
      </c>
      <c r="T72" s="14" t="s">
        <v>50</v>
      </c>
      <c r="U72" s="40"/>
      <c r="V72" s="42"/>
      <c r="W72" s="42" t="s">
        <v>62</v>
      </c>
      <c r="X72" s="42"/>
      <c r="Y72" s="42"/>
      <c r="Z72" s="50" t="s">
        <v>151</v>
      </c>
      <c r="AA72" s="50" t="s">
        <v>180</v>
      </c>
      <c r="AB72" s="50" t="s">
        <v>180</v>
      </c>
      <c r="AC72" s="14" t="s">
        <v>45</v>
      </c>
      <c r="AD72" s="14" t="s">
        <v>45</v>
      </c>
      <c r="AE72" s="14" t="s">
        <v>45</v>
      </c>
      <c r="AF72" s="57"/>
    </row>
    <row r="73" spans="1:32" s="17" customFormat="1" ht="18.600000000000001" customHeight="1">
      <c r="A73" s="14" t="s">
        <v>94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:L76" si="52">IF(K73&lt;&gt;"",M73&amp;"("&amp;K73&amp;")","")</f>
        <v/>
      </c>
      <c r="M73" s="24" t="str">
        <f>IF(K73&lt;&gt;"",VLOOKUP(K73,[1]Label!$A:$B,2,FALSE),"")</f>
        <v/>
      </c>
      <c r="N73" s="16"/>
      <c r="O73" s="31" t="s">
        <v>44</v>
      </c>
      <c r="P73" s="15" t="str">
        <f t="shared" ref="P73:P75" si="53">IF(O73&lt;&gt;"",Q73&amp;"&lt;br&gt;("&amp;O73&amp;")","")</f>
        <v>Save&lt;br&gt;(저장)</v>
      </c>
      <c r="Q73" s="46" t="str">
        <f>IF(O73&lt;&gt;"", VLOOKUP(O73, [1]Label!$A:$B, 2, FALSE), "")</f>
        <v>Save</v>
      </c>
      <c r="R73" s="16" t="s">
        <v>35</v>
      </c>
      <c r="S73" s="53" t="s">
        <v>43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94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ref="L74" si="54">IF(K74&lt;&gt;"",M74&amp;"("&amp;K74&amp;")","")</f>
        <v/>
      </c>
      <c r="M74" s="24" t="str">
        <f>IF(K74&lt;&gt;"",VLOOKUP(K74,[1]Label!$A:$B,2,FALSE),"")</f>
        <v/>
      </c>
      <c r="N74" s="16"/>
      <c r="O74" s="31" t="s">
        <v>49</v>
      </c>
      <c r="P74" s="15" t="str">
        <f t="shared" ref="P74" si="55">IF(O74&lt;&gt;"",Q74&amp;"&lt;br&gt;("&amp;O74&amp;")","")</f>
        <v>Delete&lt;br&gt;(삭제)</v>
      </c>
      <c r="Q74" s="46" t="str">
        <f>IF(O74&lt;&gt;"", VLOOKUP(O74, [1]Label!$A:$B, 2, FALSE), "")</f>
        <v>Delete</v>
      </c>
      <c r="R74" s="16" t="s">
        <v>35</v>
      </c>
      <c r="S74" s="54" t="s">
        <v>91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17" customFormat="1" ht="18.600000000000001" customHeight="1">
      <c r="A75" s="14" t="s">
        <v>94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 t="s">
        <v>46</v>
      </c>
      <c r="F75" s="46" t="str">
        <f t="shared" si="16"/>
        <v>New(신규)</v>
      </c>
      <c r="G75" s="46" t="str">
        <f>IF(E75&lt;&gt;"",VLOOKUP(E75,[1]Label!$A:$B,2,FALSE),"")</f>
        <v>New</v>
      </c>
      <c r="H75" s="16"/>
      <c r="I75" s="46" t="str">
        <f t="shared" si="31"/>
        <v/>
      </c>
      <c r="J75" s="46" t="str">
        <f>IF(H75&lt;&gt;"", VLOOKUP(H75,[1]Label!$A:$E,2,FALSE),"")</f>
        <v/>
      </c>
      <c r="K75" s="34"/>
      <c r="L75" s="15" t="str">
        <f t="shared" si="52"/>
        <v/>
      </c>
      <c r="M75" s="24" t="str">
        <f>IF(K75&lt;&gt;"",VLOOKUP(K75,[1]Label!$A:$B,2,FALSE),"")</f>
        <v/>
      </c>
      <c r="N75" s="16"/>
      <c r="O75" s="31" t="s">
        <v>48</v>
      </c>
      <c r="P75" s="15" t="str">
        <f t="shared" si="53"/>
        <v>Submit&lt;br&gt;(제출하다)</v>
      </c>
      <c r="Q75" s="46" t="str">
        <f>IF(O75&lt;&gt;"", VLOOKUP(O75, [1]Label!$A:$B, 2, FALSE), "")</f>
        <v>Submit</v>
      </c>
      <c r="R75" s="16" t="s">
        <v>35</v>
      </c>
      <c r="S75" s="53" t="s">
        <v>92</v>
      </c>
      <c r="T75" s="15"/>
      <c r="U75" s="15"/>
      <c r="V75" s="16"/>
      <c r="W75" s="16"/>
      <c r="X75" s="16"/>
      <c r="Y75" s="16"/>
      <c r="Z75" s="14"/>
      <c r="AA75" s="14"/>
      <c r="AB75" s="14"/>
      <c r="AC75" s="14"/>
      <c r="AD75" s="14"/>
      <c r="AE75" s="14"/>
      <c r="AF75" s="57"/>
    </row>
    <row r="76" spans="1:32" s="22" customFormat="1" ht="18.600000000000001" customHeight="1">
      <c r="A76" s="18" t="s">
        <v>94</v>
      </c>
      <c r="B76" s="46" t="str">
        <f>VLOOKUP(A76,[1]screen!$G:$J,2,FALSE)</f>
        <v>제3자 책임</v>
      </c>
      <c r="C76" s="46" t="str">
        <f t="shared" si="30"/>
        <v>Third Party Liability(제3자 책임)</v>
      </c>
      <c r="D76" s="46" t="str">
        <f>IF(B76&lt;&gt;"", VLOOKUP(B76,[1]screen!$A:$E,2,FALSE), "" )</f>
        <v>Third Party Liability</v>
      </c>
      <c r="E76" s="20"/>
      <c r="F76" s="46" t="str">
        <f t="shared" si="16"/>
        <v/>
      </c>
      <c r="G76" s="46" t="str">
        <f>IF(E76&lt;&gt;"",VLOOKUP(E76,[1]Label!$A:$B,2,FALSE),"")</f>
        <v/>
      </c>
      <c r="H76" s="20"/>
      <c r="I76" s="46" t="str">
        <f t="shared" si="31"/>
        <v/>
      </c>
      <c r="J76" s="46" t="str">
        <f>IF(H76&lt;&gt;"", VLOOKUP(H76,[1]Label!$A:$E,2,FALSE),"")</f>
        <v/>
      </c>
      <c r="K76" s="35"/>
      <c r="L76" s="19" t="str">
        <f t="shared" si="52"/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82" customFormat="1" ht="17.45" customHeight="1">
      <c r="A77" s="75" t="s">
        <v>173</v>
      </c>
      <c r="B77" s="76" t="str">
        <f>VLOOKUP(A77,[1]screen!$G:$J,2,FALSE)</f>
        <v>제3자 책임(Receiver)</v>
      </c>
      <c r="C77" s="76" t="str">
        <f t="shared" ref="C77:C82" si="56">IF(B77&lt;&gt;"",D77&amp;"("&amp;B77&amp;")","")</f>
        <v>Third Party Liability(Receiver)(제3자 책임(Receiver))</v>
      </c>
      <c r="D77" s="76" t="str">
        <f>IF(B77&lt;&gt;"", VLOOKUP(B77,[1]screen!$A:$E,2,FALSE), "" )</f>
        <v>Third Party Liability(Receiver)</v>
      </c>
      <c r="E77" s="77"/>
      <c r="F77" s="76" t="str">
        <f t="shared" ref="F77:F82" si="57">IF(E77&lt;&gt;"",G77&amp;"("&amp;E77&amp;")","")</f>
        <v/>
      </c>
      <c r="G77" s="76" t="str">
        <f>IF(E77&lt;&gt;"",VLOOKUP(E77,[1]Label!$A:$B,2,FALSE),"")</f>
        <v/>
      </c>
      <c r="H77" s="77"/>
      <c r="I77" s="76" t="str">
        <f t="shared" ref="I77:I82" si="58">IF(H77&lt;&gt;"",J77&amp;"("&amp;H77&amp;")","")</f>
        <v/>
      </c>
      <c r="J77" s="76" t="str">
        <f>IF(H77&lt;&gt;"", VLOOKUP(H77,[1]Label!$A:$E,2,FALSE),"")</f>
        <v/>
      </c>
      <c r="K77" s="78"/>
      <c r="L77" s="76" t="str">
        <f t="shared" ref="L77:L82" si="59">IF(K77&lt;&gt;"",M77&amp;"("&amp;K77&amp;")","")</f>
        <v/>
      </c>
      <c r="M77" s="76" t="str">
        <f>IF(K77&lt;&gt;"",VLOOKUP(K77,[1]Label!$A:$B,2,FALSE),"")</f>
        <v/>
      </c>
      <c r="N77" s="77" t="s">
        <v>167</v>
      </c>
      <c r="O77" s="79" t="s">
        <v>161</v>
      </c>
      <c r="P77" s="76" t="str">
        <f t="shared" ref="P77:P82" si="60">IF(O77&lt;&gt;"",Q77&amp;"&lt;br&gt;("&amp;O77&amp;")","")</f>
        <v>insert Relation&lt;br&gt;(관계 입력)</v>
      </c>
      <c r="Q77" s="76" t="str">
        <f>IF(O77&lt;&gt;"", VLOOKUP(O77, [1]Label!$A:$B, 2, FALSE), "")</f>
        <v>insert Relation</v>
      </c>
      <c r="R77" s="77" t="s">
        <v>36</v>
      </c>
      <c r="S77" s="76"/>
      <c r="T77" s="76"/>
      <c r="U77" s="76"/>
      <c r="V77" s="77"/>
      <c r="W77" s="77"/>
      <c r="X77" s="77"/>
      <c r="Y77" s="77"/>
      <c r="Z77" s="80"/>
      <c r="AA77" s="80"/>
      <c r="AB77" s="80"/>
      <c r="AC77" s="80"/>
      <c r="AD77" s="80"/>
      <c r="AE77" s="80"/>
      <c r="AF77" s="81"/>
    </row>
    <row r="78" spans="1:32" s="82" customFormat="1" ht="17.45" customHeight="1">
      <c r="A78" s="75" t="s">
        <v>173</v>
      </c>
      <c r="B78" s="76" t="str">
        <f>VLOOKUP(A78,[1]screen!$G:$J,2,FALSE)</f>
        <v>제3자 책임(Receiver)</v>
      </c>
      <c r="C78" s="76" t="str">
        <f t="shared" si="56"/>
        <v>Third Party Liability(Receiver)(제3자 책임(Receiver))</v>
      </c>
      <c r="D78" s="76" t="str">
        <f>IF(B78&lt;&gt;"", VLOOKUP(B78,[1]screen!$A:$E,2,FALSE), "" )</f>
        <v>Third Party Liability(Receiver)</v>
      </c>
      <c r="E78" s="77"/>
      <c r="F78" s="76" t="str">
        <f t="shared" si="57"/>
        <v/>
      </c>
      <c r="G78" s="76" t="str">
        <f>IF(E78&lt;&gt;"",VLOOKUP(E78,[1]Label!$A:$B,2,FALSE),"")</f>
        <v/>
      </c>
      <c r="H78" s="77"/>
      <c r="I78" s="76" t="str">
        <f t="shared" si="58"/>
        <v/>
      </c>
      <c r="J78" s="76" t="str">
        <f>IF(H78&lt;&gt;"", VLOOKUP(H78,[1]Label!$A:$E,2,FALSE),"")</f>
        <v/>
      </c>
      <c r="K78" s="78"/>
      <c r="L78" s="76" t="str">
        <f t="shared" si="59"/>
        <v/>
      </c>
      <c r="M78" s="76" t="str">
        <f>IF(K78&lt;&gt;"",VLOOKUP(K78,[1]Label!$A:$B,2,FALSE),"")</f>
        <v/>
      </c>
      <c r="N78" s="77" t="s">
        <v>167</v>
      </c>
      <c r="O78" s="79" t="s">
        <v>162</v>
      </c>
      <c r="P78" s="76" t="str">
        <f t="shared" si="60"/>
        <v>Taxpayer Name or Entity Name&lt;br&gt;(납세자 이름 또는 단체 이름)</v>
      </c>
      <c r="Q78" s="76" t="str">
        <f>IF(O78&lt;&gt;"", VLOOKUP(O78, [1]Label!$A:$B, 2, FALSE), "")</f>
        <v>Taxpayer Name or Entity Name</v>
      </c>
      <c r="R78" s="77" t="s">
        <v>36</v>
      </c>
      <c r="S78" s="76"/>
      <c r="T78" s="76"/>
      <c r="U78" s="76"/>
      <c r="V78" s="77"/>
      <c r="W78" s="77"/>
      <c r="X78" s="77"/>
      <c r="Y78" s="77"/>
      <c r="Z78" s="80"/>
      <c r="AA78" s="80"/>
      <c r="AB78" s="80"/>
      <c r="AC78" s="80"/>
      <c r="AD78" s="80"/>
      <c r="AE78" s="80"/>
      <c r="AF78" s="81"/>
    </row>
    <row r="79" spans="1:32" s="82" customFormat="1" ht="17.45" customHeight="1">
      <c r="A79" s="75" t="s">
        <v>173</v>
      </c>
      <c r="B79" s="76" t="str">
        <f>VLOOKUP(A79,[1]screen!$G:$J,2,FALSE)</f>
        <v>제3자 책임(Receiver)</v>
      </c>
      <c r="C79" s="76" t="str">
        <f t="shared" si="56"/>
        <v>Third Party Liability(Receiver)(제3자 책임(Receiver))</v>
      </c>
      <c r="D79" s="76" t="str">
        <f>IF(B79&lt;&gt;"", VLOOKUP(B79,[1]screen!$A:$E,2,FALSE), "" )</f>
        <v>Third Party Liability(Receiver)</v>
      </c>
      <c r="E79" s="77"/>
      <c r="F79" s="76" t="str">
        <f t="shared" si="57"/>
        <v/>
      </c>
      <c r="G79" s="76" t="str">
        <f>IF(E79&lt;&gt;"",VLOOKUP(E79,[1]Label!$A:$B,2,FALSE),"")</f>
        <v/>
      </c>
      <c r="H79" s="77"/>
      <c r="I79" s="76" t="str">
        <f t="shared" si="58"/>
        <v/>
      </c>
      <c r="J79" s="76" t="str">
        <f>IF(H79&lt;&gt;"", VLOOKUP(H79,[1]Label!$A:$E,2,FALSE),"")</f>
        <v/>
      </c>
      <c r="K79" s="78"/>
      <c r="L79" s="76" t="str">
        <f t="shared" si="59"/>
        <v/>
      </c>
      <c r="M79" s="76" t="str">
        <f>IF(K79&lt;&gt;"",VLOOKUP(K79,[1]Label!$A:$B,2,FALSE),"")</f>
        <v/>
      </c>
      <c r="N79" s="77" t="s">
        <v>167</v>
      </c>
      <c r="O79" s="79" t="s">
        <v>163</v>
      </c>
      <c r="P79" s="76" t="str">
        <f t="shared" si="60"/>
        <v>Insert Taxpayer's TIN&lt;br&gt;(납세자 TIN 입력)</v>
      </c>
      <c r="Q79" s="76" t="str">
        <f>IF(O79&lt;&gt;"", VLOOKUP(O79, [1]Label!$A:$B, 2, FALSE), "")</f>
        <v>Insert Taxpayer's TIN</v>
      </c>
      <c r="R79" s="77" t="s">
        <v>36</v>
      </c>
      <c r="S79" s="76"/>
      <c r="T79" s="76"/>
      <c r="U79" s="76"/>
      <c r="V79" s="77"/>
      <c r="W79" s="77"/>
      <c r="X79" s="77"/>
      <c r="Y79" s="77"/>
      <c r="Z79" s="80"/>
      <c r="AA79" s="80"/>
      <c r="AB79" s="80"/>
      <c r="AC79" s="80"/>
      <c r="AD79" s="80"/>
      <c r="AE79" s="80"/>
      <c r="AF79" s="81"/>
    </row>
    <row r="80" spans="1:32" s="82" customFormat="1" ht="17.45" customHeight="1">
      <c r="A80" s="75" t="s">
        <v>173</v>
      </c>
      <c r="B80" s="76" t="str">
        <f>VLOOKUP(A80,[1]screen!$G:$J,2,FALSE)</f>
        <v>제3자 책임(Receiver)</v>
      </c>
      <c r="C80" s="76" t="str">
        <f t="shared" si="56"/>
        <v>Third Party Liability(Receiver)(제3자 책임(Receiver))</v>
      </c>
      <c r="D80" s="76" t="str">
        <f>IF(B80&lt;&gt;"", VLOOKUP(B80,[1]screen!$A:$E,2,FALSE), "" )</f>
        <v>Third Party Liability(Receiver)</v>
      </c>
      <c r="E80" s="77"/>
      <c r="F80" s="76" t="str">
        <f t="shared" si="57"/>
        <v/>
      </c>
      <c r="G80" s="76" t="str">
        <f>IF(E80&lt;&gt;"",VLOOKUP(E80,[1]Label!$A:$B,2,FALSE),"")</f>
        <v/>
      </c>
      <c r="H80" s="77"/>
      <c r="I80" s="76" t="str">
        <f t="shared" si="58"/>
        <v/>
      </c>
      <c r="J80" s="76" t="str">
        <f>IF(H80&lt;&gt;"", VLOOKUP(H80,[1]Label!$A:$E,2,FALSE),"")</f>
        <v/>
      </c>
      <c r="K80" s="78"/>
      <c r="L80" s="76" t="str">
        <f t="shared" si="59"/>
        <v/>
      </c>
      <c r="M80" s="76" t="str">
        <f>IF(K80&lt;&gt;"",VLOOKUP(K80,[1]Label!$A:$B,2,FALSE),"")</f>
        <v/>
      </c>
      <c r="N80" s="77" t="s">
        <v>167</v>
      </c>
      <c r="O80" s="79" t="s">
        <v>164</v>
      </c>
      <c r="P80" s="76" t="str">
        <f t="shared" si="60"/>
        <v>Insert Date of Appointment&lt;br&gt;(임명일 입력)</v>
      </c>
      <c r="Q80" s="76" t="str">
        <f>IF(O80&lt;&gt;"", VLOOKUP(O80, [1]Label!$A:$B, 2, FALSE), "")</f>
        <v>Insert Date of Appointment</v>
      </c>
      <c r="R80" s="77" t="s">
        <v>36</v>
      </c>
      <c r="S80" s="76"/>
      <c r="T80" s="76"/>
      <c r="U80" s="76"/>
      <c r="V80" s="77"/>
      <c r="W80" s="77"/>
      <c r="X80" s="77"/>
      <c r="Y80" s="77"/>
      <c r="Z80" s="80"/>
      <c r="AA80" s="80"/>
      <c r="AB80" s="80"/>
      <c r="AC80" s="80"/>
      <c r="AD80" s="80"/>
      <c r="AE80" s="80"/>
      <c r="AF80" s="81"/>
    </row>
    <row r="81" spans="1:32" s="82" customFormat="1" ht="17.45" customHeight="1">
      <c r="A81" s="75" t="s">
        <v>173</v>
      </c>
      <c r="B81" s="76" t="str">
        <f>VLOOKUP(A81,[1]screen!$G:$J,2,FALSE)</f>
        <v>제3자 책임(Receiver)</v>
      </c>
      <c r="C81" s="76" t="str">
        <f t="shared" si="56"/>
        <v>Third Party Liability(Receiver)(제3자 책임(Receiver))</v>
      </c>
      <c r="D81" s="76" t="str">
        <f>IF(B81&lt;&gt;"", VLOOKUP(B81,[1]screen!$A:$E,2,FALSE), "" )</f>
        <v>Third Party Liability(Receiver)</v>
      </c>
      <c r="E81" s="77"/>
      <c r="F81" s="76" t="str">
        <f t="shared" si="57"/>
        <v/>
      </c>
      <c r="G81" s="76" t="str">
        <f>IF(E81&lt;&gt;"",VLOOKUP(E81,[1]Label!$A:$B,2,FALSE),"")</f>
        <v/>
      </c>
      <c r="H81" s="77"/>
      <c r="I81" s="76" t="str">
        <f t="shared" si="58"/>
        <v/>
      </c>
      <c r="J81" s="76" t="str">
        <f>IF(H81&lt;&gt;"", VLOOKUP(H81,[1]Label!$A:$E,2,FALSE),"")</f>
        <v/>
      </c>
      <c r="K81" s="78"/>
      <c r="L81" s="76" t="str">
        <f t="shared" si="59"/>
        <v/>
      </c>
      <c r="M81" s="76" t="str">
        <f>IF(K81&lt;&gt;"",VLOOKUP(K81,[1]Label!$A:$B,2,FALSE),"")</f>
        <v/>
      </c>
      <c r="N81" s="77" t="s">
        <v>167</v>
      </c>
      <c r="O81" s="79" t="s">
        <v>165</v>
      </c>
      <c r="P81" s="76" t="str">
        <f t="shared" si="60"/>
        <v>Outstanding amount&lt;br&gt;(미납 금액)</v>
      </c>
      <c r="Q81" s="76" t="str">
        <f>IF(O81&lt;&gt;"", VLOOKUP(O81, [1]Label!$A:$B, 2, FALSE), "")</f>
        <v>Outstanding amount</v>
      </c>
      <c r="R81" s="77" t="s">
        <v>36</v>
      </c>
      <c r="S81" s="76"/>
      <c r="T81" s="76"/>
      <c r="U81" s="76"/>
      <c r="V81" s="77"/>
      <c r="W81" s="77"/>
      <c r="X81" s="77"/>
      <c r="Y81" s="77"/>
      <c r="Z81" s="80"/>
      <c r="AA81" s="80"/>
      <c r="AB81" s="80"/>
      <c r="AC81" s="80"/>
      <c r="AD81" s="80"/>
      <c r="AE81" s="80"/>
      <c r="AF81" s="81"/>
    </row>
    <row r="82" spans="1:32" s="82" customFormat="1" ht="17.45" customHeight="1">
      <c r="A82" s="75" t="s">
        <v>173</v>
      </c>
      <c r="B82" s="76" t="str">
        <f>VLOOKUP(A82,[1]screen!$G:$J,2,FALSE)</f>
        <v>제3자 책임(Receiver)</v>
      </c>
      <c r="C82" s="76" t="str">
        <f t="shared" si="56"/>
        <v>Third Party Liability(Receiver)(제3자 책임(Receiver))</v>
      </c>
      <c r="D82" s="76" t="str">
        <f>IF(B82&lt;&gt;"", VLOOKUP(B82,[1]screen!$A:$E,2,FALSE), "" )</f>
        <v>Third Party Liability(Receiver)</v>
      </c>
      <c r="E82" s="77"/>
      <c r="F82" s="76" t="str">
        <f t="shared" si="57"/>
        <v/>
      </c>
      <c r="G82" s="76" t="str">
        <f>IF(E82&lt;&gt;"",VLOOKUP(E82,[1]Label!$A:$B,2,FALSE),"")</f>
        <v/>
      </c>
      <c r="H82" s="77"/>
      <c r="I82" s="76" t="str">
        <f t="shared" si="58"/>
        <v/>
      </c>
      <c r="J82" s="76" t="str">
        <f>IF(H82&lt;&gt;"", VLOOKUP(H82,[1]Label!$A:$E,2,FALSE),"")</f>
        <v/>
      </c>
      <c r="K82" s="78"/>
      <c r="L82" s="76" t="str">
        <f t="shared" si="59"/>
        <v/>
      </c>
      <c r="M82" s="76" t="str">
        <f>IF(K82&lt;&gt;"",VLOOKUP(K82,[1]Label!$A:$B,2,FALSE),"")</f>
        <v/>
      </c>
      <c r="N82" s="77" t="s">
        <v>167</v>
      </c>
      <c r="O82" s="79" t="s">
        <v>166</v>
      </c>
      <c r="P82" s="76" t="str">
        <f t="shared" si="60"/>
        <v>Taxpayer's Name&lt;br&gt;(납세자 이름)</v>
      </c>
      <c r="Q82" s="76" t="str">
        <f>IF(O82&lt;&gt;"", VLOOKUP(O82, [1]Label!$A:$B, 2, FALSE), "")</f>
        <v>Taxpayer's Name</v>
      </c>
      <c r="R82" s="77" t="s">
        <v>36</v>
      </c>
      <c r="S82" s="76"/>
      <c r="T82" s="76"/>
      <c r="U82" s="76"/>
      <c r="V82" s="77"/>
      <c r="W82" s="77"/>
      <c r="X82" s="77"/>
      <c r="Y82" s="77"/>
      <c r="Z82" s="80"/>
      <c r="AA82" s="80"/>
      <c r="AB82" s="80"/>
      <c r="AC82" s="80"/>
      <c r="AD82" s="80"/>
      <c r="AE82" s="80"/>
      <c r="AF82" s="81"/>
    </row>
    <row r="83" spans="1:32" s="90" customFormat="1" ht="17.45" customHeight="1">
      <c r="A83" s="83" t="s">
        <v>174</v>
      </c>
      <c r="B83" s="84" t="str">
        <f>VLOOKUP(A83,[1]screen!$G:$J,2,FALSE)</f>
        <v>제3자 책임(Manager)</v>
      </c>
      <c r="C83" s="84" t="str">
        <f t="shared" ref="C83:C88" si="61">IF(B83&lt;&gt;"",D83&amp;"("&amp;B83&amp;")","")</f>
        <v>Third Party Liability(Manager)(제3자 책임(Manager))</v>
      </c>
      <c r="D83" s="84" t="str">
        <f>IF(B83&lt;&gt;"", VLOOKUP(B83,[1]screen!$A:$E,2,FALSE), "" )</f>
        <v>Third Party Liability(Manager)</v>
      </c>
      <c r="E83" s="85"/>
      <c r="F83" s="84" t="str">
        <f t="shared" ref="F83:F88" si="62">IF(E83&lt;&gt;"",G83&amp;"("&amp;E83&amp;")","")</f>
        <v/>
      </c>
      <c r="G83" s="84" t="str">
        <f>IF(E83&lt;&gt;"",VLOOKUP(E83,[1]Label!$A:$B,2,FALSE),"")</f>
        <v/>
      </c>
      <c r="H83" s="85"/>
      <c r="I83" s="84" t="str">
        <f t="shared" ref="I83:I88" si="63">IF(H83&lt;&gt;"",J83&amp;"("&amp;H83&amp;")","")</f>
        <v/>
      </c>
      <c r="J83" s="84" t="str">
        <f>IF(H83&lt;&gt;"", VLOOKUP(H83,[1]Label!$A:$E,2,FALSE),"")</f>
        <v/>
      </c>
      <c r="K83" s="86"/>
      <c r="L83" s="84" t="str">
        <f t="shared" ref="L83:L88" si="64">IF(K83&lt;&gt;"",M83&amp;"("&amp;K83&amp;")","")</f>
        <v/>
      </c>
      <c r="M83" s="84" t="str">
        <f>IF(K83&lt;&gt;"",VLOOKUP(K83,[1]Label!$A:$B,2,FALSE),"")</f>
        <v/>
      </c>
      <c r="N83" s="85" t="s">
        <v>167</v>
      </c>
      <c r="O83" s="87" t="s">
        <v>169</v>
      </c>
      <c r="P83" s="84" t="str">
        <f t="shared" ref="P83:P88" si="65">IF(O83&lt;&gt;"",Q83&amp;"&lt;br&gt;("&amp;O83&amp;")","")</f>
        <v>Insert Court Name&lt;br&gt;(법원명)</v>
      </c>
      <c r="Q83" s="84" t="str">
        <f>IF(O83&lt;&gt;"", VLOOKUP(O83, [1]Label!$A:$B, 2, FALSE), "")</f>
        <v>Insert Court Name</v>
      </c>
      <c r="R83" s="85" t="s">
        <v>36</v>
      </c>
      <c r="S83" s="84"/>
      <c r="T83" s="84"/>
      <c r="U83" s="84"/>
      <c r="V83" s="85"/>
      <c r="W83" s="85"/>
      <c r="X83" s="85"/>
      <c r="Y83" s="85"/>
      <c r="Z83" s="88"/>
      <c r="AA83" s="88"/>
      <c r="AB83" s="88"/>
      <c r="AC83" s="88"/>
      <c r="AD83" s="88"/>
      <c r="AE83" s="88"/>
      <c r="AF83" s="89"/>
    </row>
    <row r="84" spans="1:32" s="90" customFormat="1" ht="17.45" customHeight="1">
      <c r="A84" s="83" t="s">
        <v>174</v>
      </c>
      <c r="B84" s="84" t="str">
        <f>VLOOKUP(A84,[1]screen!$G:$J,2,FALSE)</f>
        <v>제3자 책임(Manager)</v>
      </c>
      <c r="C84" s="84" t="str">
        <f t="shared" si="61"/>
        <v>Third Party Liability(Manager)(제3자 책임(Manager))</v>
      </c>
      <c r="D84" s="84" t="str">
        <f>IF(B84&lt;&gt;"", VLOOKUP(B84,[1]screen!$A:$E,2,FALSE), "" )</f>
        <v>Third Party Liability(Manager)</v>
      </c>
      <c r="E84" s="85"/>
      <c r="F84" s="84" t="str">
        <f t="shared" si="62"/>
        <v/>
      </c>
      <c r="G84" s="84" t="str">
        <f>IF(E84&lt;&gt;"",VLOOKUP(E84,[1]Label!$A:$B,2,FALSE),"")</f>
        <v/>
      </c>
      <c r="H84" s="85"/>
      <c r="I84" s="84" t="str">
        <f t="shared" si="63"/>
        <v/>
      </c>
      <c r="J84" s="84" t="str">
        <f>IF(H84&lt;&gt;"", VLOOKUP(H84,[1]Label!$A:$E,2,FALSE),"")</f>
        <v/>
      </c>
      <c r="K84" s="86"/>
      <c r="L84" s="84" t="str">
        <f t="shared" si="64"/>
        <v/>
      </c>
      <c r="M84" s="84" t="str">
        <f>IF(K84&lt;&gt;"",VLOOKUP(K84,[1]Label!$A:$B,2,FALSE),"")</f>
        <v/>
      </c>
      <c r="N84" s="85" t="s">
        <v>167</v>
      </c>
      <c r="O84" s="87" t="s">
        <v>172</v>
      </c>
      <c r="P84" s="84" t="str">
        <f t="shared" si="65"/>
        <v>Insert Number&lt;br&gt;(번호 입력)</v>
      </c>
      <c r="Q84" s="84" t="str">
        <f>IF(O84&lt;&gt;"", VLOOKUP(O84, [1]Label!$A:$B, 2, FALSE), "")</f>
        <v>Insert Number</v>
      </c>
      <c r="R84" s="85" t="s">
        <v>36</v>
      </c>
      <c r="S84" s="84"/>
      <c r="T84" s="84"/>
      <c r="U84" s="84"/>
      <c r="V84" s="85"/>
      <c r="W84" s="85"/>
      <c r="X84" s="85"/>
      <c r="Y84" s="85"/>
      <c r="Z84" s="88"/>
      <c r="AA84" s="88"/>
      <c r="AB84" s="88"/>
      <c r="AC84" s="88"/>
      <c r="AD84" s="88"/>
      <c r="AE84" s="88"/>
      <c r="AF84" s="89"/>
    </row>
    <row r="85" spans="1:32" s="90" customFormat="1" ht="17.45" customHeight="1">
      <c r="A85" s="83" t="s">
        <v>174</v>
      </c>
      <c r="B85" s="84" t="str">
        <f>VLOOKUP(A85,[1]screen!$G:$J,2,FALSE)</f>
        <v>제3자 책임(Manager)</v>
      </c>
      <c r="C85" s="84" t="str">
        <f t="shared" si="61"/>
        <v>Third Party Liability(Manager)(제3자 책임(Manager))</v>
      </c>
      <c r="D85" s="84" t="str">
        <f>IF(B85&lt;&gt;"", VLOOKUP(B85,[1]screen!$A:$E,2,FALSE), "" )</f>
        <v>Third Party Liability(Manager)</v>
      </c>
      <c r="E85" s="85"/>
      <c r="F85" s="84" t="str">
        <f t="shared" si="62"/>
        <v/>
      </c>
      <c r="G85" s="84" t="str">
        <f>IF(E85&lt;&gt;"",VLOOKUP(E85,[1]Label!$A:$B,2,FALSE),"")</f>
        <v/>
      </c>
      <c r="H85" s="85"/>
      <c r="I85" s="84" t="str">
        <f t="shared" si="63"/>
        <v/>
      </c>
      <c r="J85" s="84" t="str">
        <f>IF(H85&lt;&gt;"", VLOOKUP(H85,[1]Label!$A:$E,2,FALSE),"")</f>
        <v/>
      </c>
      <c r="K85" s="86"/>
      <c r="L85" s="84" t="str">
        <f t="shared" si="64"/>
        <v/>
      </c>
      <c r="M85" s="84" t="str">
        <f>IF(K85&lt;&gt;"",VLOOKUP(K85,[1]Label!$A:$B,2,FALSE),"")</f>
        <v/>
      </c>
      <c r="N85" s="85" t="s">
        <v>167</v>
      </c>
      <c r="O85" s="87" t="s">
        <v>170</v>
      </c>
      <c r="P85" s="84" t="str">
        <f t="shared" si="65"/>
        <v>Entity Name&lt;br&gt;(법인명)</v>
      </c>
      <c r="Q85" s="84" t="str">
        <f>IF(O85&lt;&gt;"", VLOOKUP(O85, [1]Label!$A:$B, 2, FALSE), "")</f>
        <v>Entity Name</v>
      </c>
      <c r="R85" s="85" t="s">
        <v>36</v>
      </c>
      <c r="S85" s="84"/>
      <c r="T85" s="84"/>
      <c r="U85" s="84"/>
      <c r="V85" s="85"/>
      <c r="W85" s="85"/>
      <c r="X85" s="85"/>
      <c r="Y85" s="85"/>
      <c r="Z85" s="88"/>
      <c r="AA85" s="88"/>
      <c r="AB85" s="88"/>
      <c r="AC85" s="88"/>
      <c r="AD85" s="88"/>
      <c r="AE85" s="88"/>
      <c r="AF85" s="89"/>
    </row>
    <row r="86" spans="1:32" s="90" customFormat="1" ht="17.45" customHeight="1">
      <c r="A86" s="83" t="s">
        <v>174</v>
      </c>
      <c r="B86" s="84" t="str">
        <f>VLOOKUP(A86,[1]screen!$G:$J,2,FALSE)</f>
        <v>제3자 책임(Manager)</v>
      </c>
      <c r="C86" s="84" t="str">
        <f t="shared" si="61"/>
        <v>Third Party Liability(Manager)(제3자 책임(Manager))</v>
      </c>
      <c r="D86" s="84" t="str">
        <f>IF(B86&lt;&gt;"", VLOOKUP(B86,[1]screen!$A:$E,2,FALSE), "" )</f>
        <v>Third Party Liability(Manager)</v>
      </c>
      <c r="E86" s="85"/>
      <c r="F86" s="84" t="str">
        <f t="shared" si="62"/>
        <v/>
      </c>
      <c r="G86" s="84" t="str">
        <f>IF(E86&lt;&gt;"",VLOOKUP(E86,[1]Label!$A:$B,2,FALSE),"")</f>
        <v/>
      </c>
      <c r="H86" s="85"/>
      <c r="I86" s="84" t="str">
        <f t="shared" si="63"/>
        <v/>
      </c>
      <c r="J86" s="84" t="str">
        <f>IF(H86&lt;&gt;"", VLOOKUP(H86,[1]Label!$A:$E,2,FALSE),"")</f>
        <v/>
      </c>
      <c r="K86" s="86"/>
      <c r="L86" s="84" t="str">
        <f t="shared" si="64"/>
        <v/>
      </c>
      <c r="M86" s="84" t="str">
        <f>IF(K86&lt;&gt;"",VLOOKUP(K86,[1]Label!$A:$B,2,FALSE),"")</f>
        <v/>
      </c>
      <c r="N86" s="85" t="s">
        <v>167</v>
      </c>
      <c r="O86" s="87" t="s">
        <v>171</v>
      </c>
      <c r="P86" s="84" t="str">
        <f t="shared" si="65"/>
        <v>Entity TIN&lt;br&gt;(법인 TIN)</v>
      </c>
      <c r="Q86" s="84" t="str">
        <f>IF(O86&lt;&gt;"", VLOOKUP(O86, [1]Label!$A:$B, 2, FALSE), "")</f>
        <v>Entity TIN</v>
      </c>
      <c r="R86" s="85" t="s">
        <v>36</v>
      </c>
      <c r="S86" s="84"/>
      <c r="T86" s="84"/>
      <c r="U86" s="84"/>
      <c r="V86" s="85"/>
      <c r="W86" s="85"/>
      <c r="X86" s="85"/>
      <c r="Y86" s="85"/>
      <c r="Z86" s="88"/>
      <c r="AA86" s="88"/>
      <c r="AB86" s="88"/>
      <c r="AC86" s="88"/>
      <c r="AD86" s="88"/>
      <c r="AE86" s="88"/>
      <c r="AF86" s="89"/>
    </row>
    <row r="87" spans="1:32" s="90" customFormat="1" ht="17.45" customHeight="1">
      <c r="A87" s="83" t="s">
        <v>174</v>
      </c>
      <c r="B87" s="84" t="str">
        <f>VLOOKUP(A87,[1]screen!$G:$J,2,FALSE)</f>
        <v>제3자 책임(Manager)</v>
      </c>
      <c r="C87" s="84" t="str">
        <f t="shared" ref="C87" si="66">IF(B87&lt;&gt;"",D87&amp;"("&amp;B87&amp;")","")</f>
        <v>Third Party Liability(Manager)(제3자 책임(Manager))</v>
      </c>
      <c r="D87" s="84" t="str">
        <f>IF(B87&lt;&gt;"", VLOOKUP(B87,[1]screen!$A:$E,2,FALSE), "" )</f>
        <v>Third Party Liability(Manager)</v>
      </c>
      <c r="E87" s="85"/>
      <c r="F87" s="84" t="str">
        <f t="shared" ref="F87" si="67">IF(E87&lt;&gt;"",G87&amp;"("&amp;E87&amp;")","")</f>
        <v/>
      </c>
      <c r="G87" s="84" t="str">
        <f>IF(E87&lt;&gt;"",VLOOKUP(E87,[1]Label!$A:$B,2,FALSE),"")</f>
        <v/>
      </c>
      <c r="H87" s="85"/>
      <c r="I87" s="84" t="str">
        <f t="shared" ref="I87" si="68">IF(H87&lt;&gt;"",J87&amp;"("&amp;H87&amp;")","")</f>
        <v/>
      </c>
      <c r="J87" s="84" t="str">
        <f>IF(H87&lt;&gt;"", VLOOKUP(H87,[1]Label!$A:$E,2,FALSE),"")</f>
        <v/>
      </c>
      <c r="K87" s="86"/>
      <c r="L87" s="84" t="str">
        <f t="shared" ref="L87" si="69">IF(K87&lt;&gt;"",M87&amp;"("&amp;K87&amp;")","")</f>
        <v/>
      </c>
      <c r="M87" s="84" t="str">
        <f>IF(K87&lt;&gt;"",VLOOKUP(K87,[1]Label!$A:$B,2,FALSE),"")</f>
        <v/>
      </c>
      <c r="N87" s="85" t="s">
        <v>167</v>
      </c>
      <c r="O87" s="87" t="s">
        <v>165</v>
      </c>
      <c r="P87" s="84" t="str">
        <f t="shared" ref="P87" si="70">IF(O87&lt;&gt;"",Q87&amp;"&lt;br&gt;("&amp;O87&amp;")","")</f>
        <v>Outstanding amount&lt;br&gt;(미납 금액)</v>
      </c>
      <c r="Q87" s="84" t="str">
        <f>IF(O87&lt;&gt;"", VLOOKUP(O87, [1]Label!$A:$B, 2, FALSE), "")</f>
        <v>Outstanding amount</v>
      </c>
      <c r="R87" s="85" t="s">
        <v>36</v>
      </c>
      <c r="S87" s="84"/>
      <c r="T87" s="84"/>
      <c r="U87" s="84"/>
      <c r="V87" s="85"/>
      <c r="W87" s="85"/>
      <c r="X87" s="85"/>
      <c r="Y87" s="85"/>
      <c r="Z87" s="88"/>
      <c r="AA87" s="88"/>
      <c r="AB87" s="88"/>
      <c r="AC87" s="88"/>
      <c r="AD87" s="88"/>
      <c r="AE87" s="88"/>
      <c r="AF87" s="89"/>
    </row>
    <row r="88" spans="1:32" s="90" customFormat="1" ht="17.45" customHeight="1">
      <c r="A88" s="83" t="s">
        <v>174</v>
      </c>
      <c r="B88" s="84" t="str">
        <f>VLOOKUP(A88,[1]screen!$G:$J,2,FALSE)</f>
        <v>제3자 책임(Manager)</v>
      </c>
      <c r="C88" s="84" t="str">
        <f t="shared" si="61"/>
        <v>Third Party Liability(Manager)(제3자 책임(Manager))</v>
      </c>
      <c r="D88" s="84" t="str">
        <f>IF(B88&lt;&gt;"", VLOOKUP(B88,[1]screen!$A:$E,2,FALSE), "" )</f>
        <v>Third Party Liability(Manager)</v>
      </c>
      <c r="E88" s="85"/>
      <c r="F88" s="84" t="str">
        <f t="shared" si="62"/>
        <v/>
      </c>
      <c r="G88" s="84" t="str">
        <f>IF(E88&lt;&gt;"",VLOOKUP(E88,[1]Label!$A:$B,2,FALSE),"")</f>
        <v/>
      </c>
      <c r="H88" s="85"/>
      <c r="I88" s="84" t="str">
        <f t="shared" si="63"/>
        <v/>
      </c>
      <c r="J88" s="84" t="str">
        <f>IF(H88&lt;&gt;"", VLOOKUP(H88,[1]Label!$A:$E,2,FALSE),"")</f>
        <v/>
      </c>
      <c r="K88" s="86"/>
      <c r="L88" s="84" t="str">
        <f t="shared" si="64"/>
        <v/>
      </c>
      <c r="M88" s="84" t="str">
        <f>IF(K88&lt;&gt;"",VLOOKUP(K88,[1]Label!$A:$B,2,FALSE),"")</f>
        <v/>
      </c>
      <c r="N88" s="85" t="s">
        <v>167</v>
      </c>
      <c r="O88" s="87"/>
      <c r="P88" s="84" t="str">
        <f t="shared" si="65"/>
        <v/>
      </c>
      <c r="Q88" s="84" t="str">
        <f>IF(O88&lt;&gt;"", VLOOKUP(O88, [1]Label!$A:$B, 2, FALSE), "")</f>
        <v/>
      </c>
      <c r="R88" s="85" t="s">
        <v>34</v>
      </c>
      <c r="S88" s="84"/>
      <c r="T88" s="84"/>
      <c r="U88" s="84"/>
      <c r="V88" s="85"/>
      <c r="W88" s="85"/>
      <c r="X88" s="85"/>
      <c r="Y88" s="85"/>
      <c r="Z88" s="88"/>
      <c r="AA88" s="88"/>
      <c r="AB88" s="88"/>
      <c r="AC88" s="88"/>
      <c r="AD88" s="88"/>
      <c r="AE88" s="88"/>
      <c r="AF88" s="89"/>
    </row>
  </sheetData>
  <autoFilter ref="A1:XEY76" xr:uid="{00000000-0001-0000-0000-000000000000}"/>
  <dataConsolidate/>
  <phoneticPr fontId="1" type="noConversion"/>
  <conditionalFormatting sqref="S24:S25 S51:S68 S83:S88">
    <cfRule type="expression" dxfId="87" priority="69">
      <formula>$O24="신규 정정"</formula>
    </cfRule>
    <cfRule type="expression" dxfId="86" priority="70">
      <formula>$O24="신규"</formula>
    </cfRule>
    <cfRule type="expression" dxfId="85" priority="71">
      <formula>$O24="전송"</formula>
    </cfRule>
    <cfRule type="expression" dxfId="84" priority="72">
      <formula>$O24="임시저장"</formula>
    </cfRule>
    <cfRule type="expression" dxfId="83" priority="73">
      <formula>$T24="th-list"</formula>
    </cfRule>
  </conditionalFormatting>
  <conditionalFormatting sqref="S70 S73:S75">
    <cfRule type="expression" dxfId="82" priority="36">
      <formula>$O70="신규 정정"</formula>
    </cfRule>
    <cfRule type="expression" dxfId="81" priority="37">
      <formula>$O70="신규"</formula>
    </cfRule>
    <cfRule type="expression" dxfId="80" priority="38">
      <formula>$O70="전송"</formula>
    </cfRule>
    <cfRule type="expression" dxfId="79" priority="39">
      <formula>$O70="임시저장"</formula>
    </cfRule>
  </conditionalFormatting>
  <conditionalFormatting sqref="S70:T70 S73:S75 X70 Z70:AB70 T51:T68 X51:X68 Z51:AB68 T83:T88 X83:X88 Z83:AB88">
    <cfRule type="expression" dxfId="78" priority="40">
      <formula>$T51="th-list"</formula>
    </cfRule>
  </conditionalFormatting>
  <conditionalFormatting sqref="T24:T25">
    <cfRule type="expression" dxfId="77" priority="64">
      <formula>$T24="th-list"</formula>
    </cfRule>
  </conditionalFormatting>
  <conditionalFormatting sqref="T70 X70 Z70:AB70 T24:T25 T51:T68 X51:X68 Z51:AB68 T83:T88 X83:X88 Z83:AB88">
    <cfRule type="expression" dxfId="76" priority="63">
      <formula>$O24="심사 완료"</formula>
    </cfRule>
  </conditionalFormatting>
  <conditionalFormatting sqref="X24:X25">
    <cfRule type="expression" dxfId="75" priority="65">
      <formula>$O24="심사 완료"</formula>
    </cfRule>
    <cfRule type="expression" dxfId="74" priority="66">
      <formula>$T24="th-list"</formula>
    </cfRule>
  </conditionalFormatting>
  <conditionalFormatting sqref="Z24:AB25">
    <cfRule type="expression" dxfId="71" priority="67">
      <formula>$O24="심사 완료"</formula>
    </cfRule>
    <cfRule type="expression" dxfId="70" priority="68">
      <formula>$T24="th-list"</formula>
    </cfRule>
  </conditionalFormatting>
  <conditionalFormatting sqref="X71:X72">
    <cfRule type="expression" dxfId="69" priority="19">
      <formula>$O71="심사 완료"</formula>
    </cfRule>
    <cfRule type="expression" dxfId="68" priority="20">
      <formula>$T71="th-list"</formula>
    </cfRule>
  </conditionalFormatting>
  <conditionalFormatting sqref="Z71:AB72">
    <cfRule type="expression" dxfId="67" priority="17">
      <formula>$O71="심사 완료"</formula>
    </cfRule>
    <cfRule type="expression" dxfId="66" priority="18">
      <formula>$T71="th-list"</formula>
    </cfRule>
  </conditionalFormatting>
  <conditionalFormatting sqref="S77:S82">
    <cfRule type="expression" dxfId="65" priority="12">
      <formula>$O77="신규 정정"</formula>
    </cfRule>
    <cfRule type="expression" dxfId="64" priority="13">
      <formula>$O77="신규"</formula>
    </cfRule>
    <cfRule type="expression" dxfId="63" priority="14">
      <formula>$O77="전송"</formula>
    </cfRule>
    <cfRule type="expression" dxfId="62" priority="15">
      <formula>$O77="임시저장"</formula>
    </cfRule>
    <cfRule type="expression" dxfId="61" priority="16">
      <formula>$T77="th-list"</formula>
    </cfRule>
  </conditionalFormatting>
  <conditionalFormatting sqref="T77:T82 X77:X82 Z77:AB82">
    <cfRule type="expression" dxfId="60" priority="10">
      <formula>$T77="th-list"</formula>
    </cfRule>
  </conditionalFormatting>
  <conditionalFormatting sqref="T77:T82 X77:X82 Z77:AB82">
    <cfRule type="expression" dxfId="59" priority="11">
      <formula>$O77="심사 완료"</formula>
    </cfRule>
  </conditionalFormatting>
  <conditionalFormatting sqref="O66">
    <cfRule type="expression" dxfId="58" priority="1">
      <formula>$T66="th-list"</formula>
    </cfRule>
  </conditionalFormatting>
  <conditionalFormatting sqref="O66">
    <cfRule type="expression" dxfId="57" priority="2">
      <formula>$O66="심사 완료"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tabSelected="1" zoomScaleNormal="100" workbookViewId="0">
      <pane ySplit="1" topLeftCell="A44" activePane="bottomLeft" state="frozen"/>
      <selection activeCell="V1" sqref="V1"/>
      <selection pane="bottomLeft" activeCell="X58" sqref="X58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149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149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149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149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149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149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149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103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99</v>
      </c>
      <c r="AD8" s="3" t="s">
        <v>99</v>
      </c>
      <c r="AE8" s="3" t="s">
        <v>99</v>
      </c>
      <c r="AF8" s="58"/>
    </row>
    <row r="9" spans="1:32" s="9" customFormat="1" ht="17.45" customHeight="1">
      <c r="A9" s="23" t="s">
        <v>149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104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149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105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149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106</v>
      </c>
      <c r="P11" s="1" t="str">
        <f t="shared" si="6"/>
        <v>Outstanding Liability&lt;br&gt;(미지급 책임)</v>
      </c>
      <c r="Q11" s="46" t="str">
        <f>IF(O11&lt;&gt;"", VLOOKUP(O11, [1]Label!$A:$B, 2, FALSE), "")</f>
        <v>Outstanding Liability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149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122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149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124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149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123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149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121</v>
      </c>
      <c r="P15" s="1" t="str">
        <f t="shared" si="6"/>
        <v>Date of request&lt;br&gt;(신청 일자)</v>
      </c>
      <c r="Q15" s="46" t="str">
        <f>IF(O15&lt;&gt;"", VLOOKUP(O15, [1]Label!$A:$B, 2, FALSE), "")</f>
        <v>Date of request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149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107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149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149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101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84</v>
      </c>
      <c r="O18" s="38" t="s">
        <v>103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90</v>
      </c>
      <c r="AD18" s="18" t="s">
        <v>90</v>
      </c>
      <c r="AE18" s="18" t="s">
        <v>90</v>
      </c>
      <c r="AF18" s="60"/>
    </row>
    <row r="19" spans="1:32" s="22" customFormat="1" ht="18.600000000000001" customHeight="1">
      <c r="A19" s="23" t="s">
        <v>149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101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84</v>
      </c>
      <c r="O19" s="38" t="s">
        <v>108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89</v>
      </c>
      <c r="AD19" s="18" t="s">
        <v>89</v>
      </c>
      <c r="AE19" s="18" t="s">
        <v>89</v>
      </c>
      <c r="AF19" s="60"/>
    </row>
    <row r="20" spans="1:32" s="22" customFormat="1" ht="18.600000000000001" customHeight="1">
      <c r="A20" s="23" t="s">
        <v>149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101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84</v>
      </c>
      <c r="O20" s="38" t="s">
        <v>107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149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101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84</v>
      </c>
      <c r="O21" s="38" t="s">
        <v>121</v>
      </c>
      <c r="P21" s="46" t="str">
        <f t="shared" si="11"/>
        <v>Date of request&lt;br&gt;(신청 일자)</v>
      </c>
      <c r="Q21" s="46" t="str">
        <f>IF(O21&lt;&gt;"", VLOOKUP(O21, [1]Label!$A:$B, 2, FALSE), "")</f>
        <v>Date of request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149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101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149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101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146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149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101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146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105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149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101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146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125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149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101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146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126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149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101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146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108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149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101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146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127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149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101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146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128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149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101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146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149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101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146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149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101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146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131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149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101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146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132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149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101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146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133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149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101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146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134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149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101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146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135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149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101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146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111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149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101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146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136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149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101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146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137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149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101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146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138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149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101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146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149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101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100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144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95</v>
      </c>
      <c r="AA42" s="14" t="s">
        <v>95</v>
      </c>
      <c r="AB42" s="14" t="s">
        <v>95</v>
      </c>
      <c r="AC42" s="14"/>
      <c r="AD42" s="14"/>
      <c r="AE42" s="14"/>
      <c r="AF42" s="57"/>
    </row>
    <row r="43" spans="1:32" ht="18.600000000000001" customHeight="1">
      <c r="A43" s="23" t="s">
        <v>149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101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100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84</v>
      </c>
      <c r="O43" s="49" t="s">
        <v>115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149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101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100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84</v>
      </c>
      <c r="O44" s="49" t="s">
        <v>116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149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101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100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84</v>
      </c>
      <c r="O45" s="49" t="s">
        <v>117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149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101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100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84</v>
      </c>
      <c r="O46" s="49" t="s">
        <v>118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149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101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100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84</v>
      </c>
      <c r="O47" s="49" t="s">
        <v>119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149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101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100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84</v>
      </c>
      <c r="O48" s="49" t="s">
        <v>120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149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101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100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149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101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147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149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101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147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142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149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101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147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149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101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147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149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101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147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125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149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101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147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139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149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101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147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140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149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101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147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141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149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101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147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149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101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102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157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148</v>
      </c>
      <c r="S59" s="40" t="s">
        <v>184</v>
      </c>
      <c r="T59" s="40"/>
      <c r="U59" s="40"/>
      <c r="V59" s="42" t="s">
        <v>62</v>
      </c>
      <c r="W59" s="42"/>
      <c r="X59" s="42"/>
      <c r="Y59" s="42"/>
      <c r="Z59" s="50" t="s">
        <v>160</v>
      </c>
      <c r="AA59" s="50" t="s">
        <v>159</v>
      </c>
      <c r="AB59" s="50" t="s">
        <v>158</v>
      </c>
      <c r="AC59" s="50" t="s">
        <v>176</v>
      </c>
      <c r="AD59" s="50" t="s">
        <v>187</v>
      </c>
      <c r="AE59" s="50" t="s">
        <v>188</v>
      </c>
      <c r="AF59" s="61"/>
    </row>
    <row r="60" spans="1:32" s="73" customFormat="1" ht="17.45" customHeight="1">
      <c r="A60" s="23" t="s">
        <v>149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101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102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175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177</v>
      </c>
      <c r="S60" s="68"/>
      <c r="T60" s="68"/>
      <c r="U60" s="68"/>
      <c r="V60" s="69"/>
      <c r="W60" s="69"/>
      <c r="X60" s="69"/>
      <c r="Y60" s="69"/>
      <c r="Z60" s="71" t="s">
        <v>185</v>
      </c>
      <c r="AA60" s="71" t="s">
        <v>185</v>
      </c>
      <c r="AB60" s="71" t="s">
        <v>185</v>
      </c>
      <c r="AC60" s="71"/>
      <c r="AD60" s="71"/>
      <c r="AE60" s="71"/>
      <c r="AF60" s="72"/>
    </row>
    <row r="61" spans="1:32" s="73" customFormat="1" ht="17.45" customHeight="1">
      <c r="A61" s="23" t="s">
        <v>149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101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102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176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177</v>
      </c>
      <c r="S61" s="68"/>
      <c r="T61" s="68"/>
      <c r="U61" s="68"/>
      <c r="V61" s="69"/>
      <c r="W61" s="69"/>
      <c r="X61" s="69"/>
      <c r="Y61" s="69"/>
      <c r="Z61" s="71" t="s">
        <v>186</v>
      </c>
      <c r="AA61" s="71" t="s">
        <v>186</v>
      </c>
      <c r="AB61" s="71" t="s">
        <v>186</v>
      </c>
      <c r="AC61" s="71"/>
      <c r="AD61" s="71"/>
      <c r="AE61" s="71"/>
      <c r="AF61" s="72"/>
    </row>
    <row r="62" spans="1:32" s="22" customFormat="1" ht="17.45" customHeight="1">
      <c r="A62" s="23" t="s">
        <v>149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101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102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181</v>
      </c>
      <c r="O62" s="38" t="s">
        <v>112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52</v>
      </c>
      <c r="S62" s="19"/>
      <c r="T62" s="19"/>
      <c r="U62" s="19"/>
      <c r="V62" s="20" t="s">
        <v>62</v>
      </c>
      <c r="W62" s="20"/>
      <c r="X62" s="20" t="s">
        <v>88</v>
      </c>
      <c r="Y62" s="20"/>
      <c r="Z62" s="21"/>
      <c r="AA62" s="21"/>
      <c r="AB62" s="21"/>
      <c r="AC62" s="38" t="s">
        <v>87</v>
      </c>
      <c r="AD62" s="38" t="s">
        <v>87</v>
      </c>
      <c r="AE62" s="38" t="s">
        <v>87</v>
      </c>
      <c r="AF62" s="66"/>
    </row>
    <row r="63" spans="1:32" ht="18.600000000000001" customHeight="1">
      <c r="A63" s="23" t="s">
        <v>149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101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102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181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85</v>
      </c>
      <c r="S63" s="46"/>
      <c r="T63" s="46"/>
      <c r="U63" s="46"/>
      <c r="V63" s="20" t="s">
        <v>62</v>
      </c>
      <c r="W63" s="47"/>
      <c r="X63" s="47" t="s">
        <v>88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149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101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102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149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101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113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62</v>
      </c>
      <c r="X65" s="42"/>
      <c r="Y65" s="42"/>
      <c r="Z65" s="50" t="s">
        <v>150</v>
      </c>
      <c r="AA65" s="50" t="s">
        <v>179</v>
      </c>
      <c r="AB65" s="50" t="s">
        <v>179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149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101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114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62</v>
      </c>
      <c r="X66" s="42"/>
      <c r="Y66" s="42"/>
      <c r="Z66" s="50" t="s">
        <v>151</v>
      </c>
      <c r="AA66" s="50" t="s">
        <v>180</v>
      </c>
      <c r="AB66" s="50" t="s">
        <v>180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182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167</v>
      </c>
      <c r="O67" s="79" t="s">
        <v>161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182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167</v>
      </c>
      <c r="O68" s="79" t="s">
        <v>162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182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167</v>
      </c>
      <c r="O69" s="79" t="s">
        <v>163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182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167</v>
      </c>
      <c r="O70" s="79" t="s">
        <v>164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182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167</v>
      </c>
      <c r="O71" s="79" t="s">
        <v>165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182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167</v>
      </c>
      <c r="O72" s="79" t="s">
        <v>166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183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167</v>
      </c>
      <c r="O73" s="87" t="s">
        <v>169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183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167</v>
      </c>
      <c r="O74" s="87" t="s">
        <v>172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183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167</v>
      </c>
      <c r="O75" s="87" t="s">
        <v>170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183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167</v>
      </c>
      <c r="O76" s="87" t="s">
        <v>171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183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167</v>
      </c>
      <c r="O77" s="87" t="s">
        <v>165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183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167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S23:S24">
    <cfRule type="expression" dxfId="56" priority="53">
      <formula>$O23="신규 정정"</formula>
    </cfRule>
    <cfRule type="expression" dxfId="55" priority="54">
      <formula>$O23="신규"</formula>
    </cfRule>
    <cfRule type="expression" dxfId="54" priority="55">
      <formula>$O23="전송"</formula>
    </cfRule>
    <cfRule type="expression" dxfId="53" priority="56">
      <formula>$O23="임시저장"</formula>
    </cfRule>
    <cfRule type="expression" dxfId="52" priority="57">
      <formula>$T23="th-list"</formula>
    </cfRule>
  </conditionalFormatting>
  <conditionalFormatting sqref="S50:S58 S62">
    <cfRule type="expression" dxfId="51" priority="64">
      <formula>$O50="신규 정정"</formula>
    </cfRule>
    <cfRule type="expression" dxfId="50" priority="65">
      <formula>$O50="신규"</formula>
    </cfRule>
    <cfRule type="expression" dxfId="49" priority="66">
      <formula>$O50="전송"</formula>
    </cfRule>
    <cfRule type="expression" dxfId="48" priority="67">
      <formula>$O50="임시저장"</formula>
    </cfRule>
    <cfRule type="expression" dxfId="47" priority="68">
      <formula>$T50="th-list"</formula>
    </cfRule>
  </conditionalFormatting>
  <conditionalFormatting sqref="S64">
    <cfRule type="expression" dxfId="46" priority="38">
      <formula>$O64="신규 정정"</formula>
    </cfRule>
    <cfRule type="expression" dxfId="45" priority="39">
      <formula>$O64="신규"</formula>
    </cfRule>
    <cfRule type="expression" dxfId="44" priority="40">
      <formula>$O64="전송"</formula>
    </cfRule>
    <cfRule type="expression" dxfId="43" priority="41">
      <formula>$O64="임시저장"</formula>
    </cfRule>
  </conditionalFormatting>
  <conditionalFormatting sqref="S64:T64 T50:T58 X50:X58 Z50:AB58 Z62:AB62 X62 T62">
    <cfRule type="expression" dxfId="42" priority="46">
      <formula>$T50="th-list"</formula>
    </cfRule>
  </conditionalFormatting>
  <conditionalFormatting sqref="T23:T24">
    <cfRule type="expression" dxfId="41" priority="47">
      <formula>$O23="심사 완료"</formula>
    </cfRule>
    <cfRule type="expression" dxfId="40" priority="48">
      <formula>$T23="th-list"</formula>
    </cfRule>
  </conditionalFormatting>
  <conditionalFormatting sqref="T50:T58 X50:X58 Z50:AB58 T64 Z62:AB62 X62 T62">
    <cfRule type="expression" dxfId="39" priority="58">
      <formula>$O50="심사 완료"</formula>
    </cfRule>
  </conditionalFormatting>
  <conditionalFormatting sqref="X23:X24">
    <cfRule type="expression" dxfId="38" priority="49">
      <formula>$O23="심사 완료"</formula>
    </cfRule>
    <cfRule type="expression" dxfId="37" priority="50">
      <formula>$T23="th-list"</formula>
    </cfRule>
  </conditionalFormatting>
  <conditionalFormatting sqref="X64">
    <cfRule type="expression" dxfId="36" priority="36">
      <formula>$O64="심사 완료"</formula>
    </cfRule>
    <cfRule type="expression" dxfId="35" priority="37">
      <formula>$T64="th-list"</formula>
    </cfRule>
  </conditionalFormatting>
  <conditionalFormatting sqref="Z23:AB24">
    <cfRule type="expression" dxfId="34" priority="51">
      <formula>$O23="심사 완료"</formula>
    </cfRule>
    <cfRule type="expression" dxfId="33" priority="52">
      <formula>$T23="th-list"</formula>
    </cfRule>
  </conditionalFormatting>
  <conditionalFormatting sqref="Z64:AB64">
    <cfRule type="expression" dxfId="32" priority="34">
      <formula>$O64="심사 완료"</formula>
    </cfRule>
    <cfRule type="expression" dxfId="31" priority="35">
      <formula>$T64="th-list"</formula>
    </cfRule>
  </conditionalFormatting>
  <conditionalFormatting sqref="X65:X66">
    <cfRule type="expression" dxfId="30" priority="30">
      <formula>$O65="심사 완료"</formula>
    </cfRule>
    <cfRule type="expression" dxfId="29" priority="31">
      <formula>$T65="th-list"</formula>
    </cfRule>
  </conditionalFormatting>
  <conditionalFormatting sqref="Z65:AB66">
    <cfRule type="expression" dxfId="28" priority="28">
      <formula>$O65="심사 완료"</formula>
    </cfRule>
    <cfRule type="expression" dxfId="27" priority="29">
      <formula>$T65="th-list"</formula>
    </cfRule>
  </conditionalFormatting>
  <conditionalFormatting sqref="S73:S78">
    <cfRule type="expression" dxfId="26" priority="23">
      <formula>$O73="신규 정정"</formula>
    </cfRule>
    <cfRule type="expression" dxfId="25" priority="24">
      <formula>$O73="신규"</formula>
    </cfRule>
    <cfRule type="expression" dxfId="24" priority="25">
      <formula>$O73="전송"</formula>
    </cfRule>
    <cfRule type="expression" dxfId="23" priority="26">
      <formula>$O73="임시저장"</formula>
    </cfRule>
    <cfRule type="expression" dxfId="22" priority="27">
      <formula>$T73="th-list"</formula>
    </cfRule>
  </conditionalFormatting>
  <conditionalFormatting sqref="T73:T78 X73:X78 Z73:AB78">
    <cfRule type="expression" dxfId="21" priority="21">
      <formula>$T73="th-list"</formula>
    </cfRule>
  </conditionalFormatting>
  <conditionalFormatting sqref="T73:T78 X73:X78 Z73:AB78">
    <cfRule type="expression" dxfId="20" priority="22">
      <formula>$O73="심사 완료"</formula>
    </cfRule>
  </conditionalFormatting>
  <conditionalFormatting sqref="S67:S72">
    <cfRule type="expression" dxfId="19" priority="16">
      <formula>$O67="신규 정정"</formula>
    </cfRule>
    <cfRule type="expression" dxfId="18" priority="17">
      <formula>$O67="신규"</formula>
    </cfRule>
    <cfRule type="expression" dxfId="17" priority="18">
      <formula>$O67="전송"</formula>
    </cfRule>
    <cfRule type="expression" dxfId="16" priority="19">
      <formula>$O67="임시저장"</formula>
    </cfRule>
    <cfRule type="expression" dxfId="15" priority="20">
      <formula>$T67="th-list"</formula>
    </cfRule>
  </conditionalFormatting>
  <conditionalFormatting sqref="T67:T72 X67:X72 Z67:AB72">
    <cfRule type="expression" dxfId="14" priority="14">
      <formula>$T67="th-list"</formula>
    </cfRule>
  </conditionalFormatting>
  <conditionalFormatting sqref="T67:T72 X67:X72 Z67:AB72">
    <cfRule type="expression" dxfId="13" priority="15">
      <formula>$O67="심사 완료"</formula>
    </cfRule>
  </conditionalFormatting>
  <conditionalFormatting sqref="S59:S61">
    <cfRule type="expression" dxfId="12" priority="9">
      <formula>$O59="신규 정정"</formula>
    </cfRule>
    <cfRule type="expression" dxfId="11" priority="10">
      <formula>$O59="신규"</formula>
    </cfRule>
    <cfRule type="expression" dxfId="10" priority="11">
      <formula>$O59="전송"</formula>
    </cfRule>
    <cfRule type="expression" dxfId="9" priority="12">
      <formula>$O59="임시저장"</formula>
    </cfRule>
    <cfRule type="expression" dxfId="8" priority="13">
      <formula>$T59="th-list"</formula>
    </cfRule>
  </conditionalFormatting>
  <conditionalFormatting sqref="T59:T61 X59:X61 Z59:AB61">
    <cfRule type="expression" dxfId="7" priority="7">
      <formula>$T59="th-list"</formula>
    </cfRule>
  </conditionalFormatting>
  <conditionalFormatting sqref="T59:T61 X59:X61 Z59:AB61">
    <cfRule type="expression" dxfId="6" priority="8">
      <formula>$O59="심사 완료"</formula>
    </cfRule>
  </conditionalFormatting>
  <conditionalFormatting sqref="O60">
    <cfRule type="expression" dxfId="5" priority="5">
      <formula>$T60="th-list"</formula>
    </cfRule>
  </conditionalFormatting>
  <conditionalFormatting sqref="O60">
    <cfRule type="expression" dxfId="4" priority="6">
      <formula>$O60="심사 완료"</formula>
    </cfRule>
  </conditionalFormatting>
  <conditionalFormatting sqref="AC59:AE59">
    <cfRule type="expression" dxfId="1" priority="1">
      <formula>$T59="th-list"</formula>
    </cfRule>
  </conditionalFormatting>
  <conditionalFormatting sqref="AC59:AE59">
    <cfRule type="expression" dxfId="0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2025-06-19T07:30:12Z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