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0E570C8C-CCC9-4161-BFC9-4C5E5A63EA9A}" xr6:coauthVersionLast="47" xr6:coauthVersionMax="47" xr10:uidLastSave="{00000000-0000-0000-0000-000000000000}"/>
  <bookViews>
    <workbookView xWindow="18120" yWindow="16005" windowWidth="39315" windowHeight="15570" tabRatio="591" xr2:uid="{00000000-000D-0000-FFFF-FFFF00000000}"/>
  </bookViews>
  <sheets>
    <sheet name="UI-DMCI-O" sheetId="33" r:id="rId1"/>
  </sheets>
  <externalReferences>
    <externalReference r:id="rId2"/>
    <externalReference r:id="rId3"/>
  </externalReferences>
  <definedNames>
    <definedName name="_xlnm._FilterDatabase" localSheetId="0" hidden="1">'UI-DMCI-O'!$A$1:$XEY$6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ㄴㅇ">#REF!</definedName>
    <definedName name="여부" localSheetId="0">#REF!</definedName>
    <definedName name="여부">#REF!</definedName>
    <definedName name="항목사용화면유형" localSheetId="0">#REF!</definedName>
    <definedName name="항목유형" localSheetId="0">#REF!</definedName>
    <definedName name="항목읽기전용유형" localSheetId="0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" i="33" l="1"/>
  <c r="P38" i="33" s="1"/>
  <c r="M38" i="33"/>
  <c r="L38" i="33"/>
  <c r="J38" i="33"/>
  <c r="I38" i="33"/>
  <c r="G38" i="33"/>
  <c r="F38" i="33"/>
  <c r="B38" i="33"/>
  <c r="D38" i="33" s="1"/>
  <c r="Q47" i="33"/>
  <c r="P47" i="33" s="1"/>
  <c r="M47" i="33"/>
  <c r="L47" i="33"/>
  <c r="J47" i="33"/>
  <c r="I47" i="33"/>
  <c r="G47" i="33"/>
  <c r="F47" i="33"/>
  <c r="B47" i="33"/>
  <c r="Q46" i="33"/>
  <c r="P46" i="33" s="1"/>
  <c r="M46" i="33"/>
  <c r="L46" i="33"/>
  <c r="J46" i="33"/>
  <c r="I46" i="33"/>
  <c r="G46" i="33"/>
  <c r="F46" i="33"/>
  <c r="B46" i="33"/>
  <c r="D46" i="33" s="1"/>
  <c r="Q45" i="33"/>
  <c r="P45" i="33" s="1"/>
  <c r="M45" i="33"/>
  <c r="L45" i="33"/>
  <c r="J45" i="33"/>
  <c r="I45" i="33"/>
  <c r="G45" i="33"/>
  <c r="F45" i="33"/>
  <c r="B45" i="33"/>
  <c r="Q44" i="33"/>
  <c r="P44" i="33" s="1"/>
  <c r="M44" i="33"/>
  <c r="L44" i="33"/>
  <c r="J44" i="33"/>
  <c r="I44" i="33"/>
  <c r="G44" i="33"/>
  <c r="F44" i="33"/>
  <c r="B44" i="33"/>
  <c r="Q43" i="33"/>
  <c r="P43" i="33" s="1"/>
  <c r="M43" i="33"/>
  <c r="L43" i="33"/>
  <c r="J43" i="33"/>
  <c r="I43" i="33"/>
  <c r="G43" i="33"/>
  <c r="F43" i="33"/>
  <c r="B43" i="33"/>
  <c r="D43" i="33" s="1"/>
  <c r="Q42" i="33"/>
  <c r="P42" i="33" s="1"/>
  <c r="M42" i="33"/>
  <c r="L42" i="33"/>
  <c r="J42" i="33"/>
  <c r="I42" i="33"/>
  <c r="G42" i="33"/>
  <c r="F42" i="33"/>
  <c r="B42" i="33"/>
  <c r="D42" i="33" s="1"/>
  <c r="C42" i="33" s="1"/>
  <c r="Q41" i="33"/>
  <c r="P41" i="33" s="1"/>
  <c r="M41" i="33"/>
  <c r="L41" i="33"/>
  <c r="J41" i="33"/>
  <c r="I41" i="33"/>
  <c r="G41" i="33"/>
  <c r="F41" i="33"/>
  <c r="B41" i="33"/>
  <c r="D41" i="33" s="1"/>
  <c r="Q40" i="33"/>
  <c r="P40" i="33" s="1"/>
  <c r="M40" i="33"/>
  <c r="L40" i="33"/>
  <c r="J40" i="33"/>
  <c r="I40" i="33"/>
  <c r="G40" i="33"/>
  <c r="F40" i="33"/>
  <c r="B40" i="33"/>
  <c r="D40" i="33" s="1"/>
  <c r="Q39" i="33"/>
  <c r="P39" i="33" s="1"/>
  <c r="M39" i="33"/>
  <c r="L39" i="33"/>
  <c r="J39" i="33"/>
  <c r="I39" i="33"/>
  <c r="G39" i="33"/>
  <c r="F39" i="33"/>
  <c r="B39" i="33"/>
  <c r="D39" i="33" s="1"/>
  <c r="Q36" i="33"/>
  <c r="P36" i="33" s="1"/>
  <c r="M36" i="33"/>
  <c r="L36" i="33"/>
  <c r="J36" i="33"/>
  <c r="I36" i="33"/>
  <c r="G36" i="33"/>
  <c r="F36" i="33"/>
  <c r="B36" i="33"/>
  <c r="D36" i="33" s="1"/>
  <c r="B7" i="33"/>
  <c r="Q23" i="33"/>
  <c r="P23" i="33" s="1"/>
  <c r="M23" i="33"/>
  <c r="L23" i="33"/>
  <c r="J23" i="33"/>
  <c r="I23" i="33"/>
  <c r="G23" i="33"/>
  <c r="F23" i="33"/>
  <c r="B23" i="33"/>
  <c r="D23" i="33" s="1"/>
  <c r="Q31" i="33"/>
  <c r="P31" i="33" s="1"/>
  <c r="M31" i="33"/>
  <c r="L31" i="33"/>
  <c r="J31" i="33"/>
  <c r="I31" i="33"/>
  <c r="G31" i="33"/>
  <c r="F31" i="33"/>
  <c r="B31" i="33"/>
  <c r="D31" i="33" s="1"/>
  <c r="Q30" i="33"/>
  <c r="P30" i="33" s="1"/>
  <c r="M30" i="33"/>
  <c r="L30" i="33"/>
  <c r="J30" i="33"/>
  <c r="I30" i="33"/>
  <c r="G30" i="33"/>
  <c r="F30" i="33"/>
  <c r="B30" i="33"/>
  <c r="D30" i="33" s="1"/>
  <c r="Q29" i="33"/>
  <c r="P29" i="33" s="1"/>
  <c r="M29" i="33"/>
  <c r="L29" i="33"/>
  <c r="J29" i="33"/>
  <c r="I29" i="33"/>
  <c r="G29" i="33"/>
  <c r="F29" i="33"/>
  <c r="B29" i="33"/>
  <c r="D29" i="33" s="1"/>
  <c r="Q28" i="33"/>
  <c r="P28" i="33" s="1"/>
  <c r="M28" i="33"/>
  <c r="L28" i="33"/>
  <c r="J28" i="33"/>
  <c r="I28" i="33"/>
  <c r="G28" i="33"/>
  <c r="F28" i="33"/>
  <c r="B28" i="33"/>
  <c r="Q27" i="33"/>
  <c r="P27" i="33" s="1"/>
  <c r="M27" i="33"/>
  <c r="L27" i="33"/>
  <c r="J27" i="33"/>
  <c r="I27" i="33"/>
  <c r="G27" i="33"/>
  <c r="F27" i="33"/>
  <c r="B27" i="33"/>
  <c r="D27" i="33" s="1"/>
  <c r="Q26" i="33"/>
  <c r="P26" i="33" s="1"/>
  <c r="M26" i="33"/>
  <c r="L26" i="33"/>
  <c r="J26" i="33"/>
  <c r="I26" i="33"/>
  <c r="G26" i="33"/>
  <c r="F26" i="33"/>
  <c r="B26" i="33"/>
  <c r="D26" i="33" s="1"/>
  <c r="C26" i="33" s="1"/>
  <c r="Q25" i="33"/>
  <c r="P25" i="33" s="1"/>
  <c r="M25" i="33"/>
  <c r="L25" i="33"/>
  <c r="J25" i="33"/>
  <c r="I25" i="33"/>
  <c r="G25" i="33"/>
  <c r="F25" i="33"/>
  <c r="B25" i="33"/>
  <c r="D25" i="33" s="1"/>
  <c r="Q24" i="33"/>
  <c r="P24" i="33" s="1"/>
  <c r="M24" i="33"/>
  <c r="L24" i="33"/>
  <c r="J24" i="33"/>
  <c r="I24" i="33"/>
  <c r="G24" i="33"/>
  <c r="F24" i="33"/>
  <c r="B24" i="33"/>
  <c r="Q12" i="33"/>
  <c r="P12" i="33"/>
  <c r="M12" i="33"/>
  <c r="L12" i="33"/>
  <c r="J12" i="33"/>
  <c r="I12" i="33"/>
  <c r="G12" i="33"/>
  <c r="F12" i="33"/>
  <c r="B12" i="33"/>
  <c r="D12" i="33" s="1"/>
  <c r="Q7" i="33"/>
  <c r="P7" i="33" s="1"/>
  <c r="M7" i="33"/>
  <c r="L7" i="33"/>
  <c r="J7" i="33"/>
  <c r="I7" i="33"/>
  <c r="G7" i="33"/>
  <c r="F7" i="33"/>
  <c r="Q16" i="33"/>
  <c r="P16" i="33" s="1"/>
  <c r="M16" i="33"/>
  <c r="L16" i="33"/>
  <c r="J16" i="33"/>
  <c r="I16" i="33"/>
  <c r="G16" i="33"/>
  <c r="F16" i="33"/>
  <c r="B16" i="33"/>
  <c r="Q15" i="33"/>
  <c r="P15" i="33" s="1"/>
  <c r="M15" i="33"/>
  <c r="L15" i="33"/>
  <c r="J15" i="33"/>
  <c r="I15" i="33"/>
  <c r="G15" i="33"/>
  <c r="F15" i="33"/>
  <c r="B15" i="33"/>
  <c r="Q14" i="33"/>
  <c r="P14" i="33" s="1"/>
  <c r="M14" i="33"/>
  <c r="L14" i="33"/>
  <c r="J14" i="33"/>
  <c r="I14" i="33"/>
  <c r="G14" i="33"/>
  <c r="F14" i="33"/>
  <c r="B14" i="33"/>
  <c r="Q13" i="33"/>
  <c r="P13" i="33" s="1"/>
  <c r="M13" i="33"/>
  <c r="L13" i="33"/>
  <c r="J13" i="33"/>
  <c r="I13" i="33"/>
  <c r="G13" i="33"/>
  <c r="F13" i="33"/>
  <c r="B13" i="33"/>
  <c r="D13" i="33" s="1"/>
  <c r="Q11" i="33"/>
  <c r="P11" i="33" s="1"/>
  <c r="M11" i="33"/>
  <c r="L11" i="33"/>
  <c r="J11" i="33"/>
  <c r="I11" i="33"/>
  <c r="G11" i="33"/>
  <c r="F11" i="33"/>
  <c r="B11" i="33"/>
  <c r="Q10" i="33"/>
  <c r="P10" i="33" s="1"/>
  <c r="M10" i="33"/>
  <c r="L10" i="33"/>
  <c r="J10" i="33"/>
  <c r="I10" i="33"/>
  <c r="G10" i="33"/>
  <c r="F10" i="33"/>
  <c r="B10" i="33"/>
  <c r="D10" i="33" s="1"/>
  <c r="Q9" i="33"/>
  <c r="P9" i="33" s="1"/>
  <c r="M9" i="33"/>
  <c r="L9" i="33"/>
  <c r="J9" i="33"/>
  <c r="I9" i="33"/>
  <c r="G9" i="33"/>
  <c r="F9" i="33"/>
  <c r="B9" i="33"/>
  <c r="D9" i="33" s="1"/>
  <c r="C9" i="33" s="1"/>
  <c r="Q8" i="33"/>
  <c r="P8" i="33" s="1"/>
  <c r="M8" i="33"/>
  <c r="L8" i="33"/>
  <c r="J8" i="33"/>
  <c r="I8" i="33"/>
  <c r="G8" i="33"/>
  <c r="F8" i="33"/>
  <c r="B8" i="33"/>
  <c r="Q55" i="33"/>
  <c r="P55" i="33" s="1"/>
  <c r="M55" i="33"/>
  <c r="L55" i="33"/>
  <c r="J55" i="33"/>
  <c r="I55" i="33"/>
  <c r="G55" i="33"/>
  <c r="F55" i="33"/>
  <c r="B55" i="33"/>
  <c r="D55" i="33" s="1"/>
  <c r="Q54" i="33"/>
  <c r="P54" i="33" s="1"/>
  <c r="M54" i="33"/>
  <c r="L54" i="33"/>
  <c r="J54" i="33"/>
  <c r="I54" i="33"/>
  <c r="G54" i="33"/>
  <c r="F54" i="33"/>
  <c r="B54" i="33"/>
  <c r="Q53" i="33"/>
  <c r="P53" i="33" s="1"/>
  <c r="M53" i="33"/>
  <c r="L53" i="33"/>
  <c r="J53" i="33"/>
  <c r="I53" i="33"/>
  <c r="G53" i="33"/>
  <c r="F53" i="33"/>
  <c r="B53" i="33"/>
  <c r="D53" i="33" s="1"/>
  <c r="Q52" i="33"/>
  <c r="P52" i="33" s="1"/>
  <c r="M52" i="33"/>
  <c r="L52" i="33"/>
  <c r="J52" i="33"/>
  <c r="I52" i="33"/>
  <c r="G52" i="33"/>
  <c r="F52" i="33"/>
  <c r="B52" i="33"/>
  <c r="D52" i="33" s="1"/>
  <c r="Q48" i="33"/>
  <c r="P48" i="33" s="1"/>
  <c r="M48" i="33"/>
  <c r="L48" i="33"/>
  <c r="J48" i="33"/>
  <c r="I48" i="33"/>
  <c r="G48" i="33"/>
  <c r="F48" i="33"/>
  <c r="B48" i="33"/>
  <c r="D48" i="33" s="1"/>
  <c r="Q33" i="33"/>
  <c r="P33" i="33" s="1"/>
  <c r="M33" i="33"/>
  <c r="L33" i="33"/>
  <c r="J33" i="33"/>
  <c r="I33" i="33"/>
  <c r="G33" i="33"/>
  <c r="F33" i="33"/>
  <c r="B33" i="33"/>
  <c r="D33" i="33" s="1"/>
  <c r="Q34" i="33"/>
  <c r="P34" i="33" s="1"/>
  <c r="M34" i="33"/>
  <c r="L34" i="33"/>
  <c r="J34" i="33"/>
  <c r="I34" i="33"/>
  <c r="G34" i="33"/>
  <c r="F34" i="33"/>
  <c r="B34" i="33"/>
  <c r="D34" i="33" s="1"/>
  <c r="Q32" i="33"/>
  <c r="P32" i="33" s="1"/>
  <c r="M32" i="33"/>
  <c r="L32" i="33"/>
  <c r="J32" i="33"/>
  <c r="I32" i="33"/>
  <c r="G32" i="33"/>
  <c r="F32" i="33"/>
  <c r="B32" i="33"/>
  <c r="D32" i="33" s="1"/>
  <c r="Q20" i="33"/>
  <c r="P20" i="33" s="1"/>
  <c r="M20" i="33"/>
  <c r="L20" i="33"/>
  <c r="J20" i="33"/>
  <c r="I20" i="33"/>
  <c r="G20" i="33"/>
  <c r="F20" i="33"/>
  <c r="B20" i="33"/>
  <c r="D20" i="33" s="1"/>
  <c r="Q19" i="33"/>
  <c r="P19" i="33" s="1"/>
  <c r="M19" i="33"/>
  <c r="L19" i="33"/>
  <c r="J19" i="33"/>
  <c r="I19" i="33"/>
  <c r="G19" i="33"/>
  <c r="F19" i="33"/>
  <c r="B19" i="33"/>
  <c r="D19" i="33" s="1"/>
  <c r="Q18" i="33"/>
  <c r="P18" i="33" s="1"/>
  <c r="M18" i="33"/>
  <c r="L18" i="33"/>
  <c r="J18" i="33"/>
  <c r="I18" i="33"/>
  <c r="G18" i="33"/>
  <c r="F18" i="33"/>
  <c r="B18" i="33"/>
  <c r="D18" i="33" s="1"/>
  <c r="Q17" i="33"/>
  <c r="P17" i="33" s="1"/>
  <c r="M17" i="33"/>
  <c r="L17" i="33"/>
  <c r="J17" i="33"/>
  <c r="I17" i="33"/>
  <c r="G17" i="33"/>
  <c r="F17" i="33"/>
  <c r="B17" i="33"/>
  <c r="D17" i="33" s="1"/>
  <c r="C17" i="33" s="1"/>
  <c r="Q3" i="33"/>
  <c r="P3" i="33" s="1"/>
  <c r="M3" i="33"/>
  <c r="L3" i="33"/>
  <c r="J3" i="33"/>
  <c r="I3" i="33"/>
  <c r="G3" i="33"/>
  <c r="F3" i="33"/>
  <c r="B3" i="33"/>
  <c r="D3" i="33" s="1"/>
  <c r="Q57" i="33"/>
  <c r="P57" i="33" s="1"/>
  <c r="M57" i="33"/>
  <c r="L57" i="33"/>
  <c r="J57" i="33"/>
  <c r="I57" i="33"/>
  <c r="G57" i="33"/>
  <c r="F57" i="33"/>
  <c r="B57" i="33"/>
  <c r="D57" i="33" s="1"/>
  <c r="Q56" i="33"/>
  <c r="P56" i="33" s="1"/>
  <c r="M56" i="33"/>
  <c r="L56" i="33"/>
  <c r="J56" i="33"/>
  <c r="I56" i="33"/>
  <c r="G56" i="33"/>
  <c r="F56" i="33"/>
  <c r="B56" i="33"/>
  <c r="D56" i="33" s="1"/>
  <c r="Q51" i="33"/>
  <c r="P51" i="33" s="1"/>
  <c r="M51" i="33"/>
  <c r="L51" i="33"/>
  <c r="J51" i="33"/>
  <c r="I51" i="33"/>
  <c r="G51" i="33"/>
  <c r="F51" i="33"/>
  <c r="B51" i="33"/>
  <c r="D51" i="33" s="1"/>
  <c r="Q50" i="33"/>
  <c r="P50" i="33" s="1"/>
  <c r="M50" i="33"/>
  <c r="L50" i="33"/>
  <c r="J50" i="33"/>
  <c r="I50" i="33"/>
  <c r="G50" i="33"/>
  <c r="F50" i="33"/>
  <c r="B50" i="33"/>
  <c r="D50" i="33" s="1"/>
  <c r="Q49" i="33"/>
  <c r="P49" i="33" s="1"/>
  <c r="M49" i="33"/>
  <c r="L49" i="33"/>
  <c r="J49" i="33"/>
  <c r="I49" i="33"/>
  <c r="G49" i="33"/>
  <c r="F49" i="33"/>
  <c r="B49" i="33"/>
  <c r="Q37" i="33"/>
  <c r="P37" i="33" s="1"/>
  <c r="M37" i="33"/>
  <c r="L37" i="33"/>
  <c r="J37" i="33"/>
  <c r="I37" i="33"/>
  <c r="G37" i="33"/>
  <c r="F37" i="33"/>
  <c r="B37" i="33"/>
  <c r="Q35" i="33"/>
  <c r="P35" i="33" s="1"/>
  <c r="M35" i="33"/>
  <c r="L35" i="33"/>
  <c r="J35" i="33"/>
  <c r="I35" i="33"/>
  <c r="G35" i="33"/>
  <c r="F35" i="33"/>
  <c r="B35" i="33"/>
  <c r="D35" i="33" s="1"/>
  <c r="Q22" i="33"/>
  <c r="P22" i="33" s="1"/>
  <c r="M22" i="33"/>
  <c r="L22" i="33"/>
  <c r="J22" i="33"/>
  <c r="I22" i="33"/>
  <c r="G22" i="33"/>
  <c r="F22" i="33"/>
  <c r="B22" i="33"/>
  <c r="D22" i="33" s="1"/>
  <c r="Q21" i="33"/>
  <c r="P21" i="33" s="1"/>
  <c r="M21" i="33"/>
  <c r="L21" i="33"/>
  <c r="J21" i="33"/>
  <c r="I21" i="33"/>
  <c r="G21" i="33"/>
  <c r="F21" i="33"/>
  <c r="B21" i="33"/>
  <c r="D21" i="33" s="1"/>
  <c r="C38" i="33" l="1"/>
  <c r="D45" i="33"/>
  <c r="C45" i="33" s="1"/>
  <c r="C41" i="33"/>
  <c r="D44" i="33"/>
  <c r="C44" i="33" s="1"/>
  <c r="D47" i="33"/>
  <c r="C47" i="33" s="1"/>
  <c r="C43" i="33"/>
  <c r="C46" i="33"/>
  <c r="C40" i="33"/>
  <c r="C39" i="33"/>
  <c r="C36" i="33"/>
  <c r="C23" i="33"/>
  <c r="C29" i="33"/>
  <c r="C25" i="33"/>
  <c r="D28" i="33"/>
  <c r="C28" i="33" s="1"/>
  <c r="C31" i="33"/>
  <c r="D24" i="33"/>
  <c r="C24" i="33" s="1"/>
  <c r="C27" i="33"/>
  <c r="C30" i="33"/>
  <c r="C12" i="33"/>
  <c r="D7" i="33"/>
  <c r="C7" i="33" s="1"/>
  <c r="D16" i="33"/>
  <c r="C16" i="33" s="1"/>
  <c r="D15" i="33"/>
  <c r="C15" i="33" s="1"/>
  <c r="D14" i="33"/>
  <c r="C14" i="33" s="1"/>
  <c r="D11" i="33"/>
  <c r="C11" i="33" s="1"/>
  <c r="C10" i="33"/>
  <c r="C13" i="33"/>
  <c r="D8" i="33"/>
  <c r="C8" i="33" s="1"/>
  <c r="D54" i="33"/>
  <c r="C54" i="33" s="1"/>
  <c r="C55" i="33"/>
  <c r="C53" i="33"/>
  <c r="C52" i="33"/>
  <c r="C48" i="33"/>
  <c r="C33" i="33"/>
  <c r="C34" i="33"/>
  <c r="C32" i="33"/>
  <c r="C20" i="33"/>
  <c r="C19" i="33"/>
  <c r="C18" i="33"/>
  <c r="C3" i="33"/>
  <c r="C57" i="33"/>
  <c r="C56" i="33"/>
  <c r="D49" i="33"/>
  <c r="C49" i="33" s="1"/>
  <c r="C51" i="33"/>
  <c r="C50" i="33"/>
  <c r="D37" i="33"/>
  <c r="C37" i="33" s="1"/>
  <c r="C35" i="33"/>
  <c r="C22" i="33"/>
  <c r="C21" i="33"/>
  <c r="Q6" i="33"/>
  <c r="P6" i="33" s="1"/>
  <c r="M6" i="33"/>
  <c r="L6" i="33"/>
  <c r="J6" i="33"/>
  <c r="I6" i="33"/>
  <c r="G6" i="33"/>
  <c r="F6" i="33"/>
  <c r="Q5" i="33"/>
  <c r="P5" i="33" s="1"/>
  <c r="M5" i="33"/>
  <c r="L5" i="33"/>
  <c r="J5" i="33"/>
  <c r="I5" i="33"/>
  <c r="G5" i="33"/>
  <c r="F5" i="33"/>
  <c r="Q4" i="33"/>
  <c r="P4" i="33" s="1"/>
  <c r="M4" i="33"/>
  <c r="L4" i="33"/>
  <c r="J4" i="33"/>
  <c r="I4" i="33"/>
  <c r="G4" i="33"/>
  <c r="F4" i="33"/>
  <c r="Q2" i="33"/>
  <c r="P2" i="33" s="1"/>
  <c r="M2" i="33"/>
  <c r="L2" i="33"/>
  <c r="J2" i="33"/>
  <c r="I2" i="33"/>
  <c r="G2" i="33"/>
  <c r="F2" i="33"/>
  <c r="B6" i="33" l="1"/>
  <c r="D6" i="33" s="1"/>
  <c r="C6" i="33" s="1"/>
  <c r="B4" i="33"/>
  <c r="D4" i="33" s="1"/>
  <c r="C4" i="33" s="1"/>
  <c r="B2" i="33"/>
  <c r="D2" i="33" s="1"/>
  <c r="C2" i="33" s="1"/>
  <c r="B5" i="33"/>
  <c r="D5" i="33" s="1"/>
  <c r="C5" i="33" s="1"/>
</calcChain>
</file>

<file path=xl/sharedStrings.xml><?xml version="1.0" encoding="utf-8"?>
<sst xmlns="http://schemas.openxmlformats.org/spreadsheetml/2006/main" count="397" uniqueCount="117">
  <si>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</si>
  <si>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</si>
  <si>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</si>
  <si>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</si>
  <si>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</si>
  <si>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</si>
  <si>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</si>
  <si>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</si>
  <si>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</si>
  <si>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</si>
  <si>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</si>
  <si>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</si>
  <si>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</si>
  <si>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</si>
  <si>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</si>
  <si>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</si>
  <si>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</si>
  <si>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</si>
  <si>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</si>
  <si>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</si>
  <si>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</si>
  <si>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</si>
  <si>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</si>
  <si>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</si>
  <si>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</si>
  <si>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</si>
  <si>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</si>
  <si>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</si>
  <si>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</si>
  <si>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</si>
  <si>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</si>
  <si>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</si>
  <si>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</si>
  <si>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</si>
  <si>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</si>
  <si>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</si>
  <si>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</si>
  <si>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</si>
  <si>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</si>
  <si>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DEFAULT</t>
    <phoneticPr fontId="1" type="noConversion"/>
  </si>
  <si>
    <t>저장</t>
    <phoneticPr fontId="1" type="noConversion"/>
  </si>
  <si>
    <t>LEFT</t>
    <phoneticPr fontId="1" type="noConversion"/>
  </si>
  <si>
    <t>초기화</t>
    <phoneticPr fontId="1" type="noConversion"/>
  </si>
  <si>
    <t>Refresh</t>
  </si>
  <si>
    <t>DATE</t>
    <phoneticPr fontId="1" type="noConversion"/>
  </si>
  <si>
    <t>RADIO</t>
    <phoneticPr fontId="1" type="noConversion"/>
  </si>
  <si>
    <t>CHECKBOX</t>
    <phoneticPr fontId="1" type="noConversion"/>
  </si>
  <si>
    <t>상태</t>
    <phoneticPr fontId="1" type="noConversion"/>
  </si>
  <si>
    <t>대상 일자</t>
  </si>
  <si>
    <t>대상 일자</t>
    <phoneticPr fontId="1" type="noConversion"/>
  </si>
  <si>
    <t>Y</t>
    <phoneticPr fontId="1" type="noConversion"/>
  </si>
  <si>
    <t>TANSAD 번호</t>
  </si>
  <si>
    <t>TANSAD 번호</t>
    <phoneticPr fontId="1" type="noConversion"/>
  </si>
  <si>
    <t>GROUP</t>
    <phoneticPr fontId="1" type="noConversion"/>
  </si>
  <si>
    <t>||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</si>
  <si>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</si>
  <si>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</si>
  <si>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</si>
  <si>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</si>
  <si>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</si>
  <si>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상태</t>
  </si>
  <si>
    <t>RANGE</t>
    <phoneticPr fontId="1" type="noConversion"/>
  </si>
  <si>
    <t>결재 의뢰 일자</t>
  </si>
  <si>
    <t>결재 의뢰 일자</t>
    <phoneticPr fontId="1" type="noConversion"/>
  </si>
  <si>
    <t>UI-DMCI-04-O-0602</t>
    <phoneticPr fontId="1" type="noConversion"/>
  </si>
  <si>
    <t>전체|[B] 심사자 배부|[C] 확인용 제출|[D] 승인|[E] 반려됨|[F] 취소</t>
    <phoneticPr fontId="1" type="noConversion"/>
  </si>
  <si>
    <t>전체</t>
    <phoneticPr fontId="1" type="noConversion"/>
  </si>
  <si>
    <t>All(전체)|[B] Officer Assigned(심사자 배부)|[C] Submit For Approval(확인용 제출)|[D] Approved(승인)|[E] Returned(반려됨)|[F] Cancelled(취소)</t>
    <phoneticPr fontId="1" type="noConversion"/>
  </si>
  <si>
    <t>All|[B] Officer Assigned|[C] Submit For Approval|[D] Approved|[E] Returned|[F] Cancelled</t>
    <phoneticPr fontId="1" type="noConversion"/>
  </si>
  <si>
    <t>All</t>
    <phoneticPr fontId="1" type="noConversion"/>
  </si>
  <si>
    <t>All(전체)</t>
    <phoneticPr fontId="1" type="noConversion"/>
  </si>
  <si>
    <t>[A] Received|[B] Officer Assigned</t>
    <phoneticPr fontId="1" type="noConversion"/>
  </si>
  <si>
    <t>UI-DMCI-04-O-0603</t>
    <phoneticPr fontId="1" type="noConversion"/>
  </si>
  <si>
    <t>All(전체)|[A] Received(문의)|[B] Officer Assigned(심사자 배부)|[C] Submit For Approval(승인을 위한 제출)|[D] Approved(승인)|[E] Returned(반려됨)</t>
    <phoneticPr fontId="1" type="noConversion"/>
  </si>
  <si>
    <t>전체|[A] 문의|[B] 심사자 배부|[C] 승인을 위한 제출|[D] 승인|[E] 반려됨</t>
    <phoneticPr fontId="1" type="noConversion"/>
  </si>
  <si>
    <t>All|[A] Received|[B] Officer Assigned|[C] Submit For Approval|[D] Approved|[E] Returned</t>
    <phoneticPr fontId="1" type="noConversion"/>
  </si>
  <si>
    <t>월</t>
    <phoneticPr fontId="1" type="noConversion"/>
  </si>
  <si>
    <t>년</t>
    <phoneticPr fontId="1" type="noConversion"/>
  </si>
  <si>
    <t>2025|2024|2023|2022|2021|2020</t>
    <phoneticPr fontId="1" type="noConversion"/>
  </si>
  <si>
    <t>January|February|March|April|May|June|July|August|September|October|November|December</t>
    <phoneticPr fontId="1" type="noConversion"/>
  </si>
  <si>
    <t>UI-DMCI-04-O-0605</t>
    <phoneticPr fontId="1" type="noConversion"/>
  </si>
  <si>
    <t>June</t>
    <phoneticPr fontId="1" type="noConversion"/>
  </si>
  <si>
    <t>January</t>
    <phoneticPr fontId="1" type="noConversion"/>
  </si>
  <si>
    <t>[B] Officer Assigned</t>
    <phoneticPr fontId="1" type="noConversion"/>
  </si>
  <si>
    <t>대상 사유</t>
  </si>
  <si>
    <t>대상 사유</t>
    <phoneticPr fontId="1" type="noConversion"/>
  </si>
  <si>
    <t>검증 직원</t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</si>
  <si>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</si>
  <si>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</si>
  <si>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</si>
  <si>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</si>
  <si>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TZAR-24-1326546|TZDA-24-1322884|TZDA-24-1340745|TZDA-24-1344012|TZDA-24-1346944|TZDA-24-1349892|TZDA-SS-1353011|TZDL-24-1151004|TZDL-24-1221649|TZDL-24-1237389</t>
    <phoneticPr fontId="1" type="noConversion"/>
  </si>
  <si>
    <t>16/07/2024 22:36|02/07/2024 14:32|14/07/2024 14:39|15/07/2024 12:05|15/07/2024 17:13|17/07/2024 12:33|08/01/2025 07:57|24/06/2024 14:37|18/06/2024 12:55|12/06/2024 12:23</t>
    <phoneticPr fontId="1" type="noConversion"/>
  </si>
  <si>
    <t>RULE 3: The following item(s) in this declaration by non-business TIN require CDR approval: Item No: 1, HS Cd: 87042190|
RULE 1: Count of import declarations in last 3 months is 3 declarations while only 2 declarations are allowed by CDR for non-business TIN.|
RULE 1: Count of import declarations in last 3 months is 3 declarations while only 2 declarations are allowed by CDR for non-business TIN.|
RULE 1: Count of import declarations in last 3 months is 3 declarations while only 2 declarations are allowed by CDR for non-business TIN.|
RULE 1: Count of import declarations in last 3 months is 4 declarations while only 2 declarations are allowed by CDR for non-business TIN.|
RULE 1: Count of import declarations in last 3 months is 4 declarations while only 2 declarations are allowed by CDR for non-business TIN.|
RULE 1: Count of import declarations in last 6 months is 4 declarations while only 2 declarations are allowed by CDR for non-business TIN.|
RULE 3: The following item(s) in this declaration by non-business TIN require CDR approval: Item No: 1, HS Cd: 87120000|
RULE 1: Count of import declarations in last 3 months is 3 declarations while only 2 declarations are allowed by CDR for non-business TIN.|
RULE 3: The following item(s) in this declaration by non-business TIN require CDR approval: Item No: 16, HS Cd: 87120000</t>
    <phoneticPr fontId="1" type="noConversion"/>
  </si>
  <si>
    <t>JOACHIM T. MELLA|JOSHUA JAMES NKINDA|JOSHUA JAMES NKINDA|RASHID SALEH KOMBO|ARNOLDIUS RWEGASIRA|JOSHUA JAMES NKINDA|SUPER MANAGER|JOSHUA JAMES NKINDA|JOSHUA JAMES NKINDA|JOSHUA JAMES NKINDA</t>
    <phoneticPr fontId="1" type="noConversion"/>
  </si>
  <si>
    <t>CUPIA_CUO|KILABU.GAHYE|ROLAND.KIMWERI|FELIX.TINKASIMILE|CUO|PAUL.MATINA|CUO_TZMG|CUO_ZNLR|CUO_TZTM|CUO_TZTP</t>
    <phoneticPr fontId="1" type="noConversion"/>
  </si>
  <si>
    <t>SUPER MANAGER|Kilabu Gahye Dally|Roland Kimweri|FELIX TINKASIMILE|SUPER MANAGER|PAUL MATINA|SUPER MANAGER_TZMG|SUPER MANAGER_ZNLR|SUPER MANAGER_TZTM|SUPER MANAGER_TZTP</t>
    <phoneticPr fontId="1" type="noConversion"/>
  </si>
  <si>
    <t>2|0|0|0|4|0|0|0|0|1</t>
    <phoneticPr fontId="1" type="noConversion"/>
  </si>
  <si>
    <t>|||||||||</t>
    <phoneticPr fontId="1" type="noConversion"/>
  </si>
  <si>
    <t>승인자</t>
    <phoneticPr fontId="1" type="noConversion"/>
  </si>
  <si>
    <t>승인 일자</t>
  </si>
  <si>
    <t>승인 일자</t>
    <phoneticPr fontId="1" type="noConversion"/>
  </si>
  <si>
    <t>번호</t>
    <phoneticPr fontId="1" type="noConversion"/>
  </si>
  <si>
    <t>1</t>
    <phoneticPr fontId="1" type="noConversion"/>
  </si>
  <si>
    <t>ARNOLDIUS RWEGASIRA</t>
    <phoneticPr fontId="1" type="noConversion"/>
  </si>
  <si>
    <t>TZDA-24-1346944</t>
    <phoneticPr fontId="1" type="noConversion"/>
  </si>
  <si>
    <t xml:space="preserve">15/07/2024 17:13 </t>
    <phoneticPr fontId="1" type="noConversion"/>
  </si>
  <si>
    <t>RULE 1: Count of import declarations in last 3 months is 4 declarations while only 2 declarations are allowed by CDR for non-business TIN.</t>
    <phoneticPr fontId="1" type="noConversion"/>
  </si>
  <si>
    <t>LINK</t>
    <phoneticPr fontId="1" type="noConversion"/>
  </si>
  <si>
    <t>엑셀 다운로드</t>
    <phoneticPr fontId="1" type="noConversion"/>
  </si>
  <si>
    <t>관리 감독자</t>
  </si>
  <si>
    <t>배부 일자</t>
  </si>
  <si>
    <t>번호</t>
    <phoneticPr fontId="1" type="noConversion"/>
  </si>
  <si>
    <t xml:space="preserve">TZDL-25-1000940 </t>
    <phoneticPr fontId="1" type="noConversion"/>
  </si>
  <si>
    <t xml:space="preserve">09/06/2025 18:02 </t>
    <phoneticPr fontId="1" type="noConversion"/>
  </si>
  <si>
    <t>RULE 3: The following item(s) in this declaration by non-business TIN require CDR approval: Item No: 1, HS Cd: 620441000000, Reason: Active Non-Business TIN Item No: 2, HS Cd: 620590000000, Reason: Active Non-Business TIN</t>
    <phoneticPr fontId="1" type="noConversion"/>
  </si>
  <si>
    <t>[A] Received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</si>
</sst>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41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1" borderId="1" xfId="0" quotePrefix="1" applyFont="1" applyFill="1" applyBorder="1" applyAlignment="1">
      <alignment horizontal="left" vertical="center" wrapText="1"/>
    </xf>
    <xf numFmtId="0" fontId="2" fillId="61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1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4" fillId="2" borderId="0" xfId="0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0" fontId="9" fillId="62" borderId="1" xfId="0" applyFont="1" applyFill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95" fillId="62" borderId="0" xfId="0" applyFont="1" applyFill="1" applyAlignment="1">
      <alignment horizontal="center" vertical="center" wrapText="1"/>
    </xf>
    <xf numFmtId="0" fontId="100" fillId="61" borderId="1" xfId="0" applyFont="1" applyFill="1" applyBorder="1" applyAlignment="1">
      <alignment horizontal="center" vertical="center"/>
    </xf>
    <xf numFmtId="0" fontId="100" fillId="62" borderId="1" xfId="0" applyFont="1" applyFill="1" applyBorder="1" applyAlignment="1">
      <alignment horizontal="center" vertical="center"/>
    </xf>
    <xf numFmtId="0" fontId="2" fillId="6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00" fillId="0" borderId="1" xfId="0" applyFont="1" applyFill="1" applyBorder="1" applyAlignment="1">
      <alignment horizontal="center" vertical="center"/>
    </xf>
    <xf numFmtId="0" fontId="95" fillId="0" borderId="1" xfId="0" applyFont="1" applyFill="1" applyBorder="1" applyAlignment="1">
      <alignment horizontal="center" vertical="center" wrapText="1"/>
    </xf>
    <xf numFmtId="49" fontId="95" fillId="0" borderId="1" xfId="0" applyNumberFormat="1" applyFont="1" applyFill="1" applyBorder="1" applyAlignment="1">
      <alignment horizontal="center" vertical="center" wrapText="1"/>
    </xf>
    <xf numFmtId="0" fontId="9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5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1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1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2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1</v>
          </cell>
        </row>
        <row r="259">
          <cell r="A259" t="str">
            <v>자산 유형</v>
          </cell>
          <cell r="B259" t="str">
            <v>Asset Type</v>
          </cell>
          <cell r="E259">
            <v>1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발급일</v>
          </cell>
          <cell r="B272" t="str">
            <v>Issuance Date</v>
          </cell>
          <cell r="E272">
            <v>1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납세자 자산 목록</v>
          </cell>
          <cell r="B274" t="str">
            <v>List of Taxpayer Assets</v>
          </cell>
          <cell r="E274">
            <v>1</v>
          </cell>
        </row>
        <row r="275">
          <cell r="A275" t="str">
            <v>평가 금액 (TZS)</v>
          </cell>
          <cell r="B275" t="str">
            <v>Valuation Amount (TZS)</v>
          </cell>
          <cell r="E275">
            <v>1</v>
          </cell>
        </row>
        <row r="276">
          <cell r="A276" t="str">
            <v>자산 세부정보</v>
          </cell>
          <cell r="B276" t="str">
            <v>Asset Details</v>
          </cell>
          <cell r="E276">
            <v>1</v>
          </cell>
        </row>
        <row r="277">
          <cell r="A277" t="str">
            <v>자산 위치</v>
          </cell>
          <cell r="B277" t="str">
            <v>Asset Location</v>
          </cell>
          <cell r="E277">
            <v>2</v>
          </cell>
        </row>
        <row r="278">
          <cell r="A278" t="str">
            <v>주식/지분</v>
          </cell>
          <cell r="B278" t="str">
            <v>Shares/Units</v>
          </cell>
          <cell r="E278">
            <v>1</v>
          </cell>
        </row>
        <row r="279">
          <cell r="A279" t="str">
            <v>회사/기관 명</v>
          </cell>
          <cell r="B279" t="str">
            <v>Name of Company/Organization</v>
          </cell>
          <cell r="E279">
            <v>1</v>
          </cell>
        </row>
        <row r="280">
          <cell r="A280" t="str">
            <v>주식/단위 수</v>
          </cell>
          <cell r="B280" t="str">
            <v>Number of Shares/Unit</v>
          </cell>
          <cell r="E280">
            <v>1</v>
          </cell>
        </row>
        <row r="281">
          <cell r="A281" t="str">
            <v>액면가</v>
          </cell>
          <cell r="B281" t="str">
            <v>Face Value</v>
          </cell>
          <cell r="E281">
            <v>2</v>
          </cell>
        </row>
        <row r="282">
          <cell r="A282" t="str">
            <v>단가</v>
          </cell>
          <cell r="B282" t="str">
            <v>Unit Price</v>
          </cell>
          <cell r="E282">
            <v>1</v>
          </cell>
        </row>
        <row r="283">
          <cell r="A283" t="str">
            <v>평가 정보</v>
          </cell>
          <cell r="B283" t="str">
            <v>Valuation Information</v>
          </cell>
          <cell r="E283">
            <v>1</v>
          </cell>
        </row>
        <row r="284">
          <cell r="A284" t="str">
            <v>평가 기준</v>
          </cell>
          <cell r="B284" t="str">
            <v>Basis of Valuation</v>
          </cell>
          <cell r="E284">
            <v>1</v>
          </cell>
        </row>
        <row r="285">
          <cell r="A285" t="str">
            <v>자산 설명</v>
          </cell>
          <cell r="B285" t="str">
            <v>Asset Description</v>
          </cell>
          <cell r="E285">
            <v>2</v>
          </cell>
        </row>
        <row r="286">
          <cell r="A286" t="str">
            <v>저장</v>
          </cell>
          <cell r="B286" t="str">
            <v>Save</v>
          </cell>
          <cell r="E286">
            <v>2</v>
          </cell>
        </row>
        <row r="287">
          <cell r="A287" t="str">
            <v>승인 이력</v>
          </cell>
          <cell r="B287" t="str">
            <v>Approval history</v>
          </cell>
          <cell r="E287">
            <v>1</v>
          </cell>
        </row>
        <row r="288">
          <cell r="A288" t="str">
            <v>승인 요청</v>
          </cell>
          <cell r="B288" t="str">
            <v>Request approval</v>
          </cell>
          <cell r="E288">
            <v>1</v>
          </cell>
        </row>
        <row r="289">
          <cell r="A289" t="str">
            <v>평가자 이름</v>
          </cell>
          <cell r="B289" t="str">
            <v>Valuer Name</v>
          </cell>
          <cell r="E289">
            <v>1</v>
          </cell>
        </row>
        <row r="290">
          <cell r="A290" t="str">
            <v>평가자</v>
          </cell>
          <cell r="B290" t="str">
            <v>Valuer</v>
          </cell>
          <cell r="E290">
            <v>1</v>
          </cell>
        </row>
        <row r="291">
          <cell r="A291" t="str">
            <v>부패성 물품</v>
          </cell>
          <cell r="B291" t="str">
            <v>Pershable Goods</v>
          </cell>
          <cell r="E291">
            <v>1</v>
          </cell>
        </row>
        <row r="292">
          <cell r="A292" t="str">
            <v>측정 단위명</v>
          </cell>
          <cell r="B292" t="str">
            <v>Unit of Measure Name</v>
          </cell>
          <cell r="E292">
            <v>2</v>
          </cell>
        </row>
        <row r="293">
          <cell r="A293" t="str">
            <v>자산 수량</v>
          </cell>
          <cell r="B293" t="str">
            <v>Asset Quantity</v>
          </cell>
          <cell r="E293">
            <v>1</v>
          </cell>
        </row>
        <row r="294">
          <cell r="A294" t="str">
            <v>기대 수명(일)</v>
          </cell>
          <cell r="B294" t="str">
            <v>Expected Life Days</v>
          </cell>
          <cell r="E294">
            <v>1</v>
          </cell>
        </row>
        <row r="295">
          <cell r="A295" t="str">
            <v>총액</v>
          </cell>
          <cell r="B295" t="str">
            <v>Total Amount</v>
          </cell>
          <cell r="E295">
            <v>1</v>
          </cell>
        </row>
        <row r="296">
          <cell r="A296" t="str">
            <v>제조일</v>
          </cell>
          <cell r="B296" t="str">
            <v>Manufacture Date</v>
          </cell>
          <cell r="E296">
            <v>1</v>
          </cell>
        </row>
        <row r="297">
          <cell r="A297" t="str">
            <v>유효기간</v>
          </cell>
          <cell r="B297" t="str">
            <v>Expiry Date</v>
          </cell>
          <cell r="E297">
            <v>1</v>
          </cell>
        </row>
        <row r="298">
          <cell r="A298" t="str">
            <v>자산 정보</v>
          </cell>
          <cell r="B298" t="str">
            <v>Asset Information</v>
          </cell>
          <cell r="E298">
            <v>1</v>
          </cell>
        </row>
        <row r="299">
          <cell r="A299" t="str">
            <v>제조사</v>
          </cell>
          <cell r="B299" t="str">
            <v>Make</v>
          </cell>
          <cell r="E299">
            <v>1</v>
          </cell>
        </row>
        <row r="300">
          <cell r="A300" t="str">
            <v>모델 번호</v>
          </cell>
          <cell r="B300" t="str">
            <v>Model Number</v>
          </cell>
          <cell r="E300">
            <v>2</v>
          </cell>
        </row>
        <row r="301">
          <cell r="A301" t="str">
            <v>차대 번호</v>
          </cell>
          <cell r="B301" t="str">
            <v>Chassis Number</v>
          </cell>
          <cell r="E301">
            <v>1</v>
          </cell>
        </row>
        <row r="302">
          <cell r="A302" t="str">
            <v>공차 중량</v>
          </cell>
          <cell r="B302" t="str">
            <v>Tare Weight</v>
          </cell>
          <cell r="E302">
            <v>1</v>
          </cell>
        </row>
        <row r="303">
          <cell r="A303" t="str">
            <v>총 중량</v>
          </cell>
          <cell r="B303" t="str">
            <v>Gross Weight</v>
          </cell>
          <cell r="E303">
            <v>1</v>
          </cell>
        </row>
        <row r="304">
          <cell r="A304" t="str">
            <v>엔진 배기량</v>
          </cell>
          <cell r="B304" t="str">
            <v>Engine Cubic Capacity</v>
          </cell>
          <cell r="E304">
            <v>1</v>
          </cell>
        </row>
        <row r="305">
          <cell r="A305" t="str">
            <v>제조 연도</v>
          </cell>
          <cell r="B305" t="str">
            <v>Year of Make</v>
          </cell>
          <cell r="E305">
            <v>3</v>
          </cell>
        </row>
        <row r="306">
          <cell r="A306" t="str">
            <v>차체 유형</v>
          </cell>
          <cell r="B306" t="str">
            <v>Body Type</v>
          </cell>
          <cell r="E306">
            <v>2</v>
          </cell>
        </row>
        <row r="307">
          <cell r="A307" t="str">
            <v>색상</v>
          </cell>
          <cell r="B307" t="str">
            <v>Colour</v>
          </cell>
          <cell r="E307">
            <v>3</v>
          </cell>
        </row>
        <row r="308">
          <cell r="A308" t="str">
            <v>사진 업로드</v>
          </cell>
          <cell r="B308" t="str">
            <v>Upload Photo</v>
          </cell>
          <cell r="E308">
            <v>1</v>
          </cell>
        </row>
        <row r="309">
          <cell r="A309" t="str">
            <v>전자 장비</v>
          </cell>
          <cell r="B309" t="str">
            <v>Machine Electronic</v>
          </cell>
          <cell r="E309">
            <v>1</v>
          </cell>
        </row>
        <row r="310">
          <cell r="A310" t="str">
            <v>목록</v>
          </cell>
          <cell r="B310" t="str">
            <v>list</v>
          </cell>
          <cell r="E310">
            <v>1</v>
          </cell>
        </row>
        <row r="311">
          <cell r="A311" t="str">
            <v>상세</v>
          </cell>
          <cell r="B311" t="str">
            <v>detail</v>
          </cell>
          <cell r="E311">
            <v>1</v>
          </cell>
        </row>
        <row r="312">
          <cell r="A312" t="str">
            <v>10 토지</v>
          </cell>
          <cell r="B312" t="str">
            <v>10 land</v>
          </cell>
          <cell r="E312">
            <v>1</v>
          </cell>
        </row>
        <row r="313">
          <cell r="A313" t="str">
            <v>11 건물</v>
          </cell>
          <cell r="B313" t="str">
            <v>11 Building</v>
          </cell>
          <cell r="E313">
            <v>1</v>
          </cell>
        </row>
        <row r="314">
          <cell r="A314" t="str">
            <v>20 가공된 부패성 물품</v>
          </cell>
          <cell r="B314" t="str">
            <v>20 Processed Perishable Goods</v>
          </cell>
          <cell r="E314">
            <v>1</v>
          </cell>
        </row>
        <row r="315">
          <cell r="A315" t="str">
            <v>21 비가공 부패성 물품</v>
          </cell>
          <cell r="B315" t="str">
            <v>21 Unprocessed Perishable Goods</v>
          </cell>
          <cell r="E315">
            <v>1</v>
          </cell>
        </row>
        <row r="316">
          <cell r="A316" t="str">
            <v>30 차량</v>
          </cell>
          <cell r="B316" t="str">
            <v>30 Motor vehicle</v>
          </cell>
          <cell r="E316">
            <v>1</v>
          </cell>
        </row>
        <row r="317">
          <cell r="A317" t="str">
            <v>31 선박</v>
          </cell>
          <cell r="B317" t="str">
            <v>31 Marine Vessels</v>
          </cell>
          <cell r="E317">
            <v>1</v>
          </cell>
        </row>
        <row r="318">
          <cell r="A318" t="str">
            <v>32 전자/기계류</v>
          </cell>
          <cell r="B318" t="str">
            <v>32 | Electronics/Machines</v>
          </cell>
          <cell r="E318">
            <v>1</v>
          </cell>
        </row>
        <row r="319">
          <cell r="A319" t="str">
            <v>33 기타 비부패성 물품</v>
          </cell>
          <cell r="B319" t="str">
            <v>33 | Other non- Perishable Goods</v>
          </cell>
          <cell r="E319">
            <v>1</v>
          </cell>
        </row>
        <row r="320">
          <cell r="A320" t="str">
            <v>40 주식/지분</v>
          </cell>
          <cell r="B320" t="str">
            <v>40 | Shares/Units</v>
          </cell>
          <cell r="E320">
            <v>1</v>
          </cell>
        </row>
        <row r="321">
          <cell r="A321" t="str">
            <v>41 채권</v>
          </cell>
          <cell r="B321" t="str">
            <v>41 | Bonds</v>
          </cell>
          <cell r="E321">
            <v>1</v>
          </cell>
        </row>
        <row r="322">
          <cell r="A322" t="str">
            <v>42 기타 무형 자산</v>
          </cell>
          <cell r="B322" t="str">
            <v>42 | Other Intangible Assets</v>
          </cell>
          <cell r="E322">
            <v>1</v>
          </cell>
        </row>
        <row r="323">
          <cell r="A323" t="str">
            <v>블록 번호</v>
          </cell>
          <cell r="B323" t="str">
            <v>Block No</v>
          </cell>
          <cell r="E323">
            <v>1</v>
          </cell>
        </row>
        <row r="324">
          <cell r="A324" t="str">
            <v>필지 번호</v>
          </cell>
          <cell r="B324" t="str">
            <v>Plot No</v>
          </cell>
          <cell r="E324">
            <v>1</v>
          </cell>
        </row>
        <row r="325">
          <cell r="A325" t="str">
            <v>증서 번호</v>
          </cell>
          <cell r="B325" t="str">
            <v>Certificate No</v>
          </cell>
          <cell r="E325">
            <v>1</v>
          </cell>
        </row>
        <row r="326">
          <cell r="A326" t="str">
            <v>권리 번호</v>
          </cell>
          <cell r="B326" t="str">
            <v>Title No</v>
          </cell>
          <cell r="E326">
            <v>1</v>
          </cell>
        </row>
        <row r="327">
          <cell r="A327" t="str">
            <v>소재지 주소</v>
          </cell>
          <cell r="B327" t="str">
            <v>Location Address</v>
          </cell>
          <cell r="E327">
            <v>1</v>
          </cell>
        </row>
        <row r="328">
          <cell r="A328" t="str">
            <v>소유자 이름</v>
          </cell>
          <cell r="B328" t="str">
            <v>Owner Name</v>
          </cell>
          <cell r="E328">
            <v>1</v>
          </cell>
        </row>
        <row r="329">
          <cell r="A329" t="str">
            <v>건물 유형</v>
          </cell>
          <cell r="B329" t="str">
            <v>Building Type</v>
          </cell>
          <cell r="E329">
            <v>1</v>
          </cell>
        </row>
        <row r="330">
          <cell r="A330" t="str">
            <v>층수</v>
          </cell>
          <cell r="B330" t="str">
            <v>Floor Count</v>
          </cell>
          <cell r="E330">
            <v>1</v>
          </cell>
        </row>
        <row r="331">
          <cell r="A331" t="str">
            <v>용도 유형</v>
          </cell>
          <cell r="B331" t="str">
            <v>Usage Type</v>
          </cell>
          <cell r="E331">
            <v>1</v>
          </cell>
        </row>
        <row r="332">
          <cell r="A332" t="str">
            <v>소유 유형</v>
          </cell>
          <cell r="B332" t="str">
            <v>Ownership Type</v>
          </cell>
          <cell r="E332">
            <v>1</v>
          </cell>
        </row>
        <row r="333">
          <cell r="A333" t="str">
            <v>건물 상태 유형</v>
          </cell>
          <cell r="B333" t="str">
            <v>Building Condition Type</v>
          </cell>
          <cell r="E333">
            <v>1</v>
          </cell>
        </row>
        <row r="334">
          <cell r="A334" t="str">
            <v>총 금액</v>
          </cell>
          <cell r="B334" t="str">
            <v>Total Amount</v>
          </cell>
          <cell r="E334">
            <v>1</v>
          </cell>
        </row>
        <row r="335">
          <cell r="A335" t="str">
            <v>제조사 명</v>
          </cell>
          <cell r="B335" t="str">
            <v>Make Name</v>
          </cell>
          <cell r="E335">
            <v>1</v>
          </cell>
        </row>
        <row r="336">
          <cell r="A336" t="str">
            <v>모델 번호 코드</v>
          </cell>
          <cell r="B336" t="str">
            <v>Model Number Code</v>
          </cell>
          <cell r="E336">
            <v>1</v>
          </cell>
        </row>
        <row r="337">
          <cell r="A337" t="str">
            <v>엔진 출력(KW)</v>
          </cell>
          <cell r="B337" t="str">
            <v>Engine KW Capacity</v>
          </cell>
          <cell r="E337">
            <v>1</v>
          </cell>
        </row>
        <row r="338">
          <cell r="A338" t="str">
            <v>제조 연도</v>
          </cell>
          <cell r="B338" t="str">
            <v>Make Year</v>
          </cell>
          <cell r="E338">
            <v>3</v>
          </cell>
        </row>
        <row r="339">
          <cell r="A339" t="str">
            <v>색상</v>
          </cell>
          <cell r="B339" t="str">
            <v>Color</v>
          </cell>
          <cell r="E339">
            <v>3</v>
          </cell>
        </row>
        <row r="340">
          <cell r="A340" t="str">
            <v>제조업체 이름</v>
          </cell>
          <cell r="B340" t="str">
            <v>Manufacturer Name</v>
          </cell>
          <cell r="E340">
            <v>1</v>
          </cell>
        </row>
        <row r="341">
          <cell r="A341" t="str">
            <v>용량</v>
          </cell>
          <cell r="B341" t="str">
            <v>Capacity</v>
          </cell>
          <cell r="E341">
            <v>1</v>
          </cell>
        </row>
        <row r="342">
          <cell r="A342" t="str">
            <v>제품명</v>
          </cell>
          <cell r="B342" t="str">
            <v>Product Name</v>
          </cell>
          <cell r="E342">
            <v>1</v>
          </cell>
        </row>
        <row r="343">
          <cell r="A343" t="str">
            <v>측정 단위명</v>
          </cell>
          <cell r="B343" t="str">
            <v>Measurement Unit Name</v>
          </cell>
          <cell r="E343">
            <v>2</v>
          </cell>
        </row>
        <row r="344">
          <cell r="A344" t="str">
            <v>원산지 국가</v>
          </cell>
          <cell r="B344" t="str">
            <v>Country of Origin</v>
          </cell>
          <cell r="E344">
            <v>1</v>
          </cell>
        </row>
        <row r="345">
          <cell r="A345" t="str">
            <v>회사 이름</v>
          </cell>
          <cell r="B345" t="str">
            <v>Company Name</v>
          </cell>
          <cell r="E345">
            <v>1</v>
          </cell>
        </row>
        <row r="346">
          <cell r="A346" t="str">
            <v>주식 수량</v>
          </cell>
          <cell r="B346" t="str">
            <v>Share Count</v>
          </cell>
          <cell r="E346">
            <v>1</v>
          </cell>
        </row>
        <row r="347">
          <cell r="A347" t="str">
            <v>액면가</v>
          </cell>
          <cell r="B347" t="str">
            <v>Face Value Price</v>
          </cell>
          <cell r="E347">
            <v>2</v>
          </cell>
        </row>
        <row r="348">
          <cell r="A348" t="str">
            <v>채권 수량</v>
          </cell>
          <cell r="B348" t="str">
            <v>Bond Count</v>
          </cell>
          <cell r="E348">
            <v>1</v>
          </cell>
        </row>
        <row r="349">
          <cell r="A349" t="str">
            <v>이표율</v>
          </cell>
          <cell r="B349" t="str">
            <v>Coupon Rate</v>
          </cell>
          <cell r="E349">
            <v>1</v>
          </cell>
        </row>
        <row r="350">
          <cell r="A350" t="str">
            <v>무형 자산 유형</v>
          </cell>
          <cell r="B350" t="str">
            <v>Intangible Type</v>
          </cell>
          <cell r="E350">
            <v>1</v>
          </cell>
        </row>
        <row r="351">
          <cell r="A351" t="str">
            <v>명목 금액</v>
          </cell>
          <cell r="B351" t="str">
            <v>Nominal Amount</v>
          </cell>
          <cell r="E351">
            <v>1</v>
          </cell>
        </row>
        <row r="352">
          <cell r="A352" t="str">
            <v>만기일</v>
          </cell>
          <cell r="B352" t="str">
            <v>Maturity Date</v>
          </cell>
          <cell r="E352">
            <v>1</v>
          </cell>
        </row>
        <row r="353">
          <cell r="A353" t="str">
            <v>상호명</v>
          </cell>
          <cell r="B353" t="str">
            <v>Trading Name</v>
          </cell>
          <cell r="E353">
            <v>1</v>
          </cell>
        </row>
        <row r="354">
          <cell r="A354" t="str">
            <v>세무 관할 지역</v>
          </cell>
          <cell r="B354" t="str">
            <v>Tax Region</v>
          </cell>
          <cell r="E354">
            <v>1</v>
          </cell>
        </row>
        <row r="355">
          <cell r="A355" t="str">
            <v>전화번호</v>
          </cell>
          <cell r="B355" t="str">
            <v>Phone Number</v>
          </cell>
          <cell r="E355">
            <v>1</v>
          </cell>
        </row>
        <row r="356">
          <cell r="A356" t="str">
            <v>신청 번호</v>
          </cell>
          <cell r="B356" t="str">
            <v>Application No</v>
          </cell>
          <cell r="E356">
            <v>1</v>
          </cell>
        </row>
        <row r="357">
          <cell r="A357" t="str">
            <v>승인 처리 세부 정보</v>
          </cell>
          <cell r="B357" t="str">
            <v>Approval Processing Details</v>
          </cell>
          <cell r="E357">
            <v>1</v>
          </cell>
        </row>
        <row r="358">
          <cell r="A358" t="str">
            <v>승인</v>
          </cell>
          <cell r="B358" t="str">
            <v>Approval</v>
          </cell>
          <cell r="E358">
            <v>1</v>
          </cell>
        </row>
        <row r="359">
          <cell r="A359" t="str">
            <v>번호</v>
          </cell>
          <cell r="B359" t="str">
            <v>Number</v>
          </cell>
          <cell r="E359">
            <v>1</v>
          </cell>
        </row>
        <row r="360">
          <cell r="A360" t="str">
            <v>세무서</v>
          </cell>
          <cell r="B360" t="str">
            <v>Tax Office</v>
          </cell>
          <cell r="E360">
            <v>1</v>
          </cell>
        </row>
        <row r="361">
          <cell r="A361" t="str">
            <v>역할</v>
          </cell>
          <cell r="B361" t="str">
            <v>Role</v>
          </cell>
          <cell r="E361">
            <v>1</v>
          </cell>
        </row>
        <row r="362">
          <cell r="A362" t="str">
            <v>조치 상태</v>
          </cell>
          <cell r="B362" t="str">
            <v>Action Status</v>
          </cell>
          <cell r="E362">
            <v>1</v>
          </cell>
        </row>
        <row r="363">
          <cell r="A363" t="str">
            <v>요청 일자</v>
          </cell>
          <cell r="B363" t="str">
            <v>Request Date</v>
          </cell>
          <cell r="E363">
            <v>1</v>
          </cell>
        </row>
        <row r="364">
          <cell r="A364" t="str">
            <v>첨부파일</v>
          </cell>
          <cell r="B364" t="str">
            <v>Attachments</v>
          </cell>
          <cell r="E364">
            <v>1</v>
          </cell>
        </row>
        <row r="365">
          <cell r="A365" t="str">
            <v>부과자산 매각의사 통지번호</v>
          </cell>
          <cell r="B365" t="str">
            <v>Notification Number for Intention to Sell the Charged Asset</v>
          </cell>
          <cell r="E365">
            <v>1</v>
          </cell>
        </row>
        <row r="366">
          <cell r="A366" t="str">
            <v>참조 번호</v>
          </cell>
          <cell r="B366" t="str">
            <v>Reference number</v>
          </cell>
          <cell r="E366">
            <v>1</v>
          </cell>
        </row>
        <row r="367">
          <cell r="A367" t="str">
            <v>배치 번호</v>
          </cell>
          <cell r="B367" t="str">
            <v>Batch Number</v>
          </cell>
          <cell r="E367">
            <v>1</v>
          </cell>
        </row>
        <row r="368">
          <cell r="A368" t="str">
            <v>일반정보</v>
          </cell>
          <cell r="B368" t="str">
            <v>General Information</v>
          </cell>
          <cell r="E368">
            <v>1</v>
          </cell>
        </row>
        <row r="369">
          <cell r="A369" t="str">
            <v>자산설명</v>
          </cell>
          <cell r="B369" t="str">
            <v>Asset Description</v>
          </cell>
          <cell r="E369">
            <v>1</v>
          </cell>
        </row>
        <row r="370">
          <cell r="A370" t="str">
            <v>품목</v>
          </cell>
          <cell r="B370" t="str">
            <v>Item</v>
          </cell>
          <cell r="E370">
            <v>1</v>
          </cell>
        </row>
        <row r="371">
          <cell r="A371" t="str">
            <v>자산 코드</v>
          </cell>
          <cell r="B371" t="str">
            <v>Asset Code</v>
          </cell>
          <cell r="E371">
            <v>1</v>
          </cell>
        </row>
        <row r="372">
          <cell r="A372" t="str">
            <v>재고 번호</v>
          </cell>
          <cell r="B372" t="str">
            <v>Inventory No</v>
          </cell>
          <cell r="E372">
            <v>1</v>
          </cell>
        </row>
        <row r="373">
          <cell r="A373" t="str">
            <v>보관장소</v>
          </cell>
          <cell r="B373" t="str">
            <v>Deposit Place</v>
          </cell>
          <cell r="E373">
            <v>1</v>
          </cell>
        </row>
        <row r="374">
          <cell r="A374" t="str">
            <v>보관사유</v>
          </cell>
          <cell r="B374" t="str">
            <v>Reason for Deposit</v>
          </cell>
          <cell r="E374">
            <v>1</v>
          </cell>
        </row>
        <row r="375">
          <cell r="A375" t="str">
            <v>자산들의 설명</v>
          </cell>
          <cell r="B375" t="str">
            <v>Description of Assets</v>
          </cell>
          <cell r="E375">
            <v>1</v>
          </cell>
        </row>
        <row r="376">
          <cell r="A376" t="str">
            <v>수량</v>
          </cell>
          <cell r="B376" t="str">
            <v>Quantity</v>
          </cell>
          <cell r="E376">
            <v>1</v>
          </cell>
        </row>
        <row r="377">
          <cell r="A377" t="str">
            <v>순중량</v>
          </cell>
          <cell r="B377" t="str">
            <v>Net Weight</v>
          </cell>
          <cell r="E377">
            <v>1</v>
          </cell>
        </row>
        <row r="378">
          <cell r="A378" t="str">
            <v>자산가치</v>
          </cell>
          <cell r="B378" t="str">
            <v>Asset Value</v>
          </cell>
          <cell r="E378">
            <v>1</v>
          </cell>
        </row>
        <row r="379">
          <cell r="A379" t="str">
            <v>유형</v>
          </cell>
          <cell r="B379" t="str">
            <v>Type</v>
          </cell>
          <cell r="E379">
            <v>1</v>
          </cell>
        </row>
        <row r="380">
          <cell r="A380" t="str">
            <v>소유물ID/차대번호</v>
          </cell>
          <cell r="B380" t="str">
            <v>Property Id/Chassis No</v>
          </cell>
          <cell r="E380">
            <v>1</v>
          </cell>
        </row>
        <row r="381">
          <cell r="A381" t="str">
            <v>품목설명</v>
          </cell>
          <cell r="B381" t="str">
            <v>Item Description</v>
          </cell>
          <cell r="E381">
            <v>1</v>
          </cell>
        </row>
        <row r="382">
          <cell r="A382" t="str">
            <v>중량</v>
          </cell>
          <cell r="B382" t="str">
            <v>Weight</v>
          </cell>
          <cell r="E382">
            <v>1</v>
          </cell>
        </row>
        <row r="383">
          <cell r="A383" t="str">
            <v>품목가격</v>
          </cell>
          <cell r="B383" t="str">
            <v>Item Value</v>
          </cell>
          <cell r="E383">
            <v>1</v>
          </cell>
        </row>
        <row r="384">
          <cell r="A384" t="str">
            <v>차량Y/N</v>
          </cell>
          <cell r="B384" t="str">
            <v>Veh Y/N</v>
          </cell>
          <cell r="E384">
            <v>1</v>
          </cell>
        </row>
        <row r="385">
          <cell r="A385" t="str">
            <v>IDRAS</v>
          </cell>
          <cell r="B385" t="str">
            <v>IDRAS</v>
          </cell>
          <cell r="E385">
            <v>1</v>
          </cell>
        </row>
        <row r="386">
          <cell r="A386" t="str">
            <v>TANCIS</v>
          </cell>
          <cell r="B386" t="str">
            <v>TANCIS</v>
          </cell>
          <cell r="E386">
            <v>1</v>
          </cell>
        </row>
        <row r="387">
          <cell r="A387" t="str">
            <v>자산 신청 등록 상세</v>
          </cell>
          <cell r="B387" t="str">
            <v>Asset Application Registration Detail</v>
          </cell>
          <cell r="E387">
            <v>1</v>
          </cell>
        </row>
        <row r="388">
          <cell r="A388" t="str">
            <v>자산물리적위치</v>
          </cell>
          <cell r="B388" t="str">
            <v>Asset Physical Location</v>
          </cell>
          <cell r="E388">
            <v>1</v>
          </cell>
        </row>
        <row r="389">
          <cell r="A389" t="str">
            <v>자산가치(Tsh)</v>
          </cell>
          <cell r="B389" t="str">
            <v>Asset Value(Tsh)</v>
          </cell>
          <cell r="E389">
            <v>1</v>
          </cell>
        </row>
        <row r="390">
          <cell r="A390" t="str">
            <v>자산목록</v>
          </cell>
          <cell r="B390" t="str">
            <v>Asset List</v>
          </cell>
          <cell r="E390">
            <v>1</v>
          </cell>
        </row>
        <row r="391">
          <cell r="A391" t="str">
            <v>신고서번호</v>
          </cell>
          <cell r="B391" t="str">
            <v>Declaration No</v>
          </cell>
          <cell r="E391">
            <v>1</v>
          </cell>
        </row>
        <row r="392">
          <cell r="A392" t="str">
            <v>자산참조번호</v>
          </cell>
          <cell r="B392" t="str">
            <v>Asset Ref. No.</v>
          </cell>
          <cell r="E392">
            <v>1</v>
          </cell>
        </row>
        <row r="393">
          <cell r="A393" t="str">
            <v>차량 등록</v>
          </cell>
          <cell r="B393" t="str">
            <v>Vehicle Registration</v>
          </cell>
          <cell r="E393">
            <v>1</v>
          </cell>
        </row>
        <row r="394">
          <cell r="A394" t="str">
            <v>샤시 번호</v>
          </cell>
          <cell r="B394" t="str">
            <v xml:space="preserve">Chassis No. </v>
          </cell>
          <cell r="E394">
            <v>1</v>
          </cell>
        </row>
        <row r="395">
          <cell r="A395" t="str">
            <v>제조/제조자</v>
          </cell>
          <cell r="B395" t="str">
            <v xml:space="preserve">Make/Manufacturer </v>
          </cell>
          <cell r="E395">
            <v>1</v>
          </cell>
        </row>
        <row r="396">
          <cell r="A396" t="str">
            <v>모델 번호</v>
          </cell>
          <cell r="B396" t="str">
            <v xml:space="preserve">Model No. </v>
          </cell>
          <cell r="E396">
            <v>2</v>
          </cell>
        </row>
        <row r="397">
          <cell r="A397" t="str">
            <v>차체 유형</v>
          </cell>
          <cell r="B397" t="str">
            <v xml:space="preserve">Body Type </v>
          </cell>
          <cell r="E397">
            <v>2</v>
          </cell>
        </row>
        <row r="398">
          <cell r="A398" t="str">
            <v>범주</v>
          </cell>
          <cell r="B398" t="str">
            <v xml:space="preserve">Category </v>
          </cell>
          <cell r="E398">
            <v>1</v>
          </cell>
        </row>
        <row r="399">
          <cell r="A399" t="str">
            <v>총중량</v>
          </cell>
          <cell r="B399" t="str">
            <v xml:space="preserve">Gross Weight </v>
          </cell>
          <cell r="E399">
            <v>1</v>
          </cell>
        </row>
        <row r="400">
          <cell r="A400" t="str">
            <v>용량 조회</v>
          </cell>
          <cell r="B400" t="str">
            <v xml:space="preserve">Seating Capacity </v>
          </cell>
          <cell r="E400">
            <v>1</v>
          </cell>
        </row>
        <row r="401">
          <cell r="A401" t="str">
            <v>색상</v>
          </cell>
          <cell r="B401" t="str">
            <v>Color</v>
          </cell>
          <cell r="E401">
            <v>3</v>
          </cell>
        </row>
        <row r="402">
          <cell r="A402" t="str">
            <v>엔진 KW 용량</v>
          </cell>
          <cell r="B402" t="str">
            <v>Engine KW Capacity</v>
          </cell>
          <cell r="E402">
            <v>1</v>
          </cell>
        </row>
        <row r="403">
          <cell r="A403" t="str">
            <v>축의 번호</v>
          </cell>
          <cell r="B403" t="str">
            <v>Number of Axle</v>
          </cell>
          <cell r="E403">
            <v>1</v>
          </cell>
        </row>
        <row r="404">
          <cell r="A404" t="str">
            <v>소유주 범주</v>
          </cell>
          <cell r="B404" t="str">
            <v xml:space="preserve">Owner Category </v>
          </cell>
          <cell r="E404">
            <v>1</v>
          </cell>
        </row>
        <row r="405">
          <cell r="A405" t="str">
            <v>연료 유형</v>
          </cell>
          <cell r="B405" t="str">
            <v>Fuel Type</v>
          </cell>
          <cell r="E405">
            <v>1</v>
          </cell>
        </row>
        <row r="406">
          <cell r="A406" t="str">
            <v>국외 등록 번호</v>
          </cell>
          <cell r="B406" t="str">
            <v>Foreign Registration No.</v>
          </cell>
          <cell r="E406">
            <v>1</v>
          </cell>
        </row>
        <row r="407">
          <cell r="A407" t="str">
            <v>보험 유형</v>
          </cell>
          <cell r="B407" t="str">
            <v>Insurance Type</v>
          </cell>
          <cell r="E407">
            <v>1</v>
          </cell>
        </row>
        <row r="408">
          <cell r="A408" t="str">
            <v>보험 시작일자</v>
          </cell>
          <cell r="B408" t="str">
            <v>Insurance Start Day</v>
          </cell>
          <cell r="E408">
            <v>1</v>
          </cell>
        </row>
        <row r="409">
          <cell r="A409" t="str">
            <v>수입원</v>
          </cell>
          <cell r="B409" t="str">
            <v xml:space="preserve">Imported From </v>
          </cell>
          <cell r="E409">
            <v>1</v>
          </cell>
        </row>
        <row r="410">
          <cell r="A410" t="str">
            <v>제조 연도</v>
          </cell>
          <cell r="B410" t="str">
            <v xml:space="preserve">Year of Make </v>
          </cell>
          <cell r="E410">
            <v>3</v>
          </cell>
        </row>
        <row r="411">
          <cell r="A411" t="str">
            <v>모델 유형</v>
          </cell>
          <cell r="B411" t="str">
            <v xml:space="preserve">Model Type </v>
          </cell>
          <cell r="E411">
            <v>1</v>
          </cell>
        </row>
        <row r="412">
          <cell r="A412" t="str">
            <v>추진자</v>
          </cell>
          <cell r="B412" t="str">
            <v xml:space="preserve">Propelled By </v>
          </cell>
          <cell r="E412">
            <v>1</v>
          </cell>
        </row>
        <row r="413">
          <cell r="A413" t="str">
            <v>전송 유형</v>
          </cell>
          <cell r="B413" t="str">
            <v xml:space="preserve">Transmission Type </v>
          </cell>
          <cell r="E413">
            <v>1</v>
          </cell>
        </row>
        <row r="414">
          <cell r="A414" t="str">
            <v>타르 무게</v>
          </cell>
          <cell r="B414" t="str">
            <v xml:space="preserve">Tare Weight </v>
          </cell>
          <cell r="E414">
            <v>1</v>
          </cell>
        </row>
        <row r="415">
          <cell r="A415" t="str">
            <v>엔진 번호</v>
          </cell>
          <cell r="B415" t="str">
            <v xml:space="preserve">Engine No. </v>
          </cell>
          <cell r="E415">
            <v>1</v>
          </cell>
        </row>
        <row r="416">
          <cell r="A416" t="str">
            <v>구입 일자</v>
          </cell>
          <cell r="B416" t="str">
            <v>Purchase Date</v>
          </cell>
          <cell r="E416">
            <v>1</v>
          </cell>
        </row>
        <row r="417">
          <cell r="A417" t="str">
            <v>엔진 용량</v>
          </cell>
          <cell r="B417" t="str">
            <v xml:space="preserve">Engine Capacity </v>
          </cell>
          <cell r="E417">
            <v>1</v>
          </cell>
        </row>
        <row r="418">
          <cell r="A418" t="str">
            <v>엔진 마력</v>
          </cell>
          <cell r="B418" t="str">
            <v>Engine horse power</v>
          </cell>
          <cell r="E418">
            <v>1</v>
          </cell>
        </row>
        <row r="419">
          <cell r="A419" t="str">
            <v>차축 거리</v>
          </cell>
          <cell r="B419" t="str">
            <v>Axle Distance</v>
          </cell>
          <cell r="E419">
            <v>1</v>
          </cell>
        </row>
        <row r="420">
          <cell r="A420" t="str">
            <v>차량 사용</v>
          </cell>
          <cell r="B420" t="str">
            <v xml:space="preserve">Vehicle Usage </v>
          </cell>
          <cell r="E420">
            <v>1</v>
          </cell>
        </row>
        <row r="421">
          <cell r="A421" t="str">
            <v>SARPCO 인증서 번호</v>
          </cell>
          <cell r="B421" t="str">
            <v>SARPCO Certificate No.</v>
          </cell>
          <cell r="E421">
            <v>1</v>
          </cell>
        </row>
        <row r="422">
          <cell r="A422" t="str">
            <v>보험회사 명</v>
          </cell>
          <cell r="B422" t="str">
            <v>Insurance Company Name</v>
          </cell>
          <cell r="E422">
            <v>1</v>
          </cell>
        </row>
        <row r="423">
          <cell r="A423" t="str">
            <v>보험 번호</v>
          </cell>
          <cell r="B423" t="str">
            <v>Insurance No.</v>
          </cell>
          <cell r="E423">
            <v>1</v>
          </cell>
        </row>
        <row r="424">
          <cell r="A424" t="str">
            <v>보험 만료일</v>
          </cell>
          <cell r="B424" t="str">
            <v>Insurance Expiry Day</v>
          </cell>
          <cell r="E424">
            <v>1</v>
          </cell>
        </row>
        <row r="425">
          <cell r="A425" t="str">
            <v>Mapping No</v>
          </cell>
          <cell r="B425" t="str">
            <v>Mapping No</v>
          </cell>
          <cell r="E425">
            <v>1</v>
          </cell>
        </row>
        <row r="426">
          <cell r="A426" t="str">
            <v>Link No</v>
          </cell>
          <cell r="B426" t="str">
            <v>Link No</v>
          </cell>
          <cell r="E426">
            <v>1</v>
          </cell>
        </row>
        <row r="427">
          <cell r="A427" t="str">
            <v>Item No</v>
          </cell>
          <cell r="B427" t="str">
            <v>Item No</v>
          </cell>
          <cell r="E427">
            <v>1</v>
          </cell>
        </row>
        <row r="428">
          <cell r="A428" t="str">
            <v>Link Item No</v>
          </cell>
          <cell r="B428" t="str">
            <v>Link Item No</v>
          </cell>
          <cell r="E428">
            <v>1</v>
          </cell>
        </row>
        <row r="429">
          <cell r="A429" t="str">
            <v>미납 세액</v>
          </cell>
          <cell r="B429" t="str">
            <v>Outstanding Liability</v>
          </cell>
          <cell r="E429">
            <v>1</v>
          </cell>
        </row>
        <row r="430">
          <cell r="A430" t="str">
            <v>상세정보</v>
          </cell>
          <cell r="B430" t="str">
            <v>Details</v>
          </cell>
          <cell r="E430">
            <v>1</v>
          </cell>
        </row>
        <row r="431">
          <cell r="A431" t="str">
            <v>Taxpayer TIN</v>
          </cell>
          <cell r="B431" t="str">
            <v>Taxpayer TIN</v>
          </cell>
          <cell r="E431">
            <v>1</v>
          </cell>
        </row>
        <row r="432">
          <cell r="A432" t="str">
            <v>제3자 성명</v>
          </cell>
          <cell r="B432" t="str">
            <v>Third Party Name</v>
          </cell>
          <cell r="E432">
            <v>1</v>
          </cell>
        </row>
        <row r="433">
          <cell r="A433" t="str">
            <v>제3자 유형</v>
          </cell>
          <cell r="B433" t="str">
            <v>Third Party Type</v>
          </cell>
          <cell r="E433">
            <v>1</v>
          </cell>
        </row>
        <row r="434">
          <cell r="A434" t="str">
            <v>공개경매를위한자산신청번호</v>
          </cell>
          <cell r="B434" t="str">
            <v>Application Number for Listing Assets for Public Auction</v>
          </cell>
          <cell r="E434">
            <v>1</v>
          </cell>
        </row>
        <row r="435">
          <cell r="A435" t="str">
            <v>보관번호</v>
          </cell>
          <cell r="B435" t="str">
            <v>Storage No</v>
          </cell>
          <cell r="E435">
            <v>1</v>
          </cell>
        </row>
        <row r="436">
          <cell r="A436" t="str">
            <v>평가LOTS번호</v>
          </cell>
          <cell r="B436" t="str">
            <v>Assessment Lots No</v>
          </cell>
          <cell r="E436">
            <v>1</v>
          </cell>
        </row>
        <row r="437">
          <cell r="A437" t="str">
            <v>포토존</v>
          </cell>
          <cell r="B437" t="str">
            <v>Pohto Zone</v>
          </cell>
          <cell r="E437">
            <v>1</v>
          </cell>
        </row>
        <row r="438">
          <cell r="A438" t="str">
            <v>파일 선택</v>
          </cell>
          <cell r="B438" t="str">
            <v>Choose File</v>
          </cell>
          <cell r="E438">
            <v>1</v>
          </cell>
        </row>
        <row r="439">
          <cell r="A439" t="str">
            <v>수신자 및 관리자 구분</v>
          </cell>
          <cell r="B439" t="str">
            <v>Receiver &amp; Manager Distinction</v>
          </cell>
          <cell r="E439">
            <v>1</v>
          </cell>
        </row>
        <row r="440">
          <cell r="A440" t="str">
            <v>수신자</v>
          </cell>
          <cell r="B440" t="str">
            <v>Receiver</v>
          </cell>
          <cell r="E440">
            <v>1</v>
          </cell>
        </row>
        <row r="441">
          <cell r="A441" t="str">
            <v>관리자</v>
          </cell>
          <cell r="B441" t="str">
            <v>Manager</v>
          </cell>
          <cell r="E441">
            <v>1</v>
          </cell>
        </row>
        <row r="442">
          <cell r="A442" t="str">
            <v>관계 입력</v>
          </cell>
          <cell r="B442" t="str">
            <v>insert Relation</v>
          </cell>
          <cell r="E442">
            <v>1</v>
          </cell>
        </row>
        <row r="443">
          <cell r="A443" t="str">
            <v>납세자 이름 또는 단체 이름</v>
          </cell>
          <cell r="B443" t="str">
            <v>Taxpayer Name or Entity Name</v>
          </cell>
          <cell r="E443">
            <v>1</v>
          </cell>
        </row>
        <row r="444">
          <cell r="A444" t="str">
            <v>납세자 TIN 입력</v>
          </cell>
          <cell r="B444" t="str">
            <v>Insert Taxpayer's TIN</v>
          </cell>
          <cell r="E444">
            <v>1</v>
          </cell>
        </row>
        <row r="445">
          <cell r="A445" t="str">
            <v>임명일 입력</v>
          </cell>
          <cell r="B445" t="str">
            <v>Insert Date of Appointment</v>
          </cell>
          <cell r="E445">
            <v>1</v>
          </cell>
        </row>
        <row r="446">
          <cell r="A446" t="str">
            <v>미납 금액</v>
          </cell>
          <cell r="B446" t="str">
            <v>Outstanding amount</v>
          </cell>
          <cell r="E446">
            <v>1</v>
          </cell>
        </row>
        <row r="447">
          <cell r="A447" t="str">
            <v>납세자 이름</v>
          </cell>
          <cell r="B447" t="str">
            <v>Taxpayer's Name</v>
          </cell>
          <cell r="E447">
            <v>2</v>
          </cell>
        </row>
        <row r="448">
          <cell r="A448" t="str">
            <v>법원명</v>
          </cell>
          <cell r="B448" t="str">
            <v>Insert Court Name</v>
          </cell>
          <cell r="E448">
            <v>1</v>
          </cell>
        </row>
        <row r="449">
          <cell r="A449" t="str">
            <v>번호 입력</v>
          </cell>
          <cell r="B449" t="str">
            <v>Insert Number</v>
          </cell>
          <cell r="E449">
            <v>1</v>
          </cell>
        </row>
        <row r="450">
          <cell r="A450" t="str">
            <v>법인명</v>
          </cell>
          <cell r="B450" t="str">
            <v>Entity Name</v>
          </cell>
          <cell r="E450">
            <v>1</v>
          </cell>
        </row>
        <row r="451">
          <cell r="A451" t="str">
            <v>법인 TIN</v>
          </cell>
          <cell r="B451" t="str">
            <v>Entity TIN</v>
          </cell>
          <cell r="E451">
            <v>1</v>
          </cell>
        </row>
        <row r="452">
          <cell r="A452" t="str">
            <v>연락처</v>
          </cell>
          <cell r="B452" t="str">
            <v>Contact</v>
          </cell>
          <cell r="E452">
            <v>1</v>
          </cell>
        </row>
        <row r="453">
          <cell r="A453" t="str">
            <v>세금 징수 정보</v>
          </cell>
          <cell r="B453" t="str">
            <v>Tax Recovery Information</v>
          </cell>
          <cell r="E453">
            <v>1</v>
          </cell>
        </row>
        <row r="454">
          <cell r="A454" t="str">
            <v>독촉장 발송일</v>
          </cell>
          <cell r="B454" t="str">
            <v>Demand Date</v>
          </cell>
          <cell r="E454">
            <v>1</v>
          </cell>
        </row>
        <row r="455">
          <cell r="A455" t="str">
            <v>약정 위반일</v>
          </cell>
          <cell r="B455" t="str">
            <v>Agreement Default Date</v>
          </cell>
          <cell r="E455">
            <v>1</v>
          </cell>
        </row>
        <row r="456">
          <cell r="A456" t="str">
            <v>기관통지 발송일</v>
          </cell>
          <cell r="B456" t="str">
            <v>Agency Notice Date</v>
          </cell>
          <cell r="E456">
            <v>1</v>
          </cell>
        </row>
        <row r="457">
          <cell r="A457" t="str">
            <v>안내문 발송일</v>
          </cell>
          <cell r="B457" t="str">
            <v>Reminder Date</v>
          </cell>
          <cell r="E457">
            <v>1</v>
          </cell>
        </row>
        <row r="458">
          <cell r="A458" t="str">
            <v>자산압류일</v>
          </cell>
          <cell r="B458" t="str">
            <v>Charge Over Assets Date</v>
          </cell>
          <cell r="E458">
            <v>1</v>
          </cell>
        </row>
        <row r="459">
          <cell r="A459" t="str">
            <v>출국금지일</v>
          </cell>
          <cell r="B459" t="str">
            <v>Departure Prohibition Date</v>
          </cell>
          <cell r="E459">
            <v>1</v>
          </cell>
        </row>
        <row r="460">
          <cell r="A460" t="str">
            <v>강제집행 통지일</v>
          </cell>
          <cell r="B460" t="str">
            <v>Distress Notice Date</v>
          </cell>
          <cell r="E460">
            <v>1</v>
          </cell>
        </row>
        <row r="461">
          <cell r="A461" t="str">
            <v>공매일</v>
          </cell>
          <cell r="B461" t="str">
            <v>Auction Date</v>
          </cell>
          <cell r="E461">
            <v>1</v>
          </cell>
        </row>
        <row r="462">
          <cell r="A462" t="str">
            <v>상각 처리된 미납세액 목록</v>
          </cell>
          <cell r="B462" t="str">
            <v>List of Outstanding Tax Liabilities Written Off</v>
          </cell>
          <cell r="E462">
            <v>1</v>
          </cell>
        </row>
        <row r="463">
          <cell r="A463" t="str">
            <v>소득 연도</v>
          </cell>
          <cell r="B463" t="str">
            <v>Income Year</v>
          </cell>
          <cell r="E463">
            <v>1</v>
          </cell>
        </row>
        <row r="464">
          <cell r="A464" t="str">
            <v>과세 기간</v>
          </cell>
          <cell r="B464" t="str">
            <v>Period</v>
          </cell>
          <cell r="E464">
            <v>1</v>
          </cell>
        </row>
        <row r="465">
          <cell r="A465" t="str">
            <v>사건 유형</v>
          </cell>
          <cell r="B465" t="str">
            <v>Case Type</v>
          </cell>
          <cell r="E465">
            <v>1</v>
          </cell>
        </row>
        <row r="466">
          <cell r="A466" t="str">
            <v>납부 기한</v>
          </cell>
          <cell r="B466" t="str">
            <v>Due Date</v>
          </cell>
          <cell r="E466">
            <v>1</v>
          </cell>
        </row>
        <row r="467">
          <cell r="A467" t="str">
            <v>원금 잔액</v>
          </cell>
          <cell r="B467" t="str">
            <v>Principal Balance</v>
          </cell>
          <cell r="E467">
            <v>1</v>
          </cell>
        </row>
        <row r="468">
          <cell r="A468" t="str">
            <v>선택된 미납세액</v>
          </cell>
          <cell r="B468" t="str">
            <v>Selected Outstanding Tax Liabilities</v>
          </cell>
          <cell r="E468">
            <v>1</v>
          </cell>
        </row>
        <row r="469">
          <cell r="A469" t="str">
            <v>차변 번호</v>
          </cell>
          <cell r="B469" t="str">
            <v>Debit No</v>
          </cell>
          <cell r="E469">
            <v>1</v>
          </cell>
        </row>
        <row r="470">
          <cell r="A470" t="str">
            <v>상각 금액</v>
          </cell>
          <cell r="B470" t="str">
            <v>Write Off Amount</v>
          </cell>
          <cell r="E470">
            <v>1</v>
          </cell>
        </row>
        <row r="471">
          <cell r="A471" t="str">
            <v>작업</v>
          </cell>
          <cell r="B471" t="str">
            <v>Action</v>
          </cell>
          <cell r="E471">
            <v>1</v>
          </cell>
        </row>
        <row r="472">
          <cell r="A472" t="str">
            <v>상각(결손처분) 사유</v>
          </cell>
          <cell r="B472" t="str">
            <v>Reason of Write off</v>
          </cell>
          <cell r="E472">
            <v>1</v>
          </cell>
        </row>
        <row r="473">
          <cell r="A473" t="str">
            <v>세무담당자 의견/권고사항</v>
          </cell>
          <cell r="B473" t="str">
            <v>Tax Officer's Comments/Recommendations</v>
          </cell>
          <cell r="E473">
            <v>1</v>
          </cell>
        </row>
        <row r="474">
          <cell r="A474" t="str">
            <v>제출 일자</v>
          </cell>
          <cell r="B474" t="str">
            <v>Submission Date</v>
          </cell>
          <cell r="E474">
            <v>1</v>
          </cell>
        </row>
        <row r="475">
          <cell r="A475" t="str">
            <v>미납 세액 목록</v>
          </cell>
          <cell r="B475" t="str">
            <v>List of Outstanding Tax Liabilities</v>
          </cell>
          <cell r="E475">
            <v>1</v>
          </cell>
        </row>
        <row r="476">
          <cell r="A476" t="str">
            <v>원금 세금 채무</v>
          </cell>
          <cell r="B476" t="str">
            <v>Principal Tax Liability</v>
          </cell>
          <cell r="E476">
            <v>1</v>
          </cell>
        </row>
        <row r="477">
          <cell r="A477" t="str">
            <v>신청 상태</v>
          </cell>
          <cell r="B477" t="str">
            <v>Application Status</v>
          </cell>
          <cell r="E477">
            <v>1</v>
          </cell>
        </row>
        <row r="478">
          <cell r="A478" t="str">
            <v>상각 사유</v>
          </cell>
          <cell r="B478" t="str">
            <v>Reason for Write Off</v>
          </cell>
          <cell r="E478">
            <v>1</v>
          </cell>
        </row>
        <row r="479">
          <cell r="A479" t="str">
            <v>상각 처리 일자</v>
          </cell>
          <cell r="B479" t="str">
            <v>Write Off Date</v>
          </cell>
          <cell r="E479">
            <v>1</v>
          </cell>
        </row>
        <row r="480">
          <cell r="A480" t="str">
            <v>신청 정보</v>
          </cell>
          <cell r="B480" t="str">
            <v>Application information</v>
          </cell>
          <cell r="E480">
            <v>1</v>
          </cell>
        </row>
        <row r="481">
          <cell r="A481" t="str">
            <v>의견/권고사항</v>
          </cell>
          <cell r="B481" t="str">
            <v>Comments/Recommendations</v>
          </cell>
          <cell r="E481">
            <v>1</v>
          </cell>
        </row>
        <row r="482">
          <cell r="A482" t="str">
            <v>상각(포기) 대상 징수불능세금</v>
          </cell>
          <cell r="B482" t="str">
            <v>Uncollectible tax for write off Abandonment</v>
          </cell>
          <cell r="E482">
            <v>1</v>
          </cell>
        </row>
        <row r="483">
          <cell r="A483" t="str">
            <v>세금 상각(포기) 처리</v>
          </cell>
          <cell r="B483" t="str">
            <v>Write off Abandonment of Tax</v>
          </cell>
          <cell r="E483">
            <v>1</v>
          </cell>
        </row>
        <row r="484">
          <cell r="A484" t="str">
            <v>상각(탕감) 사유 (해당 항목에 체크)</v>
          </cell>
          <cell r="B484" t="str">
            <v>Reasons for write off are (Tick appropriate)</v>
          </cell>
          <cell r="E484">
            <v>1</v>
          </cell>
        </row>
        <row r="485">
          <cell r="A485" t="str">
            <v>기타 사유(명시)</v>
          </cell>
          <cell r="B485" t="str">
            <v>Other reasons (State)</v>
          </cell>
          <cell r="E485">
            <v>1</v>
          </cell>
        </row>
        <row r="486">
          <cell r="A486" t="str">
            <v>상각할 금액</v>
          </cell>
          <cell r="B486" t="str">
            <v>amount to be written off</v>
          </cell>
          <cell r="E486">
            <v>1</v>
          </cell>
        </row>
        <row r="487">
          <cell r="A487" t="str">
            <v>통지 참조 번호</v>
          </cell>
          <cell r="B487" t="str">
            <v>Notice Ref. No</v>
          </cell>
          <cell r="E487">
            <v>1</v>
          </cell>
        </row>
        <row r="488">
          <cell r="A488" t="str">
            <v>경매 LOTS 번호</v>
          </cell>
          <cell r="B488" t="str">
            <v>Auction LOTS No</v>
          </cell>
          <cell r="E488">
            <v>1</v>
          </cell>
        </row>
        <row r="489">
          <cell r="A489" t="str">
            <v>자산 참조 번호</v>
          </cell>
          <cell r="B489" t="str">
            <v>Asset Ref No.</v>
          </cell>
          <cell r="E489">
            <v>1</v>
          </cell>
        </row>
        <row r="490">
          <cell r="A490" t="str">
            <v>자산명</v>
          </cell>
          <cell r="B490" t="str">
            <v>Asset Name</v>
          </cell>
          <cell r="E490">
            <v>1</v>
          </cell>
        </row>
        <row r="491">
          <cell r="A491" t="str">
            <v>자산 설명</v>
          </cell>
          <cell r="B491" t="str">
            <v>Assets Description</v>
          </cell>
          <cell r="E491">
            <v>2</v>
          </cell>
        </row>
        <row r="492">
          <cell r="A492" t="str">
            <v>자산 위치</v>
          </cell>
          <cell r="B492" t="str">
            <v>Asset location</v>
          </cell>
          <cell r="E492">
            <v>2</v>
          </cell>
        </row>
        <row r="493">
          <cell r="A493" t="str">
            <v>낙찰자 이름</v>
          </cell>
          <cell r="B493" t="str">
            <v>Winner's Name</v>
          </cell>
          <cell r="E493">
            <v>1</v>
          </cell>
        </row>
        <row r="494">
          <cell r="A494" t="str">
            <v>납세자 식별번호</v>
          </cell>
          <cell r="B494" t="str">
            <v>Taxpayer's Tin</v>
          </cell>
          <cell r="E494">
            <v>2</v>
          </cell>
        </row>
        <row r="495">
          <cell r="A495" t="str">
            <v>납세자 이름</v>
          </cell>
          <cell r="B495" t="str">
            <v>Taxpayer's Name</v>
          </cell>
          <cell r="E495">
            <v>2</v>
          </cell>
        </row>
        <row r="496">
          <cell r="A496" t="str">
            <v>자산 가치</v>
          </cell>
          <cell r="B496" t="str">
            <v>Asset Value</v>
          </cell>
          <cell r="E496">
            <v>1</v>
          </cell>
        </row>
        <row r="497">
          <cell r="A497" t="str">
            <v>경매 비용</v>
          </cell>
          <cell r="B497" t="str">
            <v>Auction Cost</v>
          </cell>
          <cell r="E497">
            <v>1</v>
          </cell>
        </row>
        <row r="498">
          <cell r="A498" t="str">
            <v>최저 입찰가</v>
          </cell>
          <cell r="B498" t="str">
            <v>Reserve Price</v>
          </cell>
          <cell r="E498">
            <v>1</v>
          </cell>
        </row>
        <row r="499">
          <cell r="A499" t="str">
            <v>낙찰가</v>
          </cell>
          <cell r="B499" t="str">
            <v>Bidd Price</v>
          </cell>
          <cell r="E499">
            <v>1</v>
          </cell>
        </row>
        <row r="500">
          <cell r="A500" t="str">
            <v>내국세 납부액(세무서장에게 이관된 세금)</v>
          </cell>
          <cell r="B500" t="str">
            <v>Taxes to Commissioner for Domestic Revenue</v>
          </cell>
          <cell r="E500">
            <v>1</v>
          </cell>
        </row>
        <row r="501">
          <cell r="A501" t="str">
            <v>법원 중개인 경매 비용</v>
          </cell>
          <cell r="B501" t="str">
            <v>Auction Cost to Court Broker</v>
          </cell>
          <cell r="E501">
            <v>1</v>
          </cell>
        </row>
        <row r="502">
          <cell r="A502" t="str">
            <v>기타 비용</v>
          </cell>
          <cell r="B502" t="str">
            <v>Other Charges</v>
          </cell>
          <cell r="E502">
            <v>1</v>
          </cell>
        </row>
        <row r="503">
          <cell r="A503" t="str">
            <v>[O]기타 비용</v>
          </cell>
          <cell r="B503" t="str">
            <v>[O]Other Charges</v>
          </cell>
          <cell r="E503">
            <v>1</v>
          </cell>
        </row>
        <row r="504">
          <cell r="A504" t="str">
            <v>청구서 번호</v>
          </cell>
          <cell r="B504" t="str">
            <v>Bill No.</v>
          </cell>
          <cell r="E504">
            <v>1</v>
          </cell>
        </row>
        <row r="505">
          <cell r="A505" t="str">
            <v>영수증 번호</v>
          </cell>
          <cell r="B505" t="str">
            <v>Receipt No.</v>
          </cell>
          <cell r="E505">
            <v>1</v>
          </cell>
        </row>
        <row r="506">
          <cell r="A506" t="str">
            <v>낙찰자 식별번호</v>
          </cell>
          <cell r="B506" t="str">
            <v>Winner's TIN</v>
          </cell>
          <cell r="E506">
            <v>1</v>
          </cell>
        </row>
        <row r="507">
          <cell r="A507" t="str">
            <v>납부 상태</v>
          </cell>
          <cell r="B507" t="str">
            <v>Payment Status</v>
          </cell>
          <cell r="E507">
            <v>1</v>
          </cell>
        </row>
        <row r="508">
          <cell r="A508" t="str">
            <v>판매 대금 분배 계정</v>
          </cell>
          <cell r="B508" t="str">
            <v>Sales distribution account</v>
          </cell>
          <cell r="E508">
            <v>1</v>
          </cell>
        </row>
        <row r="509">
          <cell r="A509" t="str">
            <v>[S]매각 대금</v>
          </cell>
          <cell r="B509" t="str">
            <v>[S]Sales proceed</v>
          </cell>
          <cell r="E509">
            <v>1</v>
          </cell>
        </row>
        <row r="510">
          <cell r="A510" t="str">
            <v>세금 부채</v>
          </cell>
          <cell r="B510" t="str">
            <v>Tax liability</v>
          </cell>
          <cell r="E510">
            <v>1</v>
          </cell>
        </row>
        <row r="511">
          <cell r="A511" t="str">
            <v>초과 금액</v>
          </cell>
          <cell r="B511" t="str">
            <v>Excess proceed</v>
          </cell>
          <cell r="E511">
            <v>1</v>
          </cell>
        </row>
        <row r="512">
          <cell r="A512" t="str">
            <v>초과 금액 ([S] - [T] - [A] - [O])</v>
          </cell>
          <cell r="B512" t="str">
            <v>Excess proceed ([S] - [T] - [A] - [O])</v>
          </cell>
          <cell r="E512">
            <v>1</v>
          </cell>
        </row>
        <row r="513">
          <cell r="A513" t="str">
            <v>지급처</v>
          </cell>
          <cell r="B513" t="str">
            <v>Pay to</v>
          </cell>
          <cell r="E513">
            <v>1</v>
          </cell>
        </row>
        <row r="514">
          <cell r="A514" t="str">
            <v>통제 번호</v>
          </cell>
          <cell r="B514" t="str">
            <v>Control No</v>
          </cell>
          <cell r="E514">
            <v>1</v>
          </cell>
        </row>
        <row r="515">
          <cell r="A515" t="str">
            <v>계정 번호</v>
          </cell>
          <cell r="B515" t="str">
            <v>Account No</v>
          </cell>
          <cell r="E515">
            <v>1</v>
          </cell>
        </row>
        <row r="516">
          <cell r="A516" t="str">
            <v>통제 번호/계정 번호</v>
          </cell>
          <cell r="B516" t="str">
            <v>Control No/Account No</v>
          </cell>
          <cell r="E516">
            <v>1</v>
          </cell>
        </row>
        <row r="517">
          <cell r="A517" t="str">
            <v>국내 수입 담당 위원</v>
          </cell>
          <cell r="B517" t="str">
            <v>COMMISSIONER FOR DOMESTIC REVENUE</v>
          </cell>
          <cell r="E517">
            <v>1</v>
          </cell>
        </row>
        <row r="518">
          <cell r="A518" t="str">
            <v>[A]대리인 수수료 ( [S] * 3% )</v>
          </cell>
          <cell r="B518" t="str">
            <v>[A]Agent fee ( [S] * 3% )</v>
          </cell>
          <cell r="E518">
            <v>1</v>
          </cell>
        </row>
        <row r="519">
          <cell r="A519" t="str">
            <v>보관료</v>
          </cell>
          <cell r="B519" t="str">
            <v>Storage</v>
          </cell>
          <cell r="E519">
            <v>1</v>
          </cell>
        </row>
        <row r="520">
          <cell r="A520" t="str">
            <v>탐바자 경매장</v>
          </cell>
          <cell r="B520" t="str">
            <v>TAMBAZA AUCTION MART</v>
          </cell>
          <cell r="E520">
            <v>1</v>
          </cell>
        </row>
        <row r="521">
          <cell r="A521" t="str">
            <v>[T]합계</v>
          </cell>
          <cell r="B521" t="str">
            <v>[T]Total</v>
          </cell>
          <cell r="E521">
            <v>1</v>
          </cell>
        </row>
        <row r="523">
          <cell r="A523" t="str">
            <v>대상 일자</v>
          </cell>
          <cell r="B523" t="str">
            <v>Target Date</v>
          </cell>
          <cell r="E523">
            <v>1</v>
          </cell>
        </row>
        <row r="524">
          <cell r="A524" t="str">
            <v>상태</v>
          </cell>
          <cell r="B524" t="str">
            <v>Status</v>
          </cell>
          <cell r="E524">
            <v>1</v>
          </cell>
        </row>
        <row r="525">
          <cell r="A525" t="str">
            <v>TANSAD 번호</v>
          </cell>
          <cell r="B525" t="str">
            <v>TANSAD No.</v>
          </cell>
          <cell r="E525">
            <v>1</v>
          </cell>
        </row>
        <row r="526">
          <cell r="A526" t="str">
            <v>결재 의뢰 일자</v>
          </cell>
          <cell r="B526" t="str">
            <v>Submission Date</v>
          </cell>
          <cell r="E526">
            <v>1</v>
          </cell>
        </row>
        <row r="527">
          <cell r="A527" t="str">
            <v>월</v>
          </cell>
          <cell r="B527" t="str">
            <v>Month</v>
          </cell>
          <cell r="E527">
            <v>1</v>
          </cell>
        </row>
        <row r="528">
          <cell r="A528" t="str">
            <v>년</v>
          </cell>
          <cell r="B528" t="str">
            <v>Year</v>
          </cell>
          <cell r="E528">
            <v>1</v>
          </cell>
        </row>
        <row r="529">
          <cell r="A529" t="str">
            <v>대상 사유</v>
          </cell>
          <cell r="B529" t="str">
            <v>Target Reason</v>
          </cell>
          <cell r="E529">
            <v>1</v>
          </cell>
        </row>
        <row r="530">
          <cell r="A530" t="str">
            <v>검증 직원</v>
          </cell>
          <cell r="B530" t="str">
            <v>Verification Officer</v>
          </cell>
          <cell r="E530">
            <v>1</v>
          </cell>
        </row>
        <row r="531">
          <cell r="A531" t="str">
            <v>아이디</v>
          </cell>
          <cell r="B531" t="str">
            <v>ID</v>
          </cell>
          <cell r="E531">
            <v>1</v>
          </cell>
        </row>
        <row r="532">
          <cell r="A532" t="str">
            <v>명</v>
          </cell>
          <cell r="B532" t="str">
            <v>Name</v>
          </cell>
          <cell r="E532">
            <v>1</v>
          </cell>
        </row>
        <row r="533">
          <cell r="A533" t="str">
            <v>개수</v>
          </cell>
          <cell r="B533" t="str">
            <v>Count</v>
          </cell>
          <cell r="E533">
            <v>1</v>
          </cell>
        </row>
        <row r="534">
          <cell r="A534" t="str">
            <v>승인자</v>
          </cell>
          <cell r="B534" t="str">
            <v>Approved By</v>
          </cell>
          <cell r="E534">
            <v>1</v>
          </cell>
        </row>
        <row r="535">
          <cell r="A535" t="str">
            <v>승인 일자</v>
          </cell>
          <cell r="B535" t="str">
            <v>Approval Date</v>
          </cell>
          <cell r="E535">
            <v>1</v>
          </cell>
        </row>
        <row r="536">
          <cell r="A536" t="str">
            <v>엑셀 다운로드</v>
          </cell>
          <cell r="B536" t="str">
            <v>Excel Download</v>
          </cell>
          <cell r="E536">
            <v>1</v>
          </cell>
        </row>
        <row r="537">
          <cell r="A537" t="str">
            <v>관리 감독자</v>
          </cell>
          <cell r="B537" t="str">
            <v>Supervisor</v>
          </cell>
          <cell r="E537">
            <v>1</v>
          </cell>
        </row>
        <row r="538">
          <cell r="A538" t="str">
            <v>배부 일자</v>
          </cell>
          <cell r="B538" t="str">
            <v>Assignment Date</v>
          </cell>
          <cell r="E538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5">
          <cell r="A45" t="str">
            <v>판매대금 분배 계정</v>
          </cell>
          <cell r="B45" t="str">
            <v>Sales distribution account</v>
          </cell>
          <cell r="E45">
            <v>1</v>
          </cell>
          <cell r="G45" t="str">
            <v>UI-DMCI-05-O-0501</v>
          </cell>
          <cell r="H45" t="str">
            <v>판매대금 분배 계정</v>
          </cell>
          <cell r="I45" t="str">
            <v>Sales distribution account</v>
          </cell>
        </row>
        <row r="47">
          <cell r="A47" t="str">
            <v>자산관리</v>
          </cell>
          <cell r="B47" t="str">
            <v>Asset Management</v>
          </cell>
          <cell r="E47">
            <v>2</v>
          </cell>
          <cell r="G47" t="str">
            <v>UI-DMCI-05-R-0001</v>
          </cell>
          <cell r="H47" t="str">
            <v>자산관리</v>
          </cell>
          <cell r="I47" t="str">
            <v>Asset Management</v>
          </cell>
        </row>
        <row r="48">
          <cell r="A48" t="str">
            <v>새로운 평가</v>
          </cell>
          <cell r="B48" t="str">
            <v>New Valuation</v>
          </cell>
          <cell r="C48" t="str">
            <v>Internal</v>
          </cell>
          <cell r="E48">
            <v>2</v>
          </cell>
          <cell r="G48" t="str">
            <v>UI-DMCI-05-R-0201</v>
          </cell>
          <cell r="H48" t="str">
            <v>새로운 평가</v>
          </cell>
          <cell r="I48" t="str">
            <v>New Valuation</v>
          </cell>
        </row>
        <row r="49">
          <cell r="A49" t="str">
            <v>제출된 평가 목록</v>
          </cell>
          <cell r="B49" t="str">
            <v>List of Submitted Valuation</v>
          </cell>
          <cell r="C49" t="str">
            <v>Internal</v>
          </cell>
          <cell r="E49">
            <v>2</v>
          </cell>
          <cell r="G49" t="str">
            <v>UI-DMCI-05-R-0202</v>
          </cell>
          <cell r="H49" t="str">
            <v>제출된 평가 목록</v>
          </cell>
          <cell r="I49" t="str">
            <v>List of Submitted Valuation</v>
          </cell>
        </row>
        <row r="50">
          <cell r="A50" t="str">
            <v>평가 목록</v>
          </cell>
          <cell r="B50" t="str">
            <v>List of Valuation</v>
          </cell>
          <cell r="C50" t="str">
            <v>Internal</v>
          </cell>
          <cell r="E50">
            <v>2</v>
          </cell>
          <cell r="G50" t="str">
            <v>UI-DMCI-05-R-0203</v>
          </cell>
          <cell r="H50" t="str">
            <v>평가 목록</v>
          </cell>
          <cell r="I50" t="str">
            <v>List of Valuation</v>
          </cell>
        </row>
        <row r="51">
          <cell r="A51" t="str">
            <v>I평가 상태 보기</v>
          </cell>
          <cell r="B51" t="str">
            <v>View Status of Valuation</v>
          </cell>
          <cell r="C51" t="str">
            <v>Internal</v>
          </cell>
          <cell r="E51">
            <v>2</v>
          </cell>
          <cell r="G51" t="str">
            <v>UI-DMCI-05-R-0204</v>
          </cell>
          <cell r="H51" t="str">
            <v>I평가 상태 보기</v>
          </cell>
          <cell r="I51" t="str">
            <v>View Status of Valuation</v>
          </cell>
        </row>
        <row r="52">
          <cell r="A52" t="str">
            <v>새로운 평가 요청</v>
          </cell>
          <cell r="B52" t="str">
            <v>New valuation Request</v>
          </cell>
          <cell r="C52" t="str">
            <v>External</v>
          </cell>
          <cell r="E52">
            <v>2</v>
          </cell>
          <cell r="G52" t="str">
            <v>UI-DMCI-05-R-0301</v>
          </cell>
          <cell r="H52" t="str">
            <v>새로운 평가 요청</v>
          </cell>
          <cell r="I52" t="str">
            <v>New valuation Request</v>
          </cell>
        </row>
        <row r="53">
          <cell r="A53" t="str">
            <v>제출된 평가 요청 목록</v>
          </cell>
          <cell r="B53" t="str">
            <v>List of Submitted Valuation Requests</v>
          </cell>
          <cell r="C53" t="str">
            <v>External</v>
          </cell>
          <cell r="E53">
            <v>2</v>
          </cell>
          <cell r="G53" t="str">
            <v>UI-DMCI-05-R-0302</v>
          </cell>
          <cell r="H53" t="str">
            <v>제출된 평가 요청 목록</v>
          </cell>
          <cell r="I53" t="str">
            <v>List of Submitted Valuation Requests</v>
          </cell>
        </row>
        <row r="54">
          <cell r="A54" t="str">
            <v>평가 요청 목록</v>
          </cell>
          <cell r="B54" t="str">
            <v>List of Valuation Requests</v>
          </cell>
          <cell r="C54" t="str">
            <v>External</v>
          </cell>
          <cell r="E54">
            <v>2</v>
          </cell>
          <cell r="G54" t="str">
            <v>UI-DMCI-05-R-0303</v>
          </cell>
          <cell r="H54" t="str">
            <v>평가 요청 목록</v>
          </cell>
          <cell r="I54" t="str">
            <v>List of Valuation Requests</v>
          </cell>
        </row>
        <row r="55">
          <cell r="A55" t="str">
            <v>평가 응답 목록</v>
          </cell>
          <cell r="B55" t="str">
            <v>List of Valuation Response</v>
          </cell>
          <cell r="C55" t="str">
            <v>External</v>
          </cell>
          <cell r="E55">
            <v>2</v>
          </cell>
          <cell r="G55" t="str">
            <v>UI-DMCI-05-R-0304</v>
          </cell>
          <cell r="H55" t="str">
            <v>평가 응답 목록</v>
          </cell>
          <cell r="I55" t="str">
            <v>List of Valuation Response</v>
          </cell>
        </row>
        <row r="56">
          <cell r="A56" t="str">
            <v>E평가 상태 보기</v>
          </cell>
          <cell r="B56" t="str">
            <v>View Status of Valuation</v>
          </cell>
          <cell r="C56" t="str">
            <v>External</v>
          </cell>
          <cell r="E56">
            <v>2</v>
          </cell>
          <cell r="G56" t="str">
            <v>UI-DMCI-05-R-0305</v>
          </cell>
          <cell r="H56" t="str">
            <v>E평가 상태 보기</v>
          </cell>
          <cell r="I56" t="str">
            <v>View Status of Valuation</v>
          </cell>
        </row>
        <row r="57">
          <cell r="A57" t="str">
            <v>부과자산 매각의사 통지</v>
          </cell>
          <cell r="B57" t="str">
            <v>Notification of Intention to Sell the Charged Asset</v>
          </cell>
          <cell r="E57">
            <v>2</v>
          </cell>
          <cell r="G57" t="str">
            <v>UI-DMCI-05-R-0401</v>
          </cell>
          <cell r="H57" t="str">
            <v>부과자산 매각의사 통지</v>
          </cell>
          <cell r="I57" t="str">
            <v>Notification of Intention to Sell the Charged Asset</v>
          </cell>
        </row>
        <row r="58">
          <cell r="A58" t="str">
            <v>부과자산 매각 통지 대상 조회</v>
          </cell>
          <cell r="B58" t="str">
            <v>Search Charged Asset Sale Notification Targets</v>
          </cell>
          <cell r="E58">
            <v>2</v>
          </cell>
          <cell r="G58" t="str">
            <v>UI-DMCI-05-R-0401-1-SUB-POPUP</v>
          </cell>
          <cell r="H58" t="str">
            <v>부과자산 매각 통지 대상 조회</v>
          </cell>
          <cell r="I58" t="str">
            <v>Search Charged Asset Sale Notification Targets</v>
          </cell>
        </row>
        <row r="59">
          <cell r="A59" t="str">
            <v>공개 경매를 위한 자산 목록</v>
          </cell>
          <cell r="B59" t="str">
            <v>List Assets for Public Auction</v>
          </cell>
          <cell r="E59">
            <v>2</v>
          </cell>
          <cell r="G59" t="str">
            <v>UI-DMCI-05-R-0402</v>
          </cell>
          <cell r="H59" t="str">
            <v>공개 경매를 위한 자산 목록</v>
          </cell>
          <cell r="I59" t="str">
            <v>List Assets for Public Auction</v>
          </cell>
        </row>
        <row r="60">
          <cell r="A60" t="str">
            <v>매각의향 통지가 발행된 자산 조회</v>
          </cell>
          <cell r="B60" t="str">
            <v>Search Assets with Sale Intention Notice</v>
          </cell>
          <cell r="E60">
            <v>2</v>
          </cell>
          <cell r="G60" t="str">
            <v>UI-DMCI-05-R-0402-1-SUB-POPUP</v>
          </cell>
          <cell r="H60" t="str">
            <v>매각의향 통지가 발행된 자산 조회</v>
          </cell>
          <cell r="I60" t="str">
            <v>Search Assets with Sale Intention Notice</v>
          </cell>
        </row>
        <row r="61">
          <cell r="A61" t="str">
            <v>차량 정보</v>
          </cell>
          <cell r="B61" t="str">
            <v>Vehicle Information</v>
          </cell>
          <cell r="E61">
            <v>2</v>
          </cell>
          <cell r="G61" t="str">
            <v>UI-DMCI-05-R-0402-2-SUB-POPUP</v>
          </cell>
          <cell r="H61" t="str">
            <v>차량 정보</v>
          </cell>
          <cell r="I61" t="str">
            <v>Vehicle Information</v>
          </cell>
        </row>
        <row r="62">
          <cell r="A62" t="str">
            <v>IDRAS 자산 조회</v>
          </cell>
          <cell r="B62" t="str">
            <v>IDRAS Asset Search</v>
          </cell>
          <cell r="E62">
            <v>2</v>
          </cell>
          <cell r="G62" t="str">
            <v>UI-DMCI-05-R-0402-3-SUB-POPUP</v>
          </cell>
          <cell r="H62" t="str">
            <v>IDRAS 자산 조회</v>
          </cell>
          <cell r="I62" t="str">
            <v>IDRAS Asset Search</v>
          </cell>
        </row>
        <row r="63">
          <cell r="A63" t="str">
            <v>자산 게시</v>
          </cell>
          <cell r="B63" t="str">
            <v>Asset Publishing</v>
          </cell>
          <cell r="E63">
            <v>2</v>
          </cell>
          <cell r="G63" t="str">
            <v>UI-DMCI-05-R-0403</v>
          </cell>
          <cell r="H63" t="str">
            <v>자산 게시</v>
          </cell>
          <cell r="I63" t="str">
            <v>Asset Publishing</v>
          </cell>
        </row>
        <row r="65">
          <cell r="A65" t="str">
            <v>첨부파일</v>
          </cell>
          <cell r="B65" t="str">
            <v>Attachments</v>
          </cell>
          <cell r="E65">
            <v>1</v>
          </cell>
          <cell r="G65" t="str">
            <v>COM-UI-ATTACHMENTS-A</v>
          </cell>
          <cell r="H65" t="str">
            <v>첨부파일</v>
          </cell>
          <cell r="I65" t="str">
            <v>Attachments</v>
          </cell>
        </row>
        <row r="66">
          <cell r="A66" t="str">
            <v>첨부파일추가</v>
          </cell>
          <cell r="B66" t="str">
            <v>Add Attachment</v>
          </cell>
          <cell r="E66">
            <v>1</v>
          </cell>
          <cell r="G66" t="str">
            <v>ADD-ATTACHMENTS-SUB-POPUP</v>
          </cell>
          <cell r="H66" t="str">
            <v>첨부파일추가</v>
          </cell>
          <cell r="I66" t="str">
            <v>Add Attachment</v>
          </cell>
        </row>
        <row r="67">
          <cell r="A67" t="str">
            <v>승인단계및비고</v>
          </cell>
          <cell r="B67" t="str">
            <v>Approval Stages and Remarks</v>
          </cell>
          <cell r="E67">
            <v>1</v>
          </cell>
          <cell r="G67" t="str">
            <v>COM-UI-ASNR</v>
          </cell>
          <cell r="H67" t="str">
            <v>승인단계및비고</v>
          </cell>
          <cell r="I67" t="str">
            <v>Approval Stages and Remarks</v>
          </cell>
        </row>
        <row r="68">
          <cell r="A68" t="str">
            <v>자산 10</v>
          </cell>
          <cell r="B68" t="str">
            <v>ASSET 10</v>
          </cell>
          <cell r="E68">
            <v>1</v>
          </cell>
          <cell r="G68" t="str">
            <v>COM-UI-ASSET-10</v>
          </cell>
          <cell r="H68" t="str">
            <v>자산 10</v>
          </cell>
          <cell r="I68" t="str">
            <v>ASSET 10</v>
          </cell>
        </row>
        <row r="69">
          <cell r="A69" t="str">
            <v>자산 11</v>
          </cell>
          <cell r="B69" t="str">
            <v>ASSET 11</v>
          </cell>
          <cell r="E69">
            <v>1</v>
          </cell>
          <cell r="G69" t="str">
            <v>COM-UI-ASSET-11</v>
          </cell>
          <cell r="H69" t="str">
            <v>자산 11</v>
          </cell>
          <cell r="I69" t="str">
            <v>ASSET 11</v>
          </cell>
        </row>
        <row r="70">
          <cell r="A70" t="str">
            <v>자산 20</v>
          </cell>
          <cell r="B70" t="str">
            <v>ASSET 20</v>
          </cell>
          <cell r="E70">
            <v>1</v>
          </cell>
          <cell r="G70" t="str">
            <v>COM-UI-ASSET-20</v>
          </cell>
          <cell r="H70" t="str">
            <v>자산 20</v>
          </cell>
          <cell r="I70" t="str">
            <v>ASSET 20</v>
          </cell>
        </row>
        <row r="71">
          <cell r="A71" t="str">
            <v>자산 21</v>
          </cell>
          <cell r="B71" t="str">
            <v>ASSET 21</v>
          </cell>
          <cell r="E71">
            <v>1</v>
          </cell>
          <cell r="G71" t="str">
            <v>COM-UI-ASSET-21</v>
          </cell>
          <cell r="H71" t="str">
            <v>자산 21</v>
          </cell>
          <cell r="I71" t="str">
            <v>ASSET 21</v>
          </cell>
        </row>
        <row r="72">
          <cell r="A72" t="str">
            <v>자산 30</v>
          </cell>
          <cell r="B72" t="str">
            <v>ASSET 30</v>
          </cell>
          <cell r="E72">
            <v>1</v>
          </cell>
          <cell r="G72" t="str">
            <v>COM-UI-ASSET-30</v>
          </cell>
          <cell r="H72" t="str">
            <v>자산 30</v>
          </cell>
          <cell r="I72" t="str">
            <v>ASSET 30</v>
          </cell>
        </row>
        <row r="73">
          <cell r="A73" t="str">
            <v>자산 31</v>
          </cell>
          <cell r="B73" t="str">
            <v>ASSET 31</v>
          </cell>
          <cell r="E73">
            <v>1</v>
          </cell>
          <cell r="G73" t="str">
            <v>COM-UI-ASSET-31</v>
          </cell>
          <cell r="H73" t="str">
            <v>자산 31</v>
          </cell>
          <cell r="I73" t="str">
            <v>ASSET 31</v>
          </cell>
        </row>
        <row r="74">
          <cell r="A74" t="str">
            <v>자산 32</v>
          </cell>
          <cell r="B74" t="str">
            <v>ASSET 32</v>
          </cell>
          <cell r="E74">
            <v>1</v>
          </cell>
          <cell r="G74" t="str">
            <v>COM-UI-ASSET-32</v>
          </cell>
          <cell r="H74" t="str">
            <v>자산 32</v>
          </cell>
          <cell r="I74" t="str">
            <v>ASSET 32</v>
          </cell>
        </row>
        <row r="75">
          <cell r="A75" t="str">
            <v>자산 33</v>
          </cell>
          <cell r="B75" t="str">
            <v>ASSET 33</v>
          </cell>
          <cell r="E75">
            <v>1</v>
          </cell>
          <cell r="G75" t="str">
            <v>COM-UI-ASSET-33</v>
          </cell>
          <cell r="H75" t="str">
            <v>자산 33</v>
          </cell>
          <cell r="I75" t="str">
            <v>ASSET 33</v>
          </cell>
        </row>
        <row r="76">
          <cell r="A76" t="str">
            <v>자산 40</v>
          </cell>
          <cell r="B76" t="str">
            <v>ASSET 40</v>
          </cell>
          <cell r="E76">
            <v>1</v>
          </cell>
          <cell r="G76" t="str">
            <v>COM-UI-ASSET-40</v>
          </cell>
          <cell r="H76" t="str">
            <v>자산 40</v>
          </cell>
          <cell r="I76" t="str">
            <v>ASSET 40</v>
          </cell>
        </row>
        <row r="77">
          <cell r="A77" t="str">
            <v>자산 41</v>
          </cell>
          <cell r="B77" t="str">
            <v>ASSET 41</v>
          </cell>
          <cell r="E77">
            <v>1</v>
          </cell>
          <cell r="G77" t="str">
            <v>COM-UI-ASSET-41</v>
          </cell>
          <cell r="H77" t="str">
            <v>자산 41</v>
          </cell>
          <cell r="I77" t="str">
            <v>ASSET 41</v>
          </cell>
        </row>
        <row r="78">
          <cell r="A78" t="str">
            <v>자산 42</v>
          </cell>
          <cell r="B78" t="str">
            <v>ASSET 42</v>
          </cell>
          <cell r="E78">
            <v>1</v>
          </cell>
          <cell r="G78" t="str">
            <v>COM-UI-ASSET-42</v>
          </cell>
          <cell r="H78" t="str">
            <v>자산 42</v>
          </cell>
          <cell r="I78" t="str">
            <v>ASSET 42</v>
          </cell>
        </row>
        <row r="79">
          <cell r="A79" t="str">
            <v>자산 10 POPUP</v>
          </cell>
          <cell r="B79" t="str">
            <v>ASSET 10 POPUP</v>
          </cell>
          <cell r="E79">
            <v>1</v>
          </cell>
          <cell r="G79" t="str">
            <v>UI-ASSET-10-SUB-POPUP</v>
          </cell>
          <cell r="H79" t="str">
            <v>자산 10 POPUP</v>
          </cell>
          <cell r="I79" t="str">
            <v>ASSET 10 POPUP</v>
          </cell>
        </row>
        <row r="80">
          <cell r="A80" t="str">
            <v>자산 11 POPUP</v>
          </cell>
          <cell r="B80" t="str">
            <v>ASSET 11 POPUP</v>
          </cell>
          <cell r="E80">
            <v>1</v>
          </cell>
          <cell r="G80" t="str">
            <v>UI-ASSET-11-SUB-POPUP</v>
          </cell>
          <cell r="H80" t="str">
            <v>자산 11 POPUP</v>
          </cell>
          <cell r="I80" t="str">
            <v>ASSET 11 POPUP</v>
          </cell>
        </row>
        <row r="81">
          <cell r="A81" t="str">
            <v>자산 20 POPUP</v>
          </cell>
          <cell r="B81" t="str">
            <v>ASSET 20 POPUP</v>
          </cell>
          <cell r="E81">
            <v>1</v>
          </cell>
          <cell r="G81" t="str">
            <v>UI-ASSET-20-SUB-POPUP</v>
          </cell>
          <cell r="H81" t="str">
            <v>자산 20 POPUP</v>
          </cell>
          <cell r="I81" t="str">
            <v>ASSET 20 POPUP</v>
          </cell>
        </row>
        <row r="82">
          <cell r="A82" t="str">
            <v>자산 21 POPUP</v>
          </cell>
          <cell r="B82" t="str">
            <v>ASSET 21 POPUP</v>
          </cell>
          <cell r="E82">
            <v>1</v>
          </cell>
          <cell r="G82" t="str">
            <v>UI-ASSET-21-SUB-POPUP</v>
          </cell>
          <cell r="H82" t="str">
            <v>자산 21 POPUP</v>
          </cell>
          <cell r="I82" t="str">
            <v>ASSET 21 POPUP</v>
          </cell>
        </row>
        <row r="83">
          <cell r="A83" t="str">
            <v>자산 30 POPUP</v>
          </cell>
          <cell r="B83" t="str">
            <v>ASSET 30 POPUP</v>
          </cell>
          <cell r="E83">
            <v>1</v>
          </cell>
          <cell r="G83" t="str">
            <v>UI-ASSET-30-SUB-POPUP</v>
          </cell>
          <cell r="H83" t="str">
            <v>자산 30 POPUP</v>
          </cell>
          <cell r="I83" t="str">
            <v>ASSET 30 POPUP</v>
          </cell>
        </row>
        <row r="84">
          <cell r="A84" t="str">
            <v>자산 31 POPUP</v>
          </cell>
          <cell r="B84" t="str">
            <v>ASSET 31 POPUP</v>
          </cell>
          <cell r="E84">
            <v>1</v>
          </cell>
          <cell r="G84" t="str">
            <v>UI-ASSET-31-SUB-POPUP</v>
          </cell>
          <cell r="H84" t="str">
            <v>자산 31 POPUP</v>
          </cell>
          <cell r="I84" t="str">
            <v>ASSET 31 POPUP</v>
          </cell>
        </row>
        <row r="85">
          <cell r="A85" t="str">
            <v>자산 32 POPUP</v>
          </cell>
          <cell r="B85" t="str">
            <v>ASSET 32 POPUP</v>
          </cell>
          <cell r="E85">
            <v>1</v>
          </cell>
          <cell r="G85" t="str">
            <v>UI-ASSET-32-SUB-POPUP</v>
          </cell>
          <cell r="H85" t="str">
            <v>자산 32 POPUP</v>
          </cell>
          <cell r="I85" t="str">
            <v>ASSET 32 POPUP</v>
          </cell>
        </row>
        <row r="86">
          <cell r="A86" t="str">
            <v>자산 33 POPUP</v>
          </cell>
          <cell r="B86" t="str">
            <v>ASSET 33 POPUP</v>
          </cell>
          <cell r="E86">
            <v>1</v>
          </cell>
          <cell r="G86" t="str">
            <v>UI-ASSET-33-SUB-POPUP</v>
          </cell>
          <cell r="H86" t="str">
            <v>자산 33 POPUP</v>
          </cell>
          <cell r="I86" t="str">
            <v>ASSET 33 POPUP</v>
          </cell>
        </row>
        <row r="87">
          <cell r="A87" t="str">
            <v>자산 40 POPUP</v>
          </cell>
          <cell r="B87" t="str">
            <v>ASSET 40 POPUP</v>
          </cell>
          <cell r="E87">
            <v>1</v>
          </cell>
          <cell r="G87" t="str">
            <v>UI-ASSET-40-SUB-POPUP</v>
          </cell>
          <cell r="H87" t="str">
            <v>자산 40 POPUP</v>
          </cell>
          <cell r="I87" t="str">
            <v>ASSET 40 POPUP</v>
          </cell>
        </row>
        <row r="88">
          <cell r="A88" t="str">
            <v>자산 41 POPUP</v>
          </cell>
          <cell r="B88" t="str">
            <v>ASSET 41 POPUP</v>
          </cell>
          <cell r="E88">
            <v>1</v>
          </cell>
          <cell r="G88" t="str">
            <v>UI-ASSET-41-SUB-POPUP</v>
          </cell>
          <cell r="H88" t="str">
            <v>자산 41 POPUP</v>
          </cell>
          <cell r="I88" t="str">
            <v>ASSET 41 POPUP</v>
          </cell>
        </row>
        <row r="89">
          <cell r="A89" t="str">
            <v>자산 42 POPUP</v>
          </cell>
          <cell r="B89" t="str">
            <v>ASSET 42 POPUP</v>
          </cell>
          <cell r="E89">
            <v>1</v>
          </cell>
          <cell r="G89" t="str">
            <v>UI-ASSET-42-SUB-POPUP</v>
          </cell>
          <cell r="H89" t="str">
            <v>자산 42 POPUP</v>
          </cell>
          <cell r="I89" t="str">
            <v>ASSET 42 POPUP</v>
          </cell>
        </row>
        <row r="91">
          <cell r="A91" t="str">
            <v>담당자 배부</v>
          </cell>
          <cell r="B91" t="str">
            <v>Officer Assignment</v>
          </cell>
          <cell r="E91">
            <v>1</v>
          </cell>
          <cell r="G91" t="str">
            <v>UI-DMCI-04-O-0601</v>
          </cell>
          <cell r="H91" t="str">
            <v>담당자 배부</v>
          </cell>
          <cell r="I91" t="str">
            <v>Officer Assignment</v>
          </cell>
        </row>
        <row r="92">
          <cell r="A92" t="str">
            <v>신고서 심사</v>
          </cell>
          <cell r="B92" t="str">
            <v>Declaration Verification</v>
          </cell>
          <cell r="E92">
            <v>1</v>
          </cell>
          <cell r="G92" t="str">
            <v>UI-DMCI-04-O-0602</v>
          </cell>
          <cell r="H92" t="str">
            <v>신고서 심사</v>
          </cell>
          <cell r="I92" t="str">
            <v>Declaration Verification</v>
          </cell>
        </row>
        <row r="93">
          <cell r="A93" t="str">
            <v>대상 신고서 조회</v>
          </cell>
          <cell r="B93" t="str">
            <v>Targeted Declaration Search</v>
          </cell>
          <cell r="E93">
            <v>1</v>
          </cell>
          <cell r="G93" t="str">
            <v>UI-DMCI-04-O-0603</v>
          </cell>
          <cell r="H93" t="str">
            <v>대상 신고서 조회</v>
          </cell>
          <cell r="I93" t="str">
            <v>Targeted Declaration Search</v>
          </cell>
        </row>
        <row r="94">
          <cell r="A94" t="str">
            <v>세관별 월별 신고서 요약</v>
          </cell>
          <cell r="B94" t="str">
            <v>Monthly Target Declaration Summary by Customs Office</v>
          </cell>
          <cell r="E94">
            <v>1</v>
          </cell>
          <cell r="G94" t="str">
            <v>UI-DMCI-04-O-0604</v>
          </cell>
          <cell r="H94" t="str">
            <v>세관별 월별 신고서 요약</v>
          </cell>
          <cell r="I94" t="str">
            <v>Monthly Target Declaration Summary by Customs Office</v>
          </cell>
        </row>
        <row r="95">
          <cell r="A95" t="str">
            <v>주간 신고서 요약</v>
          </cell>
          <cell r="B95" t="str">
            <v>Weekly Target Declaration Summary</v>
          </cell>
          <cell r="E95">
            <v>1</v>
          </cell>
          <cell r="G95" t="str">
            <v>UI-DMCI-04-O-0605</v>
          </cell>
          <cell r="H95" t="str">
            <v>주간 신고서 요약</v>
          </cell>
          <cell r="I95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57"/>
  <sheetViews>
    <sheetView showGridLines="0" tabSelected="1" zoomScaleNormal="100" workbookViewId="0">
      <pane ySplit="1" topLeftCell="A20" activePane="bottomLeft" state="frozen"/>
      <selection activeCell="V1" sqref="V1"/>
      <selection pane="bottomLeft" activeCell="U40" sqref="U40"/>
    </sheetView>
  </sheetViews>
  <sheetFormatPr defaultColWidth="9" defaultRowHeight="18.600000000000001" customHeight="1"/>
  <cols>
    <col min="1" max="1" width="16.125" style="4" customWidth="1"/>
    <col min="2" max="2" width="25.125" style="4" customWidth="1"/>
    <col min="3" max="3" width="6.375" style="4" customWidth="1"/>
    <col min="4" max="4" width="20.125" style="4" customWidth="1"/>
    <col min="5" max="5" width="7.375" style="7" customWidth="1"/>
    <col min="6" max="7" width="5.875" style="4" customWidth="1"/>
    <col min="8" max="8" width="8.375" style="7" customWidth="1"/>
    <col min="9" max="9" width="6.125" style="4" customWidth="1"/>
    <col min="10" max="10" width="8.25" style="4" customWidth="1"/>
    <col min="11" max="11" width="7.375" style="17" customWidth="1"/>
    <col min="12" max="13" width="5.875" style="4" customWidth="1"/>
    <col min="14" max="14" width="12.5" style="4" customWidth="1"/>
    <col min="15" max="15" width="19.25" style="15" customWidth="1"/>
    <col min="16" max="16" width="9.75" style="4" customWidth="1"/>
    <col min="17" max="17" width="19.125" style="4" customWidth="1"/>
    <col min="18" max="19" width="9.25" style="4" customWidth="1"/>
    <col min="20" max="28" width="7.375" style="4" customWidth="1"/>
    <col min="29" max="29" width="13.125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21</v>
      </c>
      <c r="D1" s="2" t="s">
        <v>20</v>
      </c>
      <c r="E1" s="2" t="s">
        <v>3</v>
      </c>
      <c r="F1" s="2" t="s">
        <v>22</v>
      </c>
      <c r="G1" s="2" t="s">
        <v>23</v>
      </c>
      <c r="H1" s="2" t="s">
        <v>7</v>
      </c>
      <c r="I1" s="2" t="s">
        <v>24</v>
      </c>
      <c r="J1" s="2" t="s">
        <v>25</v>
      </c>
      <c r="K1" s="2" t="s">
        <v>4</v>
      </c>
      <c r="L1" s="2" t="s">
        <v>26</v>
      </c>
      <c r="M1" s="2" t="s">
        <v>27</v>
      </c>
      <c r="N1" s="2" t="s">
        <v>10</v>
      </c>
      <c r="O1" s="12" t="s">
        <v>1</v>
      </c>
      <c r="P1" s="2" t="s">
        <v>28</v>
      </c>
      <c r="Q1" s="2" t="s">
        <v>29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30</v>
      </c>
      <c r="AB1" s="2" t="s">
        <v>31</v>
      </c>
      <c r="AC1" s="3" t="s">
        <v>18</v>
      </c>
      <c r="AD1" s="2" t="s">
        <v>32</v>
      </c>
      <c r="AE1" s="2" t="s">
        <v>33</v>
      </c>
      <c r="AF1" s="18"/>
    </row>
    <row r="2" spans="1:32" s="27" customFormat="1" ht="17.45" customHeight="1">
      <c r="A2" s="29" t="s">
        <v>55</v>
      </c>
      <c r="B2" s="21" t="str">
        <f>VLOOKUP(A2,[1]screen!$G:$J,2,FALSE)</f>
        <v>담당자 배부</v>
      </c>
      <c r="C2" s="21" t="str">
        <f t="shared" ref="C2:C7" si="0">IF(B2&lt;&gt;"",D2&amp;"("&amp;B2&amp;")","")</f>
        <v>Officer Assignment(담당자 배부)</v>
      </c>
      <c r="D2" s="21" t="str">
        <f>IF(B2&lt;&gt;"", VLOOKUP(B2,[1]screen!$A:$E,2,FALSE), "" )</f>
        <v>Officer Assignment</v>
      </c>
      <c r="E2" s="22"/>
      <c r="F2" s="21" t="str">
        <f t="shared" ref="F2:F7" si="1">IF(E2&lt;&gt;"",G2&amp;"("&amp;E2&amp;")","")</f>
        <v/>
      </c>
      <c r="G2" s="21" t="str">
        <f>IF(E2&lt;&gt;"",VLOOKUP(E2,[1]Label!$A:$B,2,FALSE),"")</f>
        <v/>
      </c>
      <c r="H2" s="22"/>
      <c r="I2" s="21" t="str">
        <f t="shared" ref="I2:I7" si="2">IF(H2&lt;&gt;"",J2&amp;"("&amp;H2&amp;")","")</f>
        <v/>
      </c>
      <c r="J2" s="21" t="str">
        <f>IF(H2&lt;&gt;"", VLOOKUP(H2,[1]Label!$A:$E,2,FALSE),"")</f>
        <v/>
      </c>
      <c r="K2" s="23"/>
      <c r="L2" s="21" t="str">
        <f t="shared" ref="L2:L7" si="3">IF(K2&lt;&gt;"",M2&amp;"("&amp;K2&amp;")","")</f>
        <v/>
      </c>
      <c r="M2" s="21" t="str">
        <f>IF(K2&lt;&gt;"",VLOOKUP(K2,[1]Label!$A:$B,2,FALSE),"")</f>
        <v/>
      </c>
      <c r="N2" s="22" t="s">
        <v>19</v>
      </c>
      <c r="O2" s="30" t="s">
        <v>49</v>
      </c>
      <c r="P2" s="21" t="str">
        <f t="shared" ref="P2:P7" si="4">IF(O2&lt;&gt;"",Q2&amp;"&lt;br&gt;("&amp;O2&amp;")","")</f>
        <v>Target Date&lt;br&gt;(대상 일자)</v>
      </c>
      <c r="Q2" s="21" t="str">
        <f>IF(O2&lt;&gt;"", VLOOKUP(O2, [1]Label!$A:$B, 2, FALSE), "")</f>
        <v>Target Date</v>
      </c>
      <c r="R2" s="22" t="s">
        <v>44</v>
      </c>
      <c r="S2" s="21" t="s">
        <v>61</v>
      </c>
      <c r="T2" s="21"/>
      <c r="U2" s="21"/>
      <c r="V2" s="22"/>
      <c r="W2" s="22"/>
      <c r="X2" s="22"/>
      <c r="Y2" s="22"/>
      <c r="Z2" s="20"/>
      <c r="AA2" s="20"/>
      <c r="AB2" s="20"/>
      <c r="AC2" s="25"/>
      <c r="AD2" s="25"/>
      <c r="AE2" s="25"/>
      <c r="AF2" s="26"/>
    </row>
    <row r="3" spans="1:32" s="27" customFormat="1" ht="17.45" customHeight="1">
      <c r="A3" s="29" t="s">
        <v>55</v>
      </c>
      <c r="B3" s="21" t="str">
        <f>VLOOKUP(A3,[1]screen!$G:$J,2,FALSE)</f>
        <v>담당자 배부</v>
      </c>
      <c r="C3" s="21" t="str">
        <f t="shared" ref="C3" si="5">IF(B3&lt;&gt;"",D3&amp;"("&amp;B3&amp;")","")</f>
        <v>Officer Assignment(담당자 배부)</v>
      </c>
      <c r="D3" s="21" t="str">
        <f>IF(B3&lt;&gt;"", VLOOKUP(B3,[1]screen!$A:$E,2,FALSE), "" )</f>
        <v>Officer Assignment</v>
      </c>
      <c r="E3" s="22"/>
      <c r="F3" s="21" t="str">
        <f t="shared" ref="F3" si="6">IF(E3&lt;&gt;"",G3&amp;"("&amp;E3&amp;")","")</f>
        <v/>
      </c>
      <c r="G3" s="21" t="str">
        <f>IF(E3&lt;&gt;"",VLOOKUP(E3,[1]Label!$A:$B,2,FALSE),"")</f>
        <v/>
      </c>
      <c r="H3" s="22"/>
      <c r="I3" s="21" t="str">
        <f t="shared" ref="I3" si="7">IF(H3&lt;&gt;"",J3&amp;"("&amp;H3&amp;")","")</f>
        <v/>
      </c>
      <c r="J3" s="21" t="str">
        <f>IF(H3&lt;&gt;"", VLOOKUP(H3,[1]Label!$A:$E,2,FALSE),"")</f>
        <v/>
      </c>
      <c r="K3" s="23"/>
      <c r="L3" s="21" t="str">
        <f t="shared" ref="L3" si="8">IF(K3&lt;&gt;"",M3&amp;"("&amp;K3&amp;")","")</f>
        <v/>
      </c>
      <c r="M3" s="21" t="str">
        <f>IF(K3&lt;&gt;"",VLOOKUP(K3,[1]Label!$A:$B,2,FALSE),"")</f>
        <v/>
      </c>
      <c r="N3" s="22" t="s">
        <v>19</v>
      </c>
      <c r="O3" s="30" t="s">
        <v>47</v>
      </c>
      <c r="P3" s="21" t="str">
        <f t="shared" ref="P3" si="9">IF(O3&lt;&gt;"",Q3&amp;"&lt;br&gt;("&amp;O3&amp;")","")</f>
        <v>Status&lt;br&gt;(상태)</v>
      </c>
      <c r="Q3" s="21" t="str">
        <f>IF(O3&lt;&gt;"", VLOOKUP(O3, [1]Label!$A:$B, 2, FALSE), "")</f>
        <v>Status</v>
      </c>
      <c r="R3" s="22" t="s">
        <v>45</v>
      </c>
      <c r="S3" s="21"/>
      <c r="T3" s="21"/>
      <c r="U3" s="21"/>
      <c r="V3" s="22"/>
      <c r="W3" s="22"/>
      <c r="X3" s="22"/>
      <c r="Y3" s="22"/>
      <c r="Z3" s="20" t="s">
        <v>71</v>
      </c>
      <c r="AA3" s="20" t="s">
        <v>71</v>
      </c>
      <c r="AB3" s="20" t="s">
        <v>71</v>
      </c>
      <c r="AC3" s="25" t="s">
        <v>83</v>
      </c>
      <c r="AD3" s="25" t="s">
        <v>83</v>
      </c>
      <c r="AE3" s="25" t="s">
        <v>83</v>
      </c>
      <c r="AF3" s="26"/>
    </row>
    <row r="4" spans="1:32" s="27" customFormat="1" ht="17.45" customHeight="1">
      <c r="A4" s="29" t="s">
        <v>55</v>
      </c>
      <c r="B4" s="21" t="str">
        <f>VLOOKUP(A4,[1]screen!$G:$J,2,FALSE)</f>
        <v>담당자 배부</v>
      </c>
      <c r="C4" s="21" t="str">
        <f t="shared" si="0"/>
        <v>Officer Assignment(담당자 배부)</v>
      </c>
      <c r="D4" s="21" t="str">
        <f>IF(B4&lt;&gt;"", VLOOKUP(B4,[1]screen!$A:$E,2,FALSE), "" )</f>
        <v>Officer Assignment</v>
      </c>
      <c r="E4" s="22"/>
      <c r="F4" s="21" t="str">
        <f t="shared" si="1"/>
        <v/>
      </c>
      <c r="G4" s="21" t="str">
        <f>IF(E4&lt;&gt;"",VLOOKUP(E4,[1]Label!$A:$B,2,FALSE),"")</f>
        <v/>
      </c>
      <c r="H4" s="22"/>
      <c r="I4" s="21" t="str">
        <f t="shared" si="2"/>
        <v/>
      </c>
      <c r="J4" s="21" t="str">
        <f>IF(H4&lt;&gt;"", VLOOKUP(H4,[1]Label!$A:$E,2,FALSE),"")</f>
        <v/>
      </c>
      <c r="K4" s="23"/>
      <c r="L4" s="21" t="str">
        <f t="shared" si="3"/>
        <v/>
      </c>
      <c r="M4" s="21" t="str">
        <f>IF(K4&lt;&gt;"",VLOOKUP(K4,[1]Label!$A:$B,2,FALSE),"")</f>
        <v/>
      </c>
      <c r="N4" s="22" t="s">
        <v>19</v>
      </c>
      <c r="O4" s="24" t="s">
        <v>52</v>
      </c>
      <c r="P4" s="21" t="str">
        <f t="shared" si="4"/>
        <v>TANSAD No.&lt;br&gt;(TANSAD 번호)</v>
      </c>
      <c r="Q4" s="21" t="str">
        <f>IF(O4&lt;&gt;"", VLOOKUP(O4, [1]Label!$A:$B, 2, FALSE), "")</f>
        <v>TANSAD No.</v>
      </c>
      <c r="R4" s="22" t="s">
        <v>36</v>
      </c>
      <c r="S4" s="21" t="s">
        <v>53</v>
      </c>
      <c r="T4" s="21"/>
      <c r="U4" s="21"/>
      <c r="V4" s="22" t="s">
        <v>50</v>
      </c>
      <c r="W4" s="22"/>
      <c r="X4" s="22"/>
      <c r="Y4" s="22"/>
      <c r="Z4" s="20" t="s">
        <v>54</v>
      </c>
      <c r="AA4" s="20" t="s">
        <v>54</v>
      </c>
      <c r="AB4" s="20" t="s">
        <v>54</v>
      </c>
      <c r="AC4" s="25"/>
      <c r="AD4" s="25"/>
      <c r="AE4" s="25"/>
      <c r="AF4" s="26"/>
    </row>
    <row r="5" spans="1:32" s="11" customFormat="1" ht="18.600000000000001" customHeight="1">
      <c r="A5" s="28" t="s">
        <v>55</v>
      </c>
      <c r="B5" s="9" t="str">
        <f>VLOOKUP(A5,[1]screen!$G:$J,2,FALSE)</f>
        <v>담당자 배부</v>
      </c>
      <c r="C5" s="9" t="str">
        <f t="shared" si="0"/>
        <v>Officer Assignment(담당자 배부)</v>
      </c>
      <c r="D5" s="9" t="str">
        <f>IF(B5&lt;&gt;"", VLOOKUP(B5,[1]screen!$A:$E,2,FALSE), "" )</f>
        <v>Officer Assignment</v>
      </c>
      <c r="E5" s="10"/>
      <c r="F5" s="9" t="str">
        <f t="shared" si="1"/>
        <v/>
      </c>
      <c r="G5" s="9" t="str">
        <f>IF(E5&lt;&gt;"",VLOOKUP(E5,[1]Label!$A:$B,2,FALSE),"")</f>
        <v/>
      </c>
      <c r="H5" s="10"/>
      <c r="I5" s="9" t="str">
        <f t="shared" si="2"/>
        <v/>
      </c>
      <c r="J5" s="9" t="str">
        <f>IF(H5&lt;&gt;"", VLOOKUP(H5,[1]Label!$A:$E,2,FALSE),"")</f>
        <v/>
      </c>
      <c r="K5" s="16"/>
      <c r="L5" s="9" t="str">
        <f t="shared" si="3"/>
        <v/>
      </c>
      <c r="M5" s="9" t="str">
        <f>IF(K5&lt;&gt;"",VLOOKUP(K5,[1]Label!$A:$B,2,FALSE),"")</f>
        <v/>
      </c>
      <c r="N5" s="10"/>
      <c r="O5" s="13" t="s">
        <v>42</v>
      </c>
      <c r="P5" s="9" t="str">
        <f t="shared" si="4"/>
        <v>Reset&lt;br&gt;(초기화)</v>
      </c>
      <c r="Q5" s="9" t="str">
        <f>IF(O5&lt;&gt;"", VLOOKUP(O5, [1]Label!$A:$B, 2, FALSE), "")</f>
        <v>Reset</v>
      </c>
      <c r="R5" s="10" t="s">
        <v>35</v>
      </c>
      <c r="S5" s="9" t="s">
        <v>39</v>
      </c>
      <c r="T5" s="8" t="s">
        <v>43</v>
      </c>
      <c r="U5" s="9"/>
      <c r="V5" s="10"/>
      <c r="W5" s="10"/>
      <c r="X5" s="10"/>
      <c r="Y5" s="10"/>
      <c r="Z5" s="8"/>
      <c r="AA5" s="8"/>
      <c r="AB5" s="8"/>
      <c r="AC5" s="8" t="s">
        <v>41</v>
      </c>
      <c r="AD5" s="8" t="s">
        <v>41</v>
      </c>
      <c r="AE5" s="8" t="s">
        <v>41</v>
      </c>
      <c r="AF5" s="19"/>
    </row>
    <row r="6" spans="1:32" s="11" customFormat="1" ht="18.600000000000001" customHeight="1">
      <c r="A6" s="28" t="s">
        <v>55</v>
      </c>
      <c r="B6" s="9" t="str">
        <f>VLOOKUP(A6,[1]screen!$G:$J,2,FALSE)</f>
        <v>담당자 배부</v>
      </c>
      <c r="C6" s="9" t="str">
        <f t="shared" si="0"/>
        <v>Officer Assignment(담당자 배부)</v>
      </c>
      <c r="D6" s="9" t="str">
        <f>IF(B6&lt;&gt;"", VLOOKUP(B6,[1]screen!$A:$E,2,FALSE), "" )</f>
        <v>Officer Assignment</v>
      </c>
      <c r="E6" s="10"/>
      <c r="F6" s="9" t="str">
        <f t="shared" si="1"/>
        <v/>
      </c>
      <c r="G6" s="9" t="str">
        <f>IF(E6&lt;&gt;"",VLOOKUP(E6,[1]Label!$A:$B,2,FALSE),"")</f>
        <v/>
      </c>
      <c r="H6" s="10"/>
      <c r="I6" s="9" t="str">
        <f t="shared" si="2"/>
        <v/>
      </c>
      <c r="J6" s="9" t="str">
        <f>IF(H6&lt;&gt;"", VLOOKUP(H6,[1]Label!$A:$E,2,FALSE),"")</f>
        <v/>
      </c>
      <c r="K6" s="16"/>
      <c r="L6" s="9" t="str">
        <f t="shared" si="3"/>
        <v/>
      </c>
      <c r="M6" s="9" t="str">
        <f>IF(K6&lt;&gt;"",VLOOKUP(K6,[1]Label!$A:$B,2,FALSE),"")</f>
        <v/>
      </c>
      <c r="N6" s="10"/>
      <c r="O6" s="14" t="s">
        <v>38</v>
      </c>
      <c r="P6" s="9" t="str">
        <f t="shared" si="4"/>
        <v>Search&lt;br&gt;(조회)</v>
      </c>
      <c r="Q6" s="9" t="str">
        <f>IF(O6&lt;&gt;"", VLOOKUP(O6, [1]Label!$A:$B, 2, FALSE), "")</f>
        <v>Search</v>
      </c>
      <c r="R6" s="10" t="s">
        <v>35</v>
      </c>
      <c r="S6" s="9"/>
      <c r="T6" s="9" t="s">
        <v>8</v>
      </c>
      <c r="U6" s="9"/>
      <c r="V6" s="10"/>
      <c r="W6" s="10"/>
      <c r="X6" s="10"/>
      <c r="Y6" s="10"/>
      <c r="Z6" s="8"/>
      <c r="AA6" s="8"/>
      <c r="AB6" s="8"/>
      <c r="AC6" s="8"/>
      <c r="AD6" s="8"/>
      <c r="AE6" s="8"/>
      <c r="AF6" s="19"/>
    </row>
    <row r="7" spans="1:32" s="38" customFormat="1" ht="17.45" customHeight="1">
      <c r="A7" s="33" t="s">
        <v>55</v>
      </c>
      <c r="B7" s="34" t="str">
        <f>VLOOKUP(A7,[1]screen!$G:$J,2,FALSE)</f>
        <v>담당자 배부</v>
      </c>
      <c r="C7" s="34" t="str">
        <f t="shared" si="0"/>
        <v>Officer Assignment(담당자 배부)</v>
      </c>
      <c r="D7" s="34" t="str">
        <f>IF(B7&lt;&gt;"", VLOOKUP(B7,[1]screen!$A:$E,2,FALSE), "" )</f>
        <v>Officer Assignment</v>
      </c>
      <c r="E7" s="35"/>
      <c r="F7" s="34" t="str">
        <f t="shared" si="1"/>
        <v/>
      </c>
      <c r="G7" s="34" t="str">
        <f>IF(E7&lt;&gt;"",VLOOKUP(E7,[1]Label!$A:$B,2,FALSE),"")</f>
        <v/>
      </c>
      <c r="H7" s="35"/>
      <c r="I7" s="34" t="str">
        <f t="shared" si="2"/>
        <v/>
      </c>
      <c r="J7" s="34" t="str">
        <f>IF(H7&lt;&gt;"", VLOOKUP(H7,[1]Label!$A:$E,2,FALSE),"")</f>
        <v/>
      </c>
      <c r="K7" s="36"/>
      <c r="L7" s="34" t="str">
        <f t="shared" si="3"/>
        <v/>
      </c>
      <c r="M7" s="34" t="str">
        <f>IF(K7&lt;&gt;"",VLOOKUP(K7,[1]Label!$A:$B,2,FALSE),"")</f>
        <v/>
      </c>
      <c r="N7" s="35" t="s">
        <v>13</v>
      </c>
      <c r="O7" s="39"/>
      <c r="P7" s="34" t="str">
        <f t="shared" si="4"/>
        <v/>
      </c>
      <c r="Q7" s="34" t="str">
        <f>IF(O7&lt;&gt;"", VLOOKUP(O7, [1]Label!$A:$B, 2, FALSE), "")</f>
        <v/>
      </c>
      <c r="R7" s="35" t="s">
        <v>46</v>
      </c>
      <c r="S7" s="34"/>
      <c r="T7" s="34"/>
      <c r="U7" s="34"/>
      <c r="V7" s="35"/>
      <c r="W7" s="35"/>
      <c r="X7" s="35"/>
      <c r="Y7" s="35"/>
      <c r="Z7" s="31"/>
      <c r="AA7" s="31"/>
      <c r="AB7" s="31"/>
      <c r="AC7" s="32" t="s">
        <v>98</v>
      </c>
      <c r="AD7" s="32" t="s">
        <v>98</v>
      </c>
      <c r="AE7" s="32" t="s">
        <v>98</v>
      </c>
      <c r="AF7" s="40"/>
    </row>
    <row r="8" spans="1:32" s="38" customFormat="1" ht="17.45" customHeight="1">
      <c r="A8" s="33" t="s">
        <v>55</v>
      </c>
      <c r="B8" s="34" t="str">
        <f>VLOOKUP(A8,[1]screen!$G:$J,2,FALSE)</f>
        <v>담당자 배부</v>
      </c>
      <c r="C8" s="34" t="str">
        <f t="shared" ref="C8" si="10">IF(B8&lt;&gt;"",D8&amp;"("&amp;B8&amp;")","")</f>
        <v>Officer Assignment(담당자 배부)</v>
      </c>
      <c r="D8" s="34" t="str">
        <f>IF(B8&lt;&gt;"", VLOOKUP(B8,[1]screen!$A:$E,2,FALSE), "" )</f>
        <v>Officer Assignment</v>
      </c>
      <c r="E8" s="35"/>
      <c r="F8" s="34" t="str">
        <f t="shared" ref="F8" si="11">IF(E8&lt;&gt;"",G8&amp;"("&amp;E8&amp;")","")</f>
        <v/>
      </c>
      <c r="G8" s="34" t="str">
        <f>IF(E8&lt;&gt;"",VLOOKUP(E8,[1]Label!$A:$B,2,FALSE),"")</f>
        <v/>
      </c>
      <c r="H8" s="35"/>
      <c r="I8" s="34" t="str">
        <f t="shared" ref="I8" si="12">IF(H8&lt;&gt;"",J8&amp;"("&amp;H8&amp;")","")</f>
        <v/>
      </c>
      <c r="J8" s="34" t="str">
        <f>IF(H8&lt;&gt;"", VLOOKUP(H8,[1]Label!$A:$E,2,FALSE),"")</f>
        <v/>
      </c>
      <c r="K8" s="36"/>
      <c r="L8" s="34" t="str">
        <f t="shared" ref="L8" si="13">IF(K8&lt;&gt;"",M8&amp;"("&amp;K8&amp;")","")</f>
        <v/>
      </c>
      <c r="M8" s="34" t="str">
        <f>IF(K8&lt;&gt;"",VLOOKUP(K8,[1]Label!$A:$B,2,FALSE),"")</f>
        <v/>
      </c>
      <c r="N8" s="35" t="s">
        <v>13</v>
      </c>
      <c r="O8" s="39" t="s">
        <v>52</v>
      </c>
      <c r="P8" s="34" t="str">
        <f t="shared" ref="P8" si="14">IF(O8&lt;&gt;"",Q8&amp;"&lt;br&gt;("&amp;O8&amp;")","")</f>
        <v>TANSAD No.&lt;br&gt;(TANSAD 번호)</v>
      </c>
      <c r="Q8" s="34" t="str">
        <f>IF(O8&lt;&gt;"", VLOOKUP(O8, [1]Label!$A:$B, 2, FALSE), "")</f>
        <v>TANSAD No.</v>
      </c>
      <c r="R8" s="35" t="s">
        <v>34</v>
      </c>
      <c r="S8" s="34"/>
      <c r="T8" s="34"/>
      <c r="U8" s="34"/>
      <c r="V8" s="35"/>
      <c r="W8" s="35"/>
      <c r="X8" s="35"/>
      <c r="Y8" s="35"/>
      <c r="Z8" s="31"/>
      <c r="AA8" s="31"/>
      <c r="AB8" s="31"/>
      <c r="AC8" s="32" t="s">
        <v>91</v>
      </c>
      <c r="AD8" s="32" t="s">
        <v>91</v>
      </c>
      <c r="AE8" s="32" t="s">
        <v>91</v>
      </c>
      <c r="AF8" s="40"/>
    </row>
    <row r="9" spans="1:32" s="38" customFormat="1" ht="17.45" customHeight="1">
      <c r="A9" s="33" t="s">
        <v>55</v>
      </c>
      <c r="B9" s="34" t="str">
        <f>VLOOKUP(A9,[1]screen!$G:$J,2,FALSE)</f>
        <v>담당자 배부</v>
      </c>
      <c r="C9" s="34" t="str">
        <f t="shared" ref="C9:C16" si="15">IF(B9&lt;&gt;"",D9&amp;"("&amp;B9&amp;")","")</f>
        <v>Officer Assignment(담당자 배부)</v>
      </c>
      <c r="D9" s="34" t="str">
        <f>IF(B9&lt;&gt;"", VLOOKUP(B9,[1]screen!$A:$E,2,FALSE), "" )</f>
        <v>Officer Assignment</v>
      </c>
      <c r="E9" s="35"/>
      <c r="F9" s="34" t="str">
        <f t="shared" ref="F9:F16" si="16">IF(E9&lt;&gt;"",G9&amp;"("&amp;E9&amp;")","")</f>
        <v/>
      </c>
      <c r="G9" s="34" t="str">
        <f>IF(E9&lt;&gt;"",VLOOKUP(E9,[1]Label!$A:$B,2,FALSE),"")</f>
        <v/>
      </c>
      <c r="H9" s="35"/>
      <c r="I9" s="34" t="str">
        <f t="shared" ref="I9:I16" si="17">IF(H9&lt;&gt;"",J9&amp;"("&amp;H9&amp;")","")</f>
        <v/>
      </c>
      <c r="J9" s="34" t="str">
        <f>IF(H9&lt;&gt;"", VLOOKUP(H9,[1]Label!$A:$E,2,FALSE),"")</f>
        <v/>
      </c>
      <c r="K9" s="36"/>
      <c r="L9" s="34" t="str">
        <f t="shared" ref="L9:L16" si="18">IF(K9&lt;&gt;"",M9&amp;"("&amp;K9&amp;")","")</f>
        <v/>
      </c>
      <c r="M9" s="34" t="str">
        <f>IF(K9&lt;&gt;"",VLOOKUP(K9,[1]Label!$A:$B,2,FALSE),"")</f>
        <v/>
      </c>
      <c r="N9" s="35" t="s">
        <v>13</v>
      </c>
      <c r="O9" s="39" t="s">
        <v>49</v>
      </c>
      <c r="P9" s="34" t="str">
        <f t="shared" ref="P9:P16" si="19">IF(O9&lt;&gt;"",Q9&amp;"&lt;br&gt;("&amp;O9&amp;")","")</f>
        <v>Target Date&lt;br&gt;(대상 일자)</v>
      </c>
      <c r="Q9" s="34" t="str">
        <f>IF(O9&lt;&gt;"", VLOOKUP(O9, [1]Label!$A:$B, 2, FALSE), "")</f>
        <v>Target Date</v>
      </c>
      <c r="R9" s="35" t="s">
        <v>34</v>
      </c>
      <c r="S9" s="34"/>
      <c r="T9" s="34"/>
      <c r="U9" s="34"/>
      <c r="V9" s="35"/>
      <c r="W9" s="35"/>
      <c r="X9" s="35"/>
      <c r="Y9" s="35"/>
      <c r="Z9" s="31"/>
      <c r="AA9" s="31"/>
      <c r="AB9" s="31"/>
      <c r="AC9" s="32" t="s">
        <v>92</v>
      </c>
      <c r="AD9" s="32" t="s">
        <v>92</v>
      </c>
      <c r="AE9" s="32" t="s">
        <v>92</v>
      </c>
      <c r="AF9" s="40"/>
    </row>
    <row r="10" spans="1:32" s="38" customFormat="1" ht="17.45" customHeight="1">
      <c r="A10" s="33" t="s">
        <v>55</v>
      </c>
      <c r="B10" s="34" t="str">
        <f>VLOOKUP(A10,[1]screen!$G:$J,2,FALSE)</f>
        <v>담당자 배부</v>
      </c>
      <c r="C10" s="34" t="str">
        <f t="shared" si="15"/>
        <v>Officer Assignment(담당자 배부)</v>
      </c>
      <c r="D10" s="34" t="str">
        <f>IF(B10&lt;&gt;"", VLOOKUP(B10,[1]screen!$A:$E,2,FALSE), "" )</f>
        <v>Officer Assignment</v>
      </c>
      <c r="E10" s="35"/>
      <c r="F10" s="34" t="str">
        <f t="shared" si="16"/>
        <v/>
      </c>
      <c r="G10" s="34" t="str">
        <f>IF(E10&lt;&gt;"",VLOOKUP(E10,[1]Label!$A:$B,2,FALSE),"")</f>
        <v/>
      </c>
      <c r="H10" s="35"/>
      <c r="I10" s="34" t="str">
        <f t="shared" si="17"/>
        <v/>
      </c>
      <c r="J10" s="34" t="str">
        <f>IF(H10&lt;&gt;"", VLOOKUP(H10,[1]Label!$A:$E,2,FALSE),"")</f>
        <v/>
      </c>
      <c r="K10" s="36"/>
      <c r="L10" s="34" t="str">
        <f t="shared" si="18"/>
        <v/>
      </c>
      <c r="M10" s="34" t="str">
        <f>IF(K10&lt;&gt;"",VLOOKUP(K10,[1]Label!$A:$B,2,FALSE),"")</f>
        <v/>
      </c>
      <c r="N10" s="35" t="s">
        <v>13</v>
      </c>
      <c r="O10" s="39" t="s">
        <v>85</v>
      </c>
      <c r="P10" s="34" t="str">
        <f t="shared" si="19"/>
        <v>Target Reason&lt;br&gt;(대상 사유)</v>
      </c>
      <c r="Q10" s="34" t="str">
        <f>IF(O10&lt;&gt;"", VLOOKUP(O10, [1]Label!$A:$B, 2, FALSE), "")</f>
        <v>Target Reason</v>
      </c>
      <c r="R10" s="35" t="s">
        <v>34</v>
      </c>
      <c r="S10" s="34"/>
      <c r="T10" s="34"/>
      <c r="U10" s="34"/>
      <c r="V10" s="35"/>
      <c r="W10" s="35"/>
      <c r="X10" s="35"/>
      <c r="Y10" s="35"/>
      <c r="Z10" s="31"/>
      <c r="AA10" s="31"/>
      <c r="AB10" s="31"/>
      <c r="AC10" s="32" t="s">
        <v>93</v>
      </c>
      <c r="AD10" s="32" t="s">
        <v>93</v>
      </c>
      <c r="AE10" s="32" t="s">
        <v>93</v>
      </c>
      <c r="AF10" s="40"/>
    </row>
    <row r="11" spans="1:32" s="38" customFormat="1" ht="17.45" customHeight="1">
      <c r="A11" s="33" t="s">
        <v>55</v>
      </c>
      <c r="B11" s="34" t="str">
        <f>VLOOKUP(A11,[1]screen!$G:$J,2,FALSE)</f>
        <v>담당자 배부</v>
      </c>
      <c r="C11" s="34" t="str">
        <f t="shared" si="15"/>
        <v>Officer Assignment(담당자 배부)</v>
      </c>
      <c r="D11" s="34" t="str">
        <f>IF(B11&lt;&gt;"", VLOOKUP(B11,[1]screen!$A:$E,2,FALSE), "" )</f>
        <v>Officer Assignment</v>
      </c>
      <c r="E11" s="35"/>
      <c r="F11" s="34" t="str">
        <f t="shared" si="16"/>
        <v/>
      </c>
      <c r="G11" s="34" t="str">
        <f>IF(E11&lt;&gt;"",VLOOKUP(E11,[1]Label!$A:$B,2,FALSE),"")</f>
        <v/>
      </c>
      <c r="H11" s="35"/>
      <c r="I11" s="34" t="str">
        <f t="shared" si="17"/>
        <v/>
      </c>
      <c r="J11" s="34" t="str">
        <f>IF(H11&lt;&gt;"", VLOOKUP(H11,[1]Label!$A:$E,2,FALSE),"")</f>
        <v/>
      </c>
      <c r="K11" s="36"/>
      <c r="L11" s="34" t="str">
        <f t="shared" si="18"/>
        <v/>
      </c>
      <c r="M11" s="34" t="str">
        <f>IF(K11&lt;&gt;"",VLOOKUP(K11,[1]Label!$A:$B,2,FALSE),"")</f>
        <v/>
      </c>
      <c r="N11" s="35" t="s">
        <v>13</v>
      </c>
      <c r="O11" s="39" t="s">
        <v>87</v>
      </c>
      <c r="P11" s="34" t="str">
        <f t="shared" si="19"/>
        <v>Verification Officer&lt;br&gt;(검증 직원)</v>
      </c>
      <c r="Q11" s="34" t="str">
        <f>IF(O11&lt;&gt;"", VLOOKUP(O11, [1]Label!$A:$B, 2, FALSE), "")</f>
        <v>Verification Officer</v>
      </c>
      <c r="R11" s="35" t="s">
        <v>34</v>
      </c>
      <c r="S11" s="34"/>
      <c r="T11" s="34"/>
      <c r="U11" s="34"/>
      <c r="V11" s="35"/>
      <c r="W11" s="35"/>
      <c r="X11" s="35"/>
      <c r="Y11" s="35"/>
      <c r="Z11" s="31"/>
      <c r="AA11" s="31"/>
      <c r="AB11" s="31"/>
      <c r="AC11" s="32" t="s">
        <v>94</v>
      </c>
      <c r="AD11" s="32" t="s">
        <v>94</v>
      </c>
      <c r="AE11" s="32" t="s">
        <v>94</v>
      </c>
      <c r="AF11" s="40"/>
    </row>
    <row r="12" spans="1:32" s="38" customFormat="1" ht="17.45" customHeight="1">
      <c r="A12" s="33" t="s">
        <v>55</v>
      </c>
      <c r="B12" s="34" t="str">
        <f>VLOOKUP(A12,[1]screen!$G:$J,2,FALSE)</f>
        <v>담당자 배부</v>
      </c>
      <c r="C12" s="34" t="str">
        <f t="shared" si="15"/>
        <v>Officer Assignment(담당자 배부)</v>
      </c>
      <c r="D12" s="34" t="str">
        <f>IF(B12&lt;&gt;"", VLOOKUP(B12,[1]screen!$A:$E,2,FALSE), "" )</f>
        <v>Officer Assignment</v>
      </c>
      <c r="E12" s="35"/>
      <c r="F12" s="34" t="str">
        <f t="shared" si="16"/>
        <v/>
      </c>
      <c r="G12" s="34" t="str">
        <f>IF(E12&lt;&gt;"",VLOOKUP(E12,[1]Label!$A:$B,2,FALSE),"")</f>
        <v/>
      </c>
      <c r="H12" s="35"/>
      <c r="I12" s="34" t="str">
        <f t="shared" si="17"/>
        <v/>
      </c>
      <c r="J12" s="34" t="str">
        <f>IF(H12&lt;&gt;"", VLOOKUP(H12,[1]Label!$A:$E,2,FALSE),"")</f>
        <v/>
      </c>
      <c r="K12" s="36"/>
      <c r="L12" s="34" t="str">
        <f t="shared" si="18"/>
        <v/>
      </c>
      <c r="M12" s="34" t="str">
        <f>IF(K12&lt;&gt;"",VLOOKUP(K12,[1]Label!$A:$B,2,FALSE),"")</f>
        <v/>
      </c>
      <c r="N12" s="35" t="s">
        <v>13</v>
      </c>
      <c r="O12" s="39"/>
      <c r="P12" s="34" t="str">
        <f t="shared" si="19"/>
        <v/>
      </c>
      <c r="Q12" s="34" t="str">
        <f>IF(O12&lt;&gt;"", VLOOKUP(O12, [1]Label!$A:$B, 2, FALSE), "")</f>
        <v/>
      </c>
      <c r="R12" s="35" t="s">
        <v>45</v>
      </c>
      <c r="S12" s="34"/>
      <c r="T12" s="34"/>
      <c r="U12" s="34"/>
      <c r="V12" s="35"/>
      <c r="W12" s="35"/>
      <c r="X12" s="35"/>
      <c r="Y12" s="35"/>
      <c r="Z12" s="31"/>
      <c r="AA12" s="31"/>
      <c r="AB12" s="31"/>
      <c r="AC12" s="32" t="s">
        <v>98</v>
      </c>
      <c r="AD12" s="32" t="s">
        <v>98</v>
      </c>
      <c r="AE12" s="32" t="s">
        <v>98</v>
      </c>
      <c r="AF12" s="40"/>
    </row>
    <row r="13" spans="1:32" s="38" customFormat="1" ht="17.45" customHeight="1">
      <c r="A13" s="33" t="s">
        <v>55</v>
      </c>
      <c r="B13" s="34" t="str">
        <f>VLOOKUP(A13,[1]screen!$G:$J,2,FALSE)</f>
        <v>담당자 배부</v>
      </c>
      <c r="C13" s="34" t="str">
        <f t="shared" si="15"/>
        <v>Officer Assignment(담당자 배부)</v>
      </c>
      <c r="D13" s="34" t="str">
        <f>IF(B13&lt;&gt;"", VLOOKUP(B13,[1]screen!$A:$E,2,FALSE), "" )</f>
        <v>Officer Assignment</v>
      </c>
      <c r="E13" s="35"/>
      <c r="F13" s="34" t="str">
        <f t="shared" si="16"/>
        <v/>
      </c>
      <c r="G13" s="34" t="str">
        <f>IF(E13&lt;&gt;"",VLOOKUP(E13,[1]Label!$A:$B,2,FALSE),"")</f>
        <v/>
      </c>
      <c r="H13" s="35"/>
      <c r="I13" s="34" t="str">
        <f t="shared" si="17"/>
        <v/>
      </c>
      <c r="J13" s="34" t="str">
        <f>IF(H13&lt;&gt;"", VLOOKUP(H13,[1]Label!$A:$E,2,FALSE),"")</f>
        <v/>
      </c>
      <c r="K13" s="36"/>
      <c r="L13" s="34" t="str">
        <f t="shared" si="18"/>
        <v/>
      </c>
      <c r="M13" s="34" t="str">
        <f>IF(K13&lt;&gt;"",VLOOKUP(K13,[1]Label!$A:$B,2,FALSE),"")</f>
        <v/>
      </c>
      <c r="N13" s="35" t="s">
        <v>13</v>
      </c>
      <c r="O13" s="39" t="s">
        <v>88</v>
      </c>
      <c r="P13" s="34" t="str">
        <f t="shared" si="19"/>
        <v>ID&lt;br&gt;(아이디)</v>
      </c>
      <c r="Q13" s="34" t="str">
        <f>IF(O13&lt;&gt;"", VLOOKUP(O13, [1]Label!$A:$B, 2, FALSE), "")</f>
        <v>ID</v>
      </c>
      <c r="R13" s="35" t="s">
        <v>34</v>
      </c>
      <c r="S13" s="34"/>
      <c r="T13" s="34"/>
      <c r="U13" s="34"/>
      <c r="V13" s="35"/>
      <c r="W13" s="35"/>
      <c r="X13" s="35"/>
      <c r="Y13" s="35"/>
      <c r="Z13" s="31"/>
      <c r="AA13" s="31"/>
      <c r="AB13" s="31"/>
      <c r="AC13" s="32" t="s">
        <v>95</v>
      </c>
      <c r="AD13" s="32" t="s">
        <v>95</v>
      </c>
      <c r="AE13" s="32" t="s">
        <v>95</v>
      </c>
      <c r="AF13" s="40"/>
    </row>
    <row r="14" spans="1:32" s="38" customFormat="1" ht="17.45" customHeight="1">
      <c r="A14" s="33" t="s">
        <v>55</v>
      </c>
      <c r="B14" s="34" t="str">
        <f>VLOOKUP(A14,[1]screen!$G:$J,2,FALSE)</f>
        <v>담당자 배부</v>
      </c>
      <c r="C14" s="34" t="str">
        <f t="shared" si="15"/>
        <v>Officer Assignment(담당자 배부)</v>
      </c>
      <c r="D14" s="34" t="str">
        <f>IF(B14&lt;&gt;"", VLOOKUP(B14,[1]screen!$A:$E,2,FALSE), "" )</f>
        <v>Officer Assignment</v>
      </c>
      <c r="E14" s="35"/>
      <c r="F14" s="34" t="str">
        <f t="shared" si="16"/>
        <v/>
      </c>
      <c r="G14" s="34" t="str">
        <f>IF(E14&lt;&gt;"",VLOOKUP(E14,[1]Label!$A:$B,2,FALSE),"")</f>
        <v/>
      </c>
      <c r="H14" s="35"/>
      <c r="I14" s="34" t="str">
        <f t="shared" si="17"/>
        <v/>
      </c>
      <c r="J14" s="34" t="str">
        <f>IF(H14&lt;&gt;"", VLOOKUP(H14,[1]Label!$A:$E,2,FALSE),"")</f>
        <v/>
      </c>
      <c r="K14" s="36"/>
      <c r="L14" s="34" t="str">
        <f t="shared" si="18"/>
        <v/>
      </c>
      <c r="M14" s="34" t="str">
        <f>IF(K14&lt;&gt;"",VLOOKUP(K14,[1]Label!$A:$B,2,FALSE),"")</f>
        <v/>
      </c>
      <c r="N14" s="35" t="s">
        <v>13</v>
      </c>
      <c r="O14" s="39" t="s">
        <v>89</v>
      </c>
      <c r="P14" s="34" t="str">
        <f t="shared" si="19"/>
        <v>Name&lt;br&gt;(명)</v>
      </c>
      <c r="Q14" s="34" t="str">
        <f>IF(O14&lt;&gt;"", VLOOKUP(O14, [1]Label!$A:$B, 2, FALSE), "")</f>
        <v>Name</v>
      </c>
      <c r="R14" s="35" t="s">
        <v>34</v>
      </c>
      <c r="S14" s="34"/>
      <c r="T14" s="34"/>
      <c r="U14" s="34"/>
      <c r="V14" s="35"/>
      <c r="W14" s="35"/>
      <c r="X14" s="35"/>
      <c r="Y14" s="35"/>
      <c r="Z14" s="31"/>
      <c r="AA14" s="31"/>
      <c r="AB14" s="31"/>
      <c r="AC14" s="32" t="s">
        <v>96</v>
      </c>
      <c r="AD14" s="32" t="s">
        <v>96</v>
      </c>
      <c r="AE14" s="32" t="s">
        <v>96</v>
      </c>
      <c r="AF14" s="40"/>
    </row>
    <row r="15" spans="1:32" s="38" customFormat="1" ht="17.45" customHeight="1">
      <c r="A15" s="33" t="s">
        <v>55</v>
      </c>
      <c r="B15" s="34" t="str">
        <f>VLOOKUP(A15,[1]screen!$G:$J,2,FALSE)</f>
        <v>담당자 배부</v>
      </c>
      <c r="C15" s="34" t="str">
        <f t="shared" si="15"/>
        <v>Officer Assignment(담당자 배부)</v>
      </c>
      <c r="D15" s="34" t="str">
        <f>IF(B15&lt;&gt;"", VLOOKUP(B15,[1]screen!$A:$E,2,FALSE), "" )</f>
        <v>Officer Assignment</v>
      </c>
      <c r="E15" s="35"/>
      <c r="F15" s="34" t="str">
        <f t="shared" si="16"/>
        <v/>
      </c>
      <c r="G15" s="34" t="str">
        <f>IF(E15&lt;&gt;"",VLOOKUP(E15,[1]Label!$A:$B,2,FALSE),"")</f>
        <v/>
      </c>
      <c r="H15" s="35"/>
      <c r="I15" s="34" t="str">
        <f t="shared" si="17"/>
        <v/>
      </c>
      <c r="J15" s="34" t="str">
        <f>IF(H15&lt;&gt;"", VLOOKUP(H15,[1]Label!$A:$E,2,FALSE),"")</f>
        <v/>
      </c>
      <c r="K15" s="36"/>
      <c r="L15" s="34" t="str">
        <f t="shared" si="18"/>
        <v/>
      </c>
      <c r="M15" s="34" t="str">
        <f>IF(K15&lt;&gt;"",VLOOKUP(K15,[1]Label!$A:$B,2,FALSE),"")</f>
        <v/>
      </c>
      <c r="N15" s="35" t="s">
        <v>13</v>
      </c>
      <c r="O15" s="39" t="s">
        <v>90</v>
      </c>
      <c r="P15" s="34" t="str">
        <f t="shared" si="19"/>
        <v>Count&lt;br&gt;(개수)</v>
      </c>
      <c r="Q15" s="34" t="str">
        <f>IF(O15&lt;&gt;"", VLOOKUP(O15, [1]Label!$A:$B, 2, FALSE), "")</f>
        <v>Count</v>
      </c>
      <c r="R15" s="35" t="s">
        <v>34</v>
      </c>
      <c r="S15" s="34"/>
      <c r="T15" s="34"/>
      <c r="U15" s="34"/>
      <c r="V15" s="35"/>
      <c r="W15" s="35"/>
      <c r="X15" s="35"/>
      <c r="Y15" s="35"/>
      <c r="Z15" s="31"/>
      <c r="AA15" s="31"/>
      <c r="AB15" s="31"/>
      <c r="AC15" s="32" t="s">
        <v>97</v>
      </c>
      <c r="AD15" s="32" t="s">
        <v>97</v>
      </c>
      <c r="AE15" s="32" t="s">
        <v>97</v>
      </c>
      <c r="AF15" s="40"/>
    </row>
    <row r="16" spans="1:32" s="11" customFormat="1" ht="18.600000000000001" customHeight="1">
      <c r="A16" s="28" t="s">
        <v>55</v>
      </c>
      <c r="B16" s="9" t="str">
        <f>VLOOKUP(A16,[1]screen!$G:$J,2,FALSE)</f>
        <v>담당자 배부</v>
      </c>
      <c r="C16" s="9" t="str">
        <f t="shared" si="15"/>
        <v>Officer Assignment(담당자 배부)</v>
      </c>
      <c r="D16" s="9" t="str">
        <f>IF(B16&lt;&gt;"", VLOOKUP(B16,[1]screen!$A:$E,2,FALSE), "" )</f>
        <v>Officer Assignment</v>
      </c>
      <c r="E16" s="10"/>
      <c r="F16" s="9" t="str">
        <f t="shared" si="16"/>
        <v/>
      </c>
      <c r="G16" s="9" t="str">
        <f>IF(E16&lt;&gt;"",VLOOKUP(E16,[1]Label!$A:$B,2,FALSE),"")</f>
        <v/>
      </c>
      <c r="H16" s="10"/>
      <c r="I16" s="9" t="str">
        <f t="shared" si="17"/>
        <v/>
      </c>
      <c r="J16" s="9" t="str">
        <f>IF(H16&lt;&gt;"", VLOOKUP(H16,[1]Label!$A:$E,2,FALSE),"")</f>
        <v/>
      </c>
      <c r="K16" s="16"/>
      <c r="L16" s="9" t="str">
        <f t="shared" si="18"/>
        <v/>
      </c>
      <c r="M16" s="9" t="str">
        <f>IF(K16&lt;&gt;"",VLOOKUP(K16,[1]Label!$A:$B,2,FALSE),"")</f>
        <v/>
      </c>
      <c r="N16" s="10"/>
      <c r="O16" s="14" t="s">
        <v>40</v>
      </c>
      <c r="P16" s="9" t="str">
        <f t="shared" si="19"/>
        <v>Save&lt;br&gt;(저장)</v>
      </c>
      <c r="Q16" s="9" t="str">
        <f>IF(O16&lt;&gt;"", VLOOKUP(O16, [1]Label!$A:$B, 2, FALSE), "")</f>
        <v>Save</v>
      </c>
      <c r="R16" s="10" t="s">
        <v>35</v>
      </c>
      <c r="S16" s="9"/>
      <c r="T16" s="9"/>
      <c r="U16" s="9"/>
      <c r="V16" s="10"/>
      <c r="W16" s="10"/>
      <c r="X16" s="10"/>
      <c r="Y16" s="10"/>
      <c r="Z16" s="8"/>
      <c r="AA16" s="8"/>
      <c r="AB16" s="8"/>
      <c r="AC16" s="8"/>
      <c r="AD16" s="8"/>
      <c r="AE16" s="8"/>
      <c r="AF16" s="19"/>
    </row>
    <row r="17" spans="1:32" s="27" customFormat="1" ht="17.45" customHeight="1">
      <c r="A17" s="29" t="s">
        <v>64</v>
      </c>
      <c r="B17" s="21" t="str">
        <f>VLOOKUP(A17,[1]screen!$G:$J,2,FALSE)</f>
        <v>신고서 심사</v>
      </c>
      <c r="C17" s="21" t="str">
        <f t="shared" ref="C17:C19" si="20">IF(B17&lt;&gt;"",D17&amp;"("&amp;B17&amp;")","")</f>
        <v>Declaration Verification(신고서 심사)</v>
      </c>
      <c r="D17" s="21" t="str">
        <f>IF(B17&lt;&gt;"", VLOOKUP(B17,[1]screen!$A:$E,2,FALSE), "" )</f>
        <v>Declaration Verification</v>
      </c>
      <c r="E17" s="22"/>
      <c r="F17" s="21" t="str">
        <f t="shared" ref="F17:F19" si="21">IF(E17&lt;&gt;"",G17&amp;"("&amp;E17&amp;")","")</f>
        <v/>
      </c>
      <c r="G17" s="21" t="str">
        <f>IF(E17&lt;&gt;"",VLOOKUP(E17,[1]Label!$A:$B,2,FALSE),"")</f>
        <v/>
      </c>
      <c r="H17" s="22"/>
      <c r="I17" s="21" t="str">
        <f t="shared" ref="I17:I19" si="22">IF(H17&lt;&gt;"",J17&amp;"("&amp;H17&amp;")","")</f>
        <v/>
      </c>
      <c r="J17" s="21" t="str">
        <f>IF(H17&lt;&gt;"", VLOOKUP(H17,[1]Label!$A:$E,2,FALSE),"")</f>
        <v/>
      </c>
      <c r="K17" s="23"/>
      <c r="L17" s="21" t="str">
        <f t="shared" ref="L17:L19" si="23">IF(K17&lt;&gt;"",M17&amp;"("&amp;K17&amp;")","")</f>
        <v/>
      </c>
      <c r="M17" s="21" t="str">
        <f>IF(K17&lt;&gt;"",VLOOKUP(K17,[1]Label!$A:$B,2,FALSE),"")</f>
        <v/>
      </c>
      <c r="N17" s="22" t="s">
        <v>19</v>
      </c>
      <c r="O17" s="30" t="s">
        <v>49</v>
      </c>
      <c r="P17" s="21" t="str">
        <f t="shared" ref="P17:P19" si="24">IF(O17&lt;&gt;"",Q17&amp;"&lt;br&gt;("&amp;O17&amp;")","")</f>
        <v>Target Date&lt;br&gt;(대상 일자)</v>
      </c>
      <c r="Q17" s="21" t="str">
        <f>IF(O17&lt;&gt;"", VLOOKUP(O17, [1]Label!$A:$B, 2, FALSE), "")</f>
        <v>Target Date</v>
      </c>
      <c r="R17" s="22" t="s">
        <v>44</v>
      </c>
      <c r="S17" s="21" t="s">
        <v>61</v>
      </c>
      <c r="T17" s="21"/>
      <c r="U17" s="21"/>
      <c r="V17" s="22"/>
      <c r="W17" s="22"/>
      <c r="X17" s="22"/>
      <c r="Y17" s="22"/>
      <c r="Z17" s="20"/>
      <c r="AA17" s="20"/>
      <c r="AB17" s="20"/>
      <c r="AC17" s="25"/>
      <c r="AD17" s="25"/>
      <c r="AE17" s="25"/>
      <c r="AF17" s="26"/>
    </row>
    <row r="18" spans="1:32" s="27" customFormat="1" ht="17.45" customHeight="1">
      <c r="A18" s="29" t="s">
        <v>64</v>
      </c>
      <c r="B18" s="21" t="str">
        <f>VLOOKUP(A18,[1]screen!$G:$J,2,FALSE)</f>
        <v>신고서 심사</v>
      </c>
      <c r="C18" s="21" t="str">
        <f t="shared" si="20"/>
        <v>Declaration Verification(신고서 심사)</v>
      </c>
      <c r="D18" s="21" t="str">
        <f>IF(B18&lt;&gt;"", VLOOKUP(B18,[1]screen!$A:$E,2,FALSE), "" )</f>
        <v>Declaration Verification</v>
      </c>
      <c r="E18" s="22"/>
      <c r="F18" s="21" t="str">
        <f t="shared" si="21"/>
        <v/>
      </c>
      <c r="G18" s="21" t="str">
        <f>IF(E18&lt;&gt;"",VLOOKUP(E18,[1]Label!$A:$B,2,FALSE),"")</f>
        <v/>
      </c>
      <c r="H18" s="22"/>
      <c r="I18" s="21" t="str">
        <f t="shared" si="22"/>
        <v/>
      </c>
      <c r="J18" s="21" t="str">
        <f>IF(H18&lt;&gt;"", VLOOKUP(H18,[1]Label!$A:$E,2,FALSE),"")</f>
        <v/>
      </c>
      <c r="K18" s="23"/>
      <c r="L18" s="21" t="str">
        <f t="shared" si="23"/>
        <v/>
      </c>
      <c r="M18" s="21" t="str">
        <f>IF(K18&lt;&gt;"",VLOOKUP(K18,[1]Label!$A:$B,2,FALSE),"")</f>
        <v/>
      </c>
      <c r="N18" s="22" t="s">
        <v>19</v>
      </c>
      <c r="O18" s="30" t="s">
        <v>63</v>
      </c>
      <c r="P18" s="21" t="str">
        <f t="shared" si="24"/>
        <v>Submission Date&lt;br&gt;(결재 의뢰 일자)</v>
      </c>
      <c r="Q18" s="21" t="str">
        <f>IF(O18&lt;&gt;"", VLOOKUP(O18, [1]Label!$A:$B, 2, FALSE), "")</f>
        <v>Submission Date</v>
      </c>
      <c r="R18" s="22" t="s">
        <v>44</v>
      </c>
      <c r="S18" s="21" t="s">
        <v>61</v>
      </c>
      <c r="T18" s="21"/>
      <c r="U18" s="21"/>
      <c r="V18" s="22"/>
      <c r="W18" s="22"/>
      <c r="X18" s="22"/>
      <c r="Y18" s="22"/>
      <c r="Z18" s="22"/>
      <c r="AA18" s="22"/>
      <c r="AB18" s="22"/>
      <c r="AC18" s="22"/>
      <c r="AD18" s="25"/>
      <c r="AE18" s="25"/>
      <c r="AF18" s="26"/>
    </row>
    <row r="19" spans="1:32" s="27" customFormat="1" ht="17.45" customHeight="1">
      <c r="A19" s="29" t="s">
        <v>64</v>
      </c>
      <c r="B19" s="21" t="str">
        <f>VLOOKUP(A19,[1]screen!$G:$J,2,FALSE)</f>
        <v>신고서 심사</v>
      </c>
      <c r="C19" s="21" t="str">
        <f t="shared" si="20"/>
        <v>Declaration Verification(신고서 심사)</v>
      </c>
      <c r="D19" s="21" t="str">
        <f>IF(B19&lt;&gt;"", VLOOKUP(B19,[1]screen!$A:$E,2,FALSE), "" )</f>
        <v>Declaration Verification</v>
      </c>
      <c r="E19" s="22"/>
      <c r="F19" s="21" t="str">
        <f t="shared" si="21"/>
        <v/>
      </c>
      <c r="G19" s="21" t="str">
        <f>IF(E19&lt;&gt;"",VLOOKUP(E19,[1]Label!$A:$B,2,FALSE),"")</f>
        <v/>
      </c>
      <c r="H19" s="22"/>
      <c r="I19" s="21" t="str">
        <f t="shared" si="22"/>
        <v/>
      </c>
      <c r="J19" s="21" t="str">
        <f>IF(H19&lt;&gt;"", VLOOKUP(H19,[1]Label!$A:$E,2,FALSE),"")</f>
        <v/>
      </c>
      <c r="K19" s="23"/>
      <c r="L19" s="21" t="str">
        <f t="shared" si="23"/>
        <v/>
      </c>
      <c r="M19" s="21" t="str">
        <f>IF(K19&lt;&gt;"",VLOOKUP(K19,[1]Label!$A:$B,2,FALSE),"")</f>
        <v/>
      </c>
      <c r="N19" s="22" t="s">
        <v>19</v>
      </c>
      <c r="O19" s="24" t="s">
        <v>47</v>
      </c>
      <c r="P19" s="21" t="str">
        <f t="shared" si="24"/>
        <v>Status&lt;br&gt;(상태)</v>
      </c>
      <c r="Q19" s="21" t="str">
        <f>IF(O19&lt;&gt;"", VLOOKUP(O19, [1]Label!$A:$B, 2, FALSE), "")</f>
        <v>Status</v>
      </c>
      <c r="R19" s="22" t="s">
        <v>45</v>
      </c>
      <c r="S19" s="21"/>
      <c r="T19" s="21"/>
      <c r="U19" s="21"/>
      <c r="V19" s="22" t="s">
        <v>50</v>
      </c>
      <c r="W19" s="22"/>
      <c r="X19" s="22"/>
      <c r="Y19" s="22"/>
      <c r="Z19" s="22" t="s">
        <v>65</v>
      </c>
      <c r="AA19" s="22" t="s">
        <v>67</v>
      </c>
      <c r="AB19" s="22" t="s">
        <v>68</v>
      </c>
      <c r="AC19" s="22" t="s">
        <v>66</v>
      </c>
      <c r="AD19" s="25" t="s">
        <v>70</v>
      </c>
      <c r="AE19" s="25" t="s">
        <v>69</v>
      </c>
      <c r="AF19" s="26"/>
    </row>
    <row r="20" spans="1:32" s="27" customFormat="1" ht="17.45" customHeight="1">
      <c r="A20" s="29" t="s">
        <v>64</v>
      </c>
      <c r="B20" s="21" t="str">
        <f>VLOOKUP(A20,[1]screen!$G:$J,2,FALSE)</f>
        <v>신고서 심사</v>
      </c>
      <c r="C20" s="21" t="str">
        <f t="shared" ref="C20" si="25">IF(B20&lt;&gt;"",D20&amp;"("&amp;B20&amp;")","")</f>
        <v>Declaration Verification(신고서 심사)</v>
      </c>
      <c r="D20" s="21" t="str">
        <f>IF(B20&lt;&gt;"", VLOOKUP(B20,[1]screen!$A:$E,2,FALSE), "" )</f>
        <v>Declaration Verification</v>
      </c>
      <c r="E20" s="22"/>
      <c r="F20" s="21" t="str">
        <f t="shared" ref="F20" si="26">IF(E20&lt;&gt;"",G20&amp;"("&amp;E20&amp;")","")</f>
        <v/>
      </c>
      <c r="G20" s="21" t="str">
        <f>IF(E20&lt;&gt;"",VLOOKUP(E20,[1]Label!$A:$B,2,FALSE),"")</f>
        <v/>
      </c>
      <c r="H20" s="22"/>
      <c r="I20" s="21" t="str">
        <f t="shared" ref="I20" si="27">IF(H20&lt;&gt;"",J20&amp;"("&amp;H20&amp;")","")</f>
        <v/>
      </c>
      <c r="J20" s="21" t="str">
        <f>IF(H20&lt;&gt;"", VLOOKUP(H20,[1]Label!$A:$E,2,FALSE),"")</f>
        <v/>
      </c>
      <c r="K20" s="23"/>
      <c r="L20" s="21" t="str">
        <f t="shared" ref="L20" si="28">IF(K20&lt;&gt;"",M20&amp;"("&amp;K20&amp;")","")</f>
        <v/>
      </c>
      <c r="M20" s="21" t="str">
        <f>IF(K20&lt;&gt;"",VLOOKUP(K20,[1]Label!$A:$B,2,FALSE),"")</f>
        <v/>
      </c>
      <c r="N20" s="22" t="s">
        <v>19</v>
      </c>
      <c r="O20" s="24" t="s">
        <v>52</v>
      </c>
      <c r="P20" s="21" t="str">
        <f t="shared" ref="P20" si="29">IF(O20&lt;&gt;"",Q20&amp;"&lt;br&gt;("&amp;O20&amp;")","")</f>
        <v>TANSAD No.&lt;br&gt;(TANSAD 번호)</v>
      </c>
      <c r="Q20" s="21" t="str">
        <f>IF(O20&lt;&gt;"", VLOOKUP(O20, [1]Label!$A:$B, 2, FALSE), "")</f>
        <v>TANSAD No.</v>
      </c>
      <c r="R20" s="22" t="s">
        <v>36</v>
      </c>
      <c r="S20" s="21" t="s">
        <v>53</v>
      </c>
      <c r="T20" s="21"/>
      <c r="U20" s="21"/>
      <c r="V20" s="22" t="s">
        <v>50</v>
      </c>
      <c r="W20" s="22"/>
      <c r="X20" s="22"/>
      <c r="Y20" s="22"/>
      <c r="Z20" s="20" t="s">
        <v>54</v>
      </c>
      <c r="AA20" s="20" t="s">
        <v>54</v>
      </c>
      <c r="AB20" s="20" t="s">
        <v>54</v>
      </c>
      <c r="AC20" s="25"/>
      <c r="AD20" s="25"/>
      <c r="AE20" s="25"/>
      <c r="AF20" s="26"/>
    </row>
    <row r="21" spans="1:32" s="11" customFormat="1" ht="18.600000000000001" customHeight="1">
      <c r="A21" s="28" t="s">
        <v>56</v>
      </c>
      <c r="B21" s="9" t="str">
        <f>VLOOKUP(A21,[1]screen!$G:$J,2,FALSE)</f>
        <v>신고서 심사</v>
      </c>
      <c r="C21" s="9" t="str">
        <f t="shared" ref="C21:C34" si="30">IF(B21&lt;&gt;"",D21&amp;"("&amp;B21&amp;")","")</f>
        <v>Declaration Verification(신고서 심사)</v>
      </c>
      <c r="D21" s="9" t="str">
        <f>IF(B21&lt;&gt;"", VLOOKUP(B21,[1]screen!$A:$E,2,FALSE), "" )</f>
        <v>Declaration Verification</v>
      </c>
      <c r="E21" s="10"/>
      <c r="F21" s="9" t="str">
        <f t="shared" ref="F21:F34" si="31">IF(E21&lt;&gt;"",G21&amp;"("&amp;E21&amp;")","")</f>
        <v/>
      </c>
      <c r="G21" s="9" t="str">
        <f>IF(E21&lt;&gt;"",VLOOKUP(E21,[1]Label!$A:$B,2,FALSE),"")</f>
        <v/>
      </c>
      <c r="H21" s="10"/>
      <c r="I21" s="9" t="str">
        <f t="shared" ref="I21:I34" si="32">IF(H21&lt;&gt;"",J21&amp;"("&amp;H21&amp;")","")</f>
        <v/>
      </c>
      <c r="J21" s="9" t="str">
        <f>IF(H21&lt;&gt;"", VLOOKUP(H21,[1]Label!$A:$E,2,FALSE),"")</f>
        <v/>
      </c>
      <c r="K21" s="16"/>
      <c r="L21" s="9" t="str">
        <f t="shared" ref="L21:L34" si="33">IF(K21&lt;&gt;"",M21&amp;"("&amp;K21&amp;")","")</f>
        <v/>
      </c>
      <c r="M21" s="9" t="str">
        <f>IF(K21&lt;&gt;"",VLOOKUP(K21,[1]Label!$A:$B,2,FALSE),"")</f>
        <v/>
      </c>
      <c r="N21" s="10"/>
      <c r="O21" s="13" t="s">
        <v>42</v>
      </c>
      <c r="P21" s="9" t="str">
        <f t="shared" ref="P21:P34" si="34">IF(O21&lt;&gt;"",Q21&amp;"&lt;br&gt;("&amp;O21&amp;")","")</f>
        <v>Reset&lt;br&gt;(초기화)</v>
      </c>
      <c r="Q21" s="9" t="str">
        <f>IF(O21&lt;&gt;"", VLOOKUP(O21, [1]Label!$A:$B, 2, FALSE), "")</f>
        <v>Reset</v>
      </c>
      <c r="R21" s="10" t="s">
        <v>35</v>
      </c>
      <c r="S21" s="9" t="s">
        <v>39</v>
      </c>
      <c r="T21" s="8" t="s">
        <v>43</v>
      </c>
      <c r="U21" s="9"/>
      <c r="V21" s="10"/>
      <c r="W21" s="10"/>
      <c r="X21" s="10"/>
      <c r="Y21" s="10"/>
      <c r="Z21" s="8"/>
      <c r="AA21" s="8"/>
      <c r="AB21" s="8"/>
      <c r="AC21" s="8" t="s">
        <v>41</v>
      </c>
      <c r="AD21" s="8" t="s">
        <v>41</v>
      </c>
      <c r="AE21" s="8" t="s">
        <v>41</v>
      </c>
      <c r="AF21" s="19"/>
    </row>
    <row r="22" spans="1:32" s="11" customFormat="1" ht="18.600000000000001" customHeight="1">
      <c r="A22" s="28" t="s">
        <v>56</v>
      </c>
      <c r="B22" s="9" t="str">
        <f>VLOOKUP(A22,[1]screen!$G:$J,2,FALSE)</f>
        <v>신고서 심사</v>
      </c>
      <c r="C22" s="9" t="str">
        <f t="shared" si="30"/>
        <v>Declaration Verification(신고서 심사)</v>
      </c>
      <c r="D22" s="9" t="str">
        <f>IF(B22&lt;&gt;"", VLOOKUP(B22,[1]screen!$A:$E,2,FALSE), "" )</f>
        <v>Declaration Verification</v>
      </c>
      <c r="E22" s="10"/>
      <c r="F22" s="9" t="str">
        <f t="shared" si="31"/>
        <v/>
      </c>
      <c r="G22" s="9" t="str">
        <f>IF(E22&lt;&gt;"",VLOOKUP(E22,[1]Label!$A:$B,2,FALSE),"")</f>
        <v/>
      </c>
      <c r="H22" s="10"/>
      <c r="I22" s="9" t="str">
        <f t="shared" si="32"/>
        <v/>
      </c>
      <c r="J22" s="9" t="str">
        <f>IF(H22&lt;&gt;"", VLOOKUP(H22,[1]Label!$A:$E,2,FALSE),"")</f>
        <v/>
      </c>
      <c r="K22" s="16"/>
      <c r="L22" s="9" t="str">
        <f t="shared" si="33"/>
        <v/>
      </c>
      <c r="M22" s="9" t="str">
        <f>IF(K22&lt;&gt;"",VLOOKUP(K22,[1]Label!$A:$B,2,FALSE),"")</f>
        <v/>
      </c>
      <c r="N22" s="10"/>
      <c r="O22" s="14" t="s">
        <v>38</v>
      </c>
      <c r="P22" s="9" t="str">
        <f t="shared" si="34"/>
        <v>Search&lt;br&gt;(조회)</v>
      </c>
      <c r="Q22" s="9" t="str">
        <f>IF(O22&lt;&gt;"", VLOOKUP(O22, [1]Label!$A:$B, 2, FALSE), "")</f>
        <v>Search</v>
      </c>
      <c r="R22" s="10" t="s">
        <v>35</v>
      </c>
      <c r="S22" s="9"/>
      <c r="T22" s="9" t="s">
        <v>8</v>
      </c>
      <c r="U22" s="9"/>
      <c r="V22" s="10"/>
      <c r="W22" s="10"/>
      <c r="X22" s="10"/>
      <c r="Y22" s="10"/>
      <c r="Z22" s="8"/>
      <c r="AA22" s="8"/>
      <c r="AB22" s="8"/>
      <c r="AC22" s="8"/>
      <c r="AD22" s="8"/>
      <c r="AE22" s="8"/>
      <c r="AF22" s="19"/>
    </row>
    <row r="23" spans="1:32" s="38" customFormat="1" ht="17.45" customHeight="1">
      <c r="A23" s="29" t="s">
        <v>64</v>
      </c>
      <c r="B23" s="34" t="str">
        <f>VLOOKUP(A23,[1]screen!$G:$J,2,FALSE)</f>
        <v>신고서 심사</v>
      </c>
      <c r="C23" s="34" t="str">
        <f t="shared" ref="C23" si="35">IF(B23&lt;&gt;"",D23&amp;"("&amp;B23&amp;")","")</f>
        <v>Declaration Verification(신고서 심사)</v>
      </c>
      <c r="D23" s="34" t="str">
        <f>IF(B23&lt;&gt;"", VLOOKUP(B23,[1]screen!$A:$E,2,FALSE), "" )</f>
        <v>Declaration Verification</v>
      </c>
      <c r="E23" s="35"/>
      <c r="F23" s="34" t="str">
        <f t="shared" ref="F23" si="36">IF(E23&lt;&gt;"",G23&amp;"("&amp;E23&amp;")","")</f>
        <v/>
      </c>
      <c r="G23" s="34" t="str">
        <f>IF(E23&lt;&gt;"",VLOOKUP(E23,[1]Label!$A:$B,2,FALSE),"")</f>
        <v/>
      </c>
      <c r="H23" s="35"/>
      <c r="I23" s="34" t="str">
        <f t="shared" ref="I23" si="37">IF(H23&lt;&gt;"",J23&amp;"("&amp;H23&amp;")","")</f>
        <v/>
      </c>
      <c r="J23" s="34" t="str">
        <f>IF(H23&lt;&gt;"", VLOOKUP(H23,[1]Label!$A:$E,2,FALSE),"")</f>
        <v/>
      </c>
      <c r="K23" s="36"/>
      <c r="L23" s="34" t="str">
        <f t="shared" ref="L23" si="38">IF(K23&lt;&gt;"",M23&amp;"("&amp;K23&amp;")","")</f>
        <v/>
      </c>
      <c r="M23" s="34" t="str">
        <f>IF(K23&lt;&gt;"",VLOOKUP(K23,[1]Label!$A:$B,2,FALSE),"")</f>
        <v/>
      </c>
      <c r="N23" s="35" t="s">
        <v>13</v>
      </c>
      <c r="O23" s="39" t="s">
        <v>102</v>
      </c>
      <c r="P23" s="34" t="str">
        <f t="shared" ref="P23" si="39">IF(O23&lt;&gt;"",Q23&amp;"&lt;br&gt;("&amp;O23&amp;")","")</f>
        <v>Number&lt;br&gt;(번호)</v>
      </c>
      <c r="Q23" s="34" t="str">
        <f>IF(O23&lt;&gt;"", VLOOKUP(O23, [1]Label!$A:$B, 2, FALSE), "")</f>
        <v>Number</v>
      </c>
      <c r="R23" s="35" t="s">
        <v>34</v>
      </c>
      <c r="S23" s="34"/>
      <c r="T23" s="34"/>
      <c r="U23" s="34"/>
      <c r="V23" s="35"/>
      <c r="W23" s="35"/>
      <c r="X23" s="35"/>
      <c r="Y23" s="35"/>
      <c r="Z23" s="31"/>
      <c r="AA23" s="31"/>
      <c r="AB23" s="31"/>
      <c r="AC23" s="32" t="s">
        <v>103</v>
      </c>
      <c r="AD23" s="32" t="s">
        <v>103</v>
      </c>
      <c r="AE23" s="32" t="s">
        <v>103</v>
      </c>
      <c r="AF23" s="40"/>
    </row>
    <row r="24" spans="1:32" s="38" customFormat="1" ht="17.45" customHeight="1">
      <c r="A24" s="29" t="s">
        <v>64</v>
      </c>
      <c r="B24" s="34" t="str">
        <f>VLOOKUP(A24,[1]screen!$G:$J,2,FALSE)</f>
        <v>신고서 심사</v>
      </c>
      <c r="C24" s="34" t="str">
        <f t="shared" si="30"/>
        <v>Declaration Verification(신고서 심사)</v>
      </c>
      <c r="D24" s="34" t="str">
        <f>IF(B24&lt;&gt;"", VLOOKUP(B24,[1]screen!$A:$E,2,FALSE), "" )</f>
        <v>Declaration Verification</v>
      </c>
      <c r="E24" s="35"/>
      <c r="F24" s="34" t="str">
        <f t="shared" si="31"/>
        <v/>
      </c>
      <c r="G24" s="34" t="str">
        <f>IF(E24&lt;&gt;"",VLOOKUP(E24,[1]Label!$A:$B,2,FALSE),"")</f>
        <v/>
      </c>
      <c r="H24" s="35"/>
      <c r="I24" s="34" t="str">
        <f t="shared" si="32"/>
        <v/>
      </c>
      <c r="J24" s="34" t="str">
        <f>IF(H24&lt;&gt;"", VLOOKUP(H24,[1]Label!$A:$E,2,FALSE),"")</f>
        <v/>
      </c>
      <c r="K24" s="36"/>
      <c r="L24" s="34" t="str">
        <f t="shared" si="33"/>
        <v/>
      </c>
      <c r="M24" s="34" t="str">
        <f>IF(K24&lt;&gt;"",VLOOKUP(K24,[1]Label!$A:$B,2,FALSE),"")</f>
        <v/>
      </c>
      <c r="N24" s="35" t="s">
        <v>13</v>
      </c>
      <c r="O24" s="39" t="s">
        <v>52</v>
      </c>
      <c r="P24" s="34" t="str">
        <f t="shared" si="34"/>
        <v>TANSAD No.&lt;br&gt;(TANSAD 번호)</v>
      </c>
      <c r="Q24" s="34" t="str">
        <f>IF(O24&lt;&gt;"", VLOOKUP(O24, [1]Label!$A:$B, 2, FALSE), "")</f>
        <v>TANSAD No.</v>
      </c>
      <c r="R24" s="35" t="s">
        <v>34</v>
      </c>
      <c r="S24" s="34" t="s">
        <v>108</v>
      </c>
      <c r="T24" s="34"/>
      <c r="U24" s="34"/>
      <c r="V24" s="35"/>
      <c r="W24" s="35"/>
      <c r="X24" s="35"/>
      <c r="Y24" s="35"/>
      <c r="Z24" s="31"/>
      <c r="AA24" s="31"/>
      <c r="AB24" s="31"/>
      <c r="AC24" s="32" t="s">
        <v>105</v>
      </c>
      <c r="AD24" s="32" t="s">
        <v>105</v>
      </c>
      <c r="AE24" s="32" t="s">
        <v>105</v>
      </c>
      <c r="AF24" s="40"/>
    </row>
    <row r="25" spans="1:32" s="38" customFormat="1" ht="17.45" customHeight="1">
      <c r="A25" s="29" t="s">
        <v>64</v>
      </c>
      <c r="B25" s="34" t="str">
        <f>VLOOKUP(A25,[1]screen!$G:$J,2,FALSE)</f>
        <v>신고서 심사</v>
      </c>
      <c r="C25" s="34" t="str">
        <f t="shared" si="30"/>
        <v>Declaration Verification(신고서 심사)</v>
      </c>
      <c r="D25" s="34" t="str">
        <f>IF(B25&lt;&gt;"", VLOOKUP(B25,[1]screen!$A:$E,2,FALSE), "" )</f>
        <v>Declaration Verification</v>
      </c>
      <c r="E25" s="35"/>
      <c r="F25" s="34" t="str">
        <f t="shared" si="31"/>
        <v/>
      </c>
      <c r="G25" s="34" t="str">
        <f>IF(E25&lt;&gt;"",VLOOKUP(E25,[1]Label!$A:$B,2,FALSE),"")</f>
        <v/>
      </c>
      <c r="H25" s="35"/>
      <c r="I25" s="34" t="str">
        <f t="shared" si="32"/>
        <v/>
      </c>
      <c r="J25" s="34" t="str">
        <f>IF(H25&lt;&gt;"", VLOOKUP(H25,[1]Label!$A:$E,2,FALSE),"")</f>
        <v/>
      </c>
      <c r="K25" s="36"/>
      <c r="L25" s="34" t="str">
        <f t="shared" si="33"/>
        <v/>
      </c>
      <c r="M25" s="34" t="str">
        <f>IF(K25&lt;&gt;"",VLOOKUP(K25,[1]Label!$A:$B,2,FALSE),"")</f>
        <v/>
      </c>
      <c r="N25" s="35" t="s">
        <v>13</v>
      </c>
      <c r="O25" s="39" t="s">
        <v>49</v>
      </c>
      <c r="P25" s="34" t="str">
        <f t="shared" si="34"/>
        <v>Target Date&lt;br&gt;(대상 일자)</v>
      </c>
      <c r="Q25" s="34" t="str">
        <f>IF(O25&lt;&gt;"", VLOOKUP(O25, [1]Label!$A:$B, 2, FALSE), "")</f>
        <v>Target Date</v>
      </c>
      <c r="R25" s="35" t="s">
        <v>34</v>
      </c>
      <c r="S25" s="34"/>
      <c r="T25" s="34"/>
      <c r="U25" s="34"/>
      <c r="V25" s="35"/>
      <c r="W25" s="35"/>
      <c r="X25" s="35"/>
      <c r="Y25" s="35"/>
      <c r="Z25" s="31"/>
      <c r="AA25" s="31"/>
      <c r="AB25" s="31"/>
      <c r="AC25" s="32" t="s">
        <v>106</v>
      </c>
      <c r="AD25" s="32" t="s">
        <v>106</v>
      </c>
      <c r="AE25" s="32" t="s">
        <v>106</v>
      </c>
      <c r="AF25" s="40"/>
    </row>
    <row r="26" spans="1:32" s="38" customFormat="1" ht="17.45" customHeight="1">
      <c r="A26" s="29" t="s">
        <v>64</v>
      </c>
      <c r="B26" s="34" t="str">
        <f>VLOOKUP(A26,[1]screen!$G:$J,2,FALSE)</f>
        <v>신고서 심사</v>
      </c>
      <c r="C26" s="34" t="str">
        <f t="shared" si="30"/>
        <v>Declaration Verification(신고서 심사)</v>
      </c>
      <c r="D26" s="34" t="str">
        <f>IF(B26&lt;&gt;"", VLOOKUP(B26,[1]screen!$A:$E,2,FALSE), "" )</f>
        <v>Declaration Verification</v>
      </c>
      <c r="E26" s="35"/>
      <c r="F26" s="34" t="str">
        <f t="shared" si="31"/>
        <v/>
      </c>
      <c r="G26" s="34" t="str">
        <f>IF(E26&lt;&gt;"",VLOOKUP(E26,[1]Label!$A:$B,2,FALSE),"")</f>
        <v/>
      </c>
      <c r="H26" s="35"/>
      <c r="I26" s="34" t="str">
        <f t="shared" si="32"/>
        <v/>
      </c>
      <c r="J26" s="34" t="str">
        <f>IF(H26&lt;&gt;"", VLOOKUP(H26,[1]Label!$A:$E,2,FALSE),"")</f>
        <v/>
      </c>
      <c r="K26" s="36"/>
      <c r="L26" s="34" t="str">
        <f t="shared" si="33"/>
        <v/>
      </c>
      <c r="M26" s="34" t="str">
        <f>IF(K26&lt;&gt;"",VLOOKUP(K26,[1]Label!$A:$B,2,FALSE),"")</f>
        <v/>
      </c>
      <c r="N26" s="35" t="s">
        <v>13</v>
      </c>
      <c r="O26" s="39" t="s">
        <v>85</v>
      </c>
      <c r="P26" s="34" t="str">
        <f t="shared" si="34"/>
        <v>Target Reason&lt;br&gt;(대상 사유)</v>
      </c>
      <c r="Q26" s="34" t="str">
        <f>IF(O26&lt;&gt;"", VLOOKUP(O26, [1]Label!$A:$B, 2, FALSE), "")</f>
        <v>Target Reason</v>
      </c>
      <c r="R26" s="35" t="s">
        <v>34</v>
      </c>
      <c r="S26" s="34"/>
      <c r="T26" s="34"/>
      <c r="U26" s="34"/>
      <c r="V26" s="35"/>
      <c r="W26" s="35"/>
      <c r="X26" s="35"/>
      <c r="Y26" s="35"/>
      <c r="Z26" s="31"/>
      <c r="AA26" s="31"/>
      <c r="AB26" s="31"/>
      <c r="AC26" s="32" t="s">
        <v>107</v>
      </c>
      <c r="AD26" s="32" t="s">
        <v>107</v>
      </c>
      <c r="AE26" s="32" t="s">
        <v>107</v>
      </c>
      <c r="AF26" s="40"/>
    </row>
    <row r="27" spans="1:32" s="38" customFormat="1" ht="17.45" customHeight="1">
      <c r="A27" s="29" t="s">
        <v>64</v>
      </c>
      <c r="B27" s="34" t="str">
        <f>VLOOKUP(A27,[1]screen!$G:$J,2,FALSE)</f>
        <v>신고서 심사</v>
      </c>
      <c r="C27" s="34" t="str">
        <f t="shared" si="30"/>
        <v>Declaration Verification(신고서 심사)</v>
      </c>
      <c r="D27" s="34" t="str">
        <f>IF(B27&lt;&gt;"", VLOOKUP(B27,[1]screen!$A:$E,2,FALSE), "" )</f>
        <v>Declaration Verification</v>
      </c>
      <c r="E27" s="35"/>
      <c r="F27" s="34" t="str">
        <f t="shared" si="31"/>
        <v/>
      </c>
      <c r="G27" s="34" t="str">
        <f>IF(E27&lt;&gt;"",VLOOKUP(E27,[1]Label!$A:$B,2,FALSE),"")</f>
        <v/>
      </c>
      <c r="H27" s="35"/>
      <c r="I27" s="34" t="str">
        <f t="shared" si="32"/>
        <v/>
      </c>
      <c r="J27" s="34" t="str">
        <f>IF(H27&lt;&gt;"", VLOOKUP(H27,[1]Label!$A:$E,2,FALSE),"")</f>
        <v/>
      </c>
      <c r="K27" s="36"/>
      <c r="L27" s="34" t="str">
        <f t="shared" si="33"/>
        <v/>
      </c>
      <c r="M27" s="34" t="str">
        <f>IF(K27&lt;&gt;"",VLOOKUP(K27,[1]Label!$A:$B,2,FALSE),"")</f>
        <v/>
      </c>
      <c r="N27" s="35" t="s">
        <v>13</v>
      </c>
      <c r="O27" s="39" t="s">
        <v>87</v>
      </c>
      <c r="P27" s="34" t="str">
        <f t="shared" si="34"/>
        <v>Verification Officer&lt;br&gt;(검증 직원)</v>
      </c>
      <c r="Q27" s="34" t="str">
        <f>IF(O27&lt;&gt;"", VLOOKUP(O27, [1]Label!$A:$B, 2, FALSE), "")</f>
        <v>Verification Officer</v>
      </c>
      <c r="R27" s="35" t="s">
        <v>34</v>
      </c>
      <c r="S27" s="34"/>
      <c r="T27" s="34"/>
      <c r="U27" s="34"/>
      <c r="V27" s="35"/>
      <c r="W27" s="35"/>
      <c r="X27" s="35"/>
      <c r="Y27" s="35"/>
      <c r="Z27" s="31"/>
      <c r="AA27" s="31"/>
      <c r="AB27" s="31"/>
      <c r="AC27" s="32" t="s">
        <v>104</v>
      </c>
      <c r="AD27" s="32" t="s">
        <v>104</v>
      </c>
      <c r="AE27" s="32" t="s">
        <v>104</v>
      </c>
      <c r="AF27" s="40"/>
    </row>
    <row r="28" spans="1:32" s="38" customFormat="1" ht="17.45" customHeight="1">
      <c r="A28" s="29" t="s">
        <v>64</v>
      </c>
      <c r="B28" s="34" t="str">
        <f>VLOOKUP(A28,[1]screen!$G:$J,2,FALSE)</f>
        <v>신고서 심사</v>
      </c>
      <c r="C28" s="34" t="str">
        <f t="shared" si="30"/>
        <v>Declaration Verification(신고서 심사)</v>
      </c>
      <c r="D28" s="34" t="str">
        <f>IF(B28&lt;&gt;"", VLOOKUP(B28,[1]screen!$A:$E,2,FALSE), "" )</f>
        <v>Declaration Verification</v>
      </c>
      <c r="E28" s="35"/>
      <c r="F28" s="34" t="str">
        <f t="shared" si="31"/>
        <v/>
      </c>
      <c r="G28" s="34" t="str">
        <f>IF(E28&lt;&gt;"",VLOOKUP(E28,[1]Label!$A:$B,2,FALSE),"")</f>
        <v/>
      </c>
      <c r="H28" s="35"/>
      <c r="I28" s="34" t="str">
        <f t="shared" si="32"/>
        <v/>
      </c>
      <c r="J28" s="34" t="str">
        <f>IF(H28&lt;&gt;"", VLOOKUP(H28,[1]Label!$A:$E,2,FALSE),"")</f>
        <v/>
      </c>
      <c r="K28" s="36"/>
      <c r="L28" s="34" t="str">
        <f t="shared" si="33"/>
        <v/>
      </c>
      <c r="M28" s="34" t="str">
        <f>IF(K28&lt;&gt;"",VLOOKUP(K28,[1]Label!$A:$B,2,FALSE),"")</f>
        <v/>
      </c>
      <c r="N28" s="35" t="s">
        <v>13</v>
      </c>
      <c r="O28" s="39" t="s">
        <v>63</v>
      </c>
      <c r="P28" s="34" t="str">
        <f t="shared" si="34"/>
        <v>Submission Date&lt;br&gt;(결재 의뢰 일자)</v>
      </c>
      <c r="Q28" s="34" t="str">
        <f>IF(O28&lt;&gt;"", VLOOKUP(O28, [1]Label!$A:$B, 2, FALSE), "")</f>
        <v>Submission Date</v>
      </c>
      <c r="R28" s="35" t="s">
        <v>34</v>
      </c>
      <c r="S28" s="34"/>
      <c r="T28" s="34"/>
      <c r="U28" s="34"/>
      <c r="V28" s="35"/>
      <c r="W28" s="35"/>
      <c r="X28" s="35"/>
      <c r="Y28" s="35"/>
      <c r="Z28" s="31"/>
      <c r="AA28" s="31"/>
      <c r="AB28" s="31"/>
      <c r="AC28" s="32"/>
      <c r="AD28" s="32"/>
      <c r="AE28" s="32"/>
      <c r="AF28" s="40"/>
    </row>
    <row r="29" spans="1:32" s="38" customFormat="1" ht="17.45" customHeight="1">
      <c r="A29" s="29" t="s">
        <v>64</v>
      </c>
      <c r="B29" s="34" t="str">
        <f>VLOOKUP(A29,[1]screen!$G:$J,2,FALSE)</f>
        <v>신고서 심사</v>
      </c>
      <c r="C29" s="34" t="str">
        <f t="shared" si="30"/>
        <v>Declaration Verification(신고서 심사)</v>
      </c>
      <c r="D29" s="34" t="str">
        <f>IF(B29&lt;&gt;"", VLOOKUP(B29,[1]screen!$A:$E,2,FALSE), "" )</f>
        <v>Declaration Verification</v>
      </c>
      <c r="E29" s="35"/>
      <c r="F29" s="34" t="str">
        <f t="shared" si="31"/>
        <v/>
      </c>
      <c r="G29" s="34" t="str">
        <f>IF(E29&lt;&gt;"",VLOOKUP(E29,[1]Label!$A:$B,2,FALSE),"")</f>
        <v/>
      </c>
      <c r="H29" s="35"/>
      <c r="I29" s="34" t="str">
        <f t="shared" si="32"/>
        <v/>
      </c>
      <c r="J29" s="34" t="str">
        <f>IF(H29&lt;&gt;"", VLOOKUP(H29,[1]Label!$A:$E,2,FALSE),"")</f>
        <v/>
      </c>
      <c r="K29" s="36"/>
      <c r="L29" s="34" t="str">
        <f t="shared" si="33"/>
        <v/>
      </c>
      <c r="M29" s="34" t="str">
        <f>IF(K29&lt;&gt;"",VLOOKUP(K29,[1]Label!$A:$B,2,FALSE),"")</f>
        <v/>
      </c>
      <c r="N29" s="35" t="s">
        <v>13</v>
      </c>
      <c r="O29" s="39" t="s">
        <v>99</v>
      </c>
      <c r="P29" s="34" t="str">
        <f t="shared" si="34"/>
        <v>Approved By&lt;br&gt;(승인자)</v>
      </c>
      <c r="Q29" s="34" t="str">
        <f>IF(O29&lt;&gt;"", VLOOKUP(O29, [1]Label!$A:$B, 2, FALSE), "")</f>
        <v>Approved By</v>
      </c>
      <c r="R29" s="35" t="s">
        <v>34</v>
      </c>
      <c r="S29" s="34"/>
      <c r="T29" s="34"/>
      <c r="U29" s="34"/>
      <c r="V29" s="35"/>
      <c r="W29" s="35"/>
      <c r="X29" s="35"/>
      <c r="Y29" s="35"/>
      <c r="Z29" s="31"/>
      <c r="AA29" s="31"/>
      <c r="AB29" s="31"/>
      <c r="AC29" s="32"/>
      <c r="AD29" s="32"/>
      <c r="AE29" s="32"/>
      <c r="AF29" s="40"/>
    </row>
    <row r="30" spans="1:32" s="38" customFormat="1" ht="17.45" customHeight="1">
      <c r="A30" s="29" t="s">
        <v>64</v>
      </c>
      <c r="B30" s="34" t="str">
        <f>VLOOKUP(A30,[1]screen!$G:$J,2,FALSE)</f>
        <v>신고서 심사</v>
      </c>
      <c r="C30" s="34" t="str">
        <f t="shared" si="30"/>
        <v>Declaration Verification(신고서 심사)</v>
      </c>
      <c r="D30" s="34" t="str">
        <f>IF(B30&lt;&gt;"", VLOOKUP(B30,[1]screen!$A:$E,2,FALSE), "" )</f>
        <v>Declaration Verification</v>
      </c>
      <c r="E30" s="35"/>
      <c r="F30" s="34" t="str">
        <f t="shared" si="31"/>
        <v/>
      </c>
      <c r="G30" s="34" t="str">
        <f>IF(E30&lt;&gt;"",VLOOKUP(E30,[1]Label!$A:$B,2,FALSE),"")</f>
        <v/>
      </c>
      <c r="H30" s="35"/>
      <c r="I30" s="34" t="str">
        <f t="shared" si="32"/>
        <v/>
      </c>
      <c r="J30" s="34" t="str">
        <f>IF(H30&lt;&gt;"", VLOOKUP(H30,[1]Label!$A:$E,2,FALSE),"")</f>
        <v/>
      </c>
      <c r="K30" s="36"/>
      <c r="L30" s="34" t="str">
        <f t="shared" si="33"/>
        <v/>
      </c>
      <c r="M30" s="34" t="str">
        <f>IF(K30&lt;&gt;"",VLOOKUP(K30,[1]Label!$A:$B,2,FALSE),"")</f>
        <v/>
      </c>
      <c r="N30" s="35" t="s">
        <v>13</v>
      </c>
      <c r="O30" s="39" t="s">
        <v>101</v>
      </c>
      <c r="P30" s="34" t="str">
        <f t="shared" si="34"/>
        <v>Approval Date&lt;br&gt;(승인 일자)</v>
      </c>
      <c r="Q30" s="34" t="str">
        <f>IF(O30&lt;&gt;"", VLOOKUP(O30, [1]Label!$A:$B, 2, FALSE), "")</f>
        <v>Approval Date</v>
      </c>
      <c r="R30" s="35" t="s">
        <v>34</v>
      </c>
      <c r="S30" s="34"/>
      <c r="T30" s="34"/>
      <c r="U30" s="34"/>
      <c r="V30" s="35"/>
      <c r="W30" s="35"/>
      <c r="X30" s="35"/>
      <c r="Y30" s="35"/>
      <c r="Z30" s="31"/>
      <c r="AA30" s="31"/>
      <c r="AB30" s="31"/>
      <c r="AC30" s="32"/>
      <c r="AD30" s="32"/>
      <c r="AE30" s="32"/>
      <c r="AF30" s="40"/>
    </row>
    <row r="31" spans="1:32" s="38" customFormat="1" ht="17.45" customHeight="1">
      <c r="A31" s="29" t="s">
        <v>64</v>
      </c>
      <c r="B31" s="34" t="str">
        <f>VLOOKUP(A31,[1]screen!$G:$J,2,FALSE)</f>
        <v>신고서 심사</v>
      </c>
      <c r="C31" s="34" t="str">
        <f t="shared" si="30"/>
        <v>Declaration Verification(신고서 심사)</v>
      </c>
      <c r="D31" s="34" t="str">
        <f>IF(B31&lt;&gt;"", VLOOKUP(B31,[1]screen!$A:$E,2,FALSE), "" )</f>
        <v>Declaration Verification</v>
      </c>
      <c r="E31" s="35"/>
      <c r="F31" s="34" t="str">
        <f t="shared" si="31"/>
        <v/>
      </c>
      <c r="G31" s="34" t="str">
        <f>IF(E31&lt;&gt;"",VLOOKUP(E31,[1]Label!$A:$B,2,FALSE),"")</f>
        <v/>
      </c>
      <c r="H31" s="35"/>
      <c r="I31" s="34" t="str">
        <f t="shared" si="32"/>
        <v/>
      </c>
      <c r="J31" s="34" t="str">
        <f>IF(H31&lt;&gt;"", VLOOKUP(H31,[1]Label!$A:$E,2,FALSE),"")</f>
        <v/>
      </c>
      <c r="K31" s="36"/>
      <c r="L31" s="34" t="str">
        <f t="shared" si="33"/>
        <v/>
      </c>
      <c r="M31" s="34" t="str">
        <f>IF(K31&lt;&gt;"",VLOOKUP(K31,[1]Label!$A:$B,2,FALSE),"")</f>
        <v/>
      </c>
      <c r="N31" s="35" t="s">
        <v>13</v>
      </c>
      <c r="O31" s="39" t="s">
        <v>47</v>
      </c>
      <c r="P31" s="34" t="str">
        <f t="shared" si="34"/>
        <v>Status&lt;br&gt;(상태)</v>
      </c>
      <c r="Q31" s="34" t="str">
        <f>IF(O31&lt;&gt;"", VLOOKUP(O31, [1]Label!$A:$B, 2, FALSE), "")</f>
        <v>Status</v>
      </c>
      <c r="R31" s="35" t="s">
        <v>34</v>
      </c>
      <c r="S31" s="34"/>
      <c r="T31" s="34"/>
      <c r="U31" s="34"/>
      <c r="V31" s="35"/>
      <c r="W31" s="35"/>
      <c r="X31" s="35"/>
      <c r="Y31" s="35"/>
      <c r="Z31" s="31"/>
      <c r="AA31" s="31"/>
      <c r="AB31" s="31"/>
      <c r="AC31" s="32" t="s">
        <v>83</v>
      </c>
      <c r="AD31" s="32" t="s">
        <v>83</v>
      </c>
      <c r="AE31" s="32" t="s">
        <v>83</v>
      </c>
      <c r="AF31" s="40"/>
    </row>
    <row r="32" spans="1:32" s="27" customFormat="1" ht="17.45" customHeight="1">
      <c r="A32" s="29" t="s">
        <v>72</v>
      </c>
      <c r="B32" s="21" t="str">
        <f>VLOOKUP(A32,[1]screen!$G:$J,2,FALSE)</f>
        <v>대상 신고서 조회</v>
      </c>
      <c r="C32" s="21" t="str">
        <f t="shared" si="30"/>
        <v>Targeted Declaration Search(대상 신고서 조회)</v>
      </c>
      <c r="D32" s="21" t="str">
        <f>IF(B32&lt;&gt;"", VLOOKUP(B32,[1]screen!$A:$E,2,FALSE), "" )</f>
        <v>Targeted Declaration Search</v>
      </c>
      <c r="E32" s="22"/>
      <c r="F32" s="21" t="str">
        <f t="shared" si="31"/>
        <v/>
      </c>
      <c r="G32" s="21" t="str">
        <f>IF(E32&lt;&gt;"",VLOOKUP(E32,[1]Label!$A:$B,2,FALSE),"")</f>
        <v/>
      </c>
      <c r="H32" s="22"/>
      <c r="I32" s="21" t="str">
        <f t="shared" si="32"/>
        <v/>
      </c>
      <c r="J32" s="21" t="str">
        <f>IF(H32&lt;&gt;"", VLOOKUP(H32,[1]Label!$A:$E,2,FALSE),"")</f>
        <v/>
      </c>
      <c r="K32" s="23"/>
      <c r="L32" s="21" t="str">
        <f t="shared" si="33"/>
        <v/>
      </c>
      <c r="M32" s="21" t="str">
        <f>IF(K32&lt;&gt;"",VLOOKUP(K32,[1]Label!$A:$B,2,FALSE),"")</f>
        <v/>
      </c>
      <c r="N32" s="22" t="s">
        <v>19</v>
      </c>
      <c r="O32" s="30" t="s">
        <v>63</v>
      </c>
      <c r="P32" s="21" t="str">
        <f t="shared" si="34"/>
        <v>Submission Date&lt;br&gt;(결재 의뢰 일자)</v>
      </c>
      <c r="Q32" s="21" t="str">
        <f>IF(O32&lt;&gt;"", VLOOKUP(O32, [1]Label!$A:$B, 2, FALSE), "")</f>
        <v>Submission Date</v>
      </c>
      <c r="R32" s="22" t="s">
        <v>44</v>
      </c>
      <c r="S32" s="21" t="s">
        <v>61</v>
      </c>
      <c r="T32" s="21"/>
      <c r="U32" s="21"/>
      <c r="V32" s="22" t="s">
        <v>50</v>
      </c>
      <c r="W32" s="22"/>
      <c r="X32" s="22"/>
      <c r="Y32" s="22"/>
      <c r="Z32" s="22"/>
      <c r="AA32" s="22"/>
      <c r="AB32" s="22"/>
      <c r="AC32" s="22"/>
      <c r="AD32" s="25"/>
      <c r="AE32" s="25"/>
      <c r="AF32" s="26"/>
    </row>
    <row r="33" spans="1:32" s="27" customFormat="1" ht="17.45" customHeight="1">
      <c r="A33" s="29" t="s">
        <v>72</v>
      </c>
      <c r="B33" s="21" t="str">
        <f>VLOOKUP(A33,[1]screen!$G:$J,2,FALSE)</f>
        <v>대상 신고서 조회</v>
      </c>
      <c r="C33" s="21" t="str">
        <f t="shared" ref="C33" si="40">IF(B33&lt;&gt;"",D33&amp;"("&amp;B33&amp;")","")</f>
        <v>Targeted Declaration Search(대상 신고서 조회)</v>
      </c>
      <c r="D33" s="21" t="str">
        <f>IF(B33&lt;&gt;"", VLOOKUP(B33,[1]screen!$A:$E,2,FALSE), "" )</f>
        <v>Targeted Declaration Search</v>
      </c>
      <c r="E33" s="22"/>
      <c r="F33" s="21" t="str">
        <f t="shared" ref="F33" si="41">IF(E33&lt;&gt;"",G33&amp;"("&amp;E33&amp;")","")</f>
        <v/>
      </c>
      <c r="G33" s="21" t="str">
        <f>IF(E33&lt;&gt;"",VLOOKUP(E33,[1]Label!$A:$B,2,FALSE),"")</f>
        <v/>
      </c>
      <c r="H33" s="22"/>
      <c r="I33" s="21" t="str">
        <f t="shared" ref="I33" si="42">IF(H33&lt;&gt;"",J33&amp;"("&amp;H33&amp;")","")</f>
        <v/>
      </c>
      <c r="J33" s="21" t="str">
        <f>IF(H33&lt;&gt;"", VLOOKUP(H33,[1]Label!$A:$E,2,FALSE),"")</f>
        <v/>
      </c>
      <c r="K33" s="23"/>
      <c r="L33" s="21" t="str">
        <f t="shared" ref="L33" si="43">IF(K33&lt;&gt;"",M33&amp;"("&amp;K33&amp;")","")</f>
        <v/>
      </c>
      <c r="M33" s="21" t="str">
        <f>IF(K33&lt;&gt;"",VLOOKUP(K33,[1]Label!$A:$B,2,FALSE),"")</f>
        <v/>
      </c>
      <c r="N33" s="22" t="s">
        <v>19</v>
      </c>
      <c r="O33" s="24" t="s">
        <v>52</v>
      </c>
      <c r="P33" s="21" t="str">
        <f t="shared" ref="P33" si="44">IF(O33&lt;&gt;"",Q33&amp;"&lt;br&gt;("&amp;O33&amp;")","")</f>
        <v>TANSAD No.&lt;br&gt;(TANSAD 번호)</v>
      </c>
      <c r="Q33" s="21" t="str">
        <f>IF(O33&lt;&gt;"", VLOOKUP(O33, [1]Label!$A:$B, 2, FALSE), "")</f>
        <v>TANSAD No.</v>
      </c>
      <c r="R33" s="22" t="s">
        <v>36</v>
      </c>
      <c r="S33" s="21" t="s">
        <v>53</v>
      </c>
      <c r="T33" s="21"/>
      <c r="U33" s="21"/>
      <c r="V33" s="22" t="s">
        <v>50</v>
      </c>
      <c r="W33" s="22"/>
      <c r="X33" s="22"/>
      <c r="Y33" s="22"/>
      <c r="Z33" s="20" t="s">
        <v>54</v>
      </c>
      <c r="AA33" s="20" t="s">
        <v>54</v>
      </c>
      <c r="AB33" s="20" t="s">
        <v>54</v>
      </c>
      <c r="AC33" s="25"/>
      <c r="AD33" s="25"/>
      <c r="AE33" s="25"/>
      <c r="AF33" s="26"/>
    </row>
    <row r="34" spans="1:32" s="27" customFormat="1" ht="17.45" customHeight="1">
      <c r="A34" s="29" t="s">
        <v>72</v>
      </c>
      <c r="B34" s="21" t="str">
        <f>VLOOKUP(A34,[1]screen!$G:$J,2,FALSE)</f>
        <v>대상 신고서 조회</v>
      </c>
      <c r="C34" s="21" t="str">
        <f t="shared" si="30"/>
        <v>Targeted Declaration Search(대상 신고서 조회)</v>
      </c>
      <c r="D34" s="21" t="str">
        <f>IF(B34&lt;&gt;"", VLOOKUP(B34,[1]screen!$A:$E,2,FALSE), "" )</f>
        <v>Targeted Declaration Search</v>
      </c>
      <c r="E34" s="22"/>
      <c r="F34" s="21" t="str">
        <f t="shared" si="31"/>
        <v/>
      </c>
      <c r="G34" s="21" t="str">
        <f>IF(E34&lt;&gt;"",VLOOKUP(E34,[1]Label!$A:$B,2,FALSE),"")</f>
        <v/>
      </c>
      <c r="H34" s="22"/>
      <c r="I34" s="21" t="str">
        <f t="shared" si="32"/>
        <v/>
      </c>
      <c r="J34" s="21" t="str">
        <f>IF(H34&lt;&gt;"", VLOOKUP(H34,[1]Label!$A:$E,2,FALSE),"")</f>
        <v/>
      </c>
      <c r="K34" s="23"/>
      <c r="L34" s="21" t="str">
        <f t="shared" si="33"/>
        <v/>
      </c>
      <c r="M34" s="21" t="str">
        <f>IF(K34&lt;&gt;"",VLOOKUP(K34,[1]Label!$A:$B,2,FALSE),"")</f>
        <v/>
      </c>
      <c r="N34" s="22" t="s">
        <v>19</v>
      </c>
      <c r="O34" s="24" t="s">
        <v>47</v>
      </c>
      <c r="P34" s="21" t="str">
        <f t="shared" si="34"/>
        <v>Status&lt;br&gt;(상태)</v>
      </c>
      <c r="Q34" s="21" t="str">
        <f>IF(O34&lt;&gt;"", VLOOKUP(O34, [1]Label!$A:$B, 2, FALSE), "")</f>
        <v>Status</v>
      </c>
      <c r="R34" s="22" t="s">
        <v>45</v>
      </c>
      <c r="S34" s="21"/>
      <c r="T34" s="21"/>
      <c r="U34" s="21"/>
      <c r="V34" s="22" t="s">
        <v>50</v>
      </c>
      <c r="W34" s="22"/>
      <c r="X34" s="22"/>
      <c r="Y34" s="22"/>
      <c r="Z34" s="22" t="s">
        <v>74</v>
      </c>
      <c r="AA34" s="22" t="s">
        <v>73</v>
      </c>
      <c r="AB34" s="22" t="s">
        <v>75</v>
      </c>
      <c r="AC34" s="22" t="s">
        <v>66</v>
      </c>
      <c r="AD34" s="25" t="s">
        <v>70</v>
      </c>
      <c r="AE34" s="25" t="s">
        <v>69</v>
      </c>
      <c r="AF34" s="26"/>
    </row>
    <row r="35" spans="1:32" s="11" customFormat="1" ht="18.600000000000001" customHeight="1">
      <c r="A35" s="28" t="s">
        <v>57</v>
      </c>
      <c r="B35" s="9" t="str">
        <f>VLOOKUP(A35,[1]screen!$G:$J,2,FALSE)</f>
        <v>대상 신고서 조회</v>
      </c>
      <c r="C35" s="9" t="str">
        <f t="shared" ref="C35:C48" si="45">IF(B35&lt;&gt;"",D35&amp;"("&amp;B35&amp;")","")</f>
        <v>Targeted Declaration Search(대상 신고서 조회)</v>
      </c>
      <c r="D35" s="9" t="str">
        <f>IF(B35&lt;&gt;"", VLOOKUP(B35,[1]screen!$A:$E,2,FALSE), "" )</f>
        <v>Targeted Declaration Search</v>
      </c>
      <c r="E35" s="10"/>
      <c r="F35" s="9" t="str">
        <f t="shared" ref="F35:F48" si="46">IF(E35&lt;&gt;"",G35&amp;"("&amp;E35&amp;")","")</f>
        <v/>
      </c>
      <c r="G35" s="9" t="str">
        <f>IF(E35&lt;&gt;"",VLOOKUP(E35,[1]Label!$A:$B,2,FALSE),"")</f>
        <v/>
      </c>
      <c r="H35" s="10"/>
      <c r="I35" s="9" t="str">
        <f t="shared" ref="I35:I48" si="47">IF(H35&lt;&gt;"",J35&amp;"("&amp;H35&amp;")","")</f>
        <v/>
      </c>
      <c r="J35" s="9" t="str">
        <f>IF(H35&lt;&gt;"", VLOOKUP(H35,[1]Label!$A:$E,2,FALSE),"")</f>
        <v/>
      </c>
      <c r="K35" s="16"/>
      <c r="L35" s="9" t="str">
        <f t="shared" ref="L35:L48" si="48">IF(K35&lt;&gt;"",M35&amp;"("&amp;K35&amp;")","")</f>
        <v/>
      </c>
      <c r="M35" s="9" t="str">
        <f>IF(K35&lt;&gt;"",VLOOKUP(K35,[1]Label!$A:$B,2,FALSE),"")</f>
        <v/>
      </c>
      <c r="N35" s="10"/>
      <c r="O35" s="13" t="s">
        <v>42</v>
      </c>
      <c r="P35" s="9" t="str">
        <f t="shared" ref="P35:P48" si="49">IF(O35&lt;&gt;"",Q35&amp;"&lt;br&gt;("&amp;O35&amp;")","")</f>
        <v>Reset&lt;br&gt;(초기화)</v>
      </c>
      <c r="Q35" s="9" t="str">
        <f>IF(O35&lt;&gt;"", VLOOKUP(O35, [1]Label!$A:$B, 2, FALSE), "")</f>
        <v>Reset</v>
      </c>
      <c r="R35" s="10" t="s">
        <v>35</v>
      </c>
      <c r="S35" s="9" t="s">
        <v>39</v>
      </c>
      <c r="T35" s="8" t="s">
        <v>43</v>
      </c>
      <c r="U35" s="9"/>
      <c r="V35" s="10"/>
      <c r="W35" s="10"/>
      <c r="X35" s="10"/>
      <c r="Y35" s="10"/>
      <c r="Z35" s="8"/>
      <c r="AA35" s="8"/>
      <c r="AB35" s="8"/>
      <c r="AC35" s="8" t="s">
        <v>41</v>
      </c>
      <c r="AD35" s="8" t="s">
        <v>41</v>
      </c>
      <c r="AE35" s="8" t="s">
        <v>41</v>
      </c>
      <c r="AF35" s="19"/>
    </row>
    <row r="36" spans="1:32" s="11" customFormat="1" ht="18.600000000000001" customHeight="1">
      <c r="A36" s="28" t="s">
        <v>57</v>
      </c>
      <c r="B36" s="9" t="str">
        <f>VLOOKUP(A36,[1]screen!$G:$J,2,FALSE)</f>
        <v>대상 신고서 조회</v>
      </c>
      <c r="C36" s="9" t="str">
        <f t="shared" ref="C36" si="50">IF(B36&lt;&gt;"",D36&amp;"("&amp;B36&amp;")","")</f>
        <v>Targeted Declaration Search(대상 신고서 조회)</v>
      </c>
      <c r="D36" s="9" t="str">
        <f>IF(B36&lt;&gt;"", VLOOKUP(B36,[1]screen!$A:$E,2,FALSE), "" )</f>
        <v>Targeted Declaration Search</v>
      </c>
      <c r="E36" s="10"/>
      <c r="F36" s="9" t="str">
        <f t="shared" ref="F36" si="51">IF(E36&lt;&gt;"",G36&amp;"("&amp;E36&amp;")","")</f>
        <v/>
      </c>
      <c r="G36" s="9" t="str">
        <f>IF(E36&lt;&gt;"",VLOOKUP(E36,[1]Label!$A:$B,2,FALSE),"")</f>
        <v/>
      </c>
      <c r="H36" s="10"/>
      <c r="I36" s="9" t="str">
        <f t="shared" ref="I36" si="52">IF(H36&lt;&gt;"",J36&amp;"("&amp;H36&amp;")","")</f>
        <v/>
      </c>
      <c r="J36" s="9" t="str">
        <f>IF(H36&lt;&gt;"", VLOOKUP(H36,[1]Label!$A:$E,2,FALSE),"")</f>
        <v/>
      </c>
      <c r="K36" s="16"/>
      <c r="L36" s="9" t="str">
        <f t="shared" ref="L36" si="53">IF(K36&lt;&gt;"",M36&amp;"("&amp;K36&amp;")","")</f>
        <v/>
      </c>
      <c r="M36" s="9" t="str">
        <f>IF(K36&lt;&gt;"",VLOOKUP(K36,[1]Label!$A:$B,2,FALSE),"")</f>
        <v/>
      </c>
      <c r="N36" s="10"/>
      <c r="O36" s="14" t="s">
        <v>109</v>
      </c>
      <c r="P36" s="9" t="str">
        <f t="shared" ref="P36" si="54">IF(O36&lt;&gt;"",Q36&amp;"&lt;br&gt;("&amp;O36&amp;")","")</f>
        <v>Excel Download&lt;br&gt;(엑셀 다운로드)</v>
      </c>
      <c r="Q36" s="9" t="str">
        <f>IF(O36&lt;&gt;"", VLOOKUP(O36, [1]Label!$A:$B, 2, FALSE), "")</f>
        <v>Excel Download</v>
      </c>
      <c r="R36" s="10" t="s">
        <v>35</v>
      </c>
      <c r="S36" s="9"/>
      <c r="T36" s="9" t="s">
        <v>8</v>
      </c>
      <c r="U36" s="9"/>
      <c r="V36" s="10"/>
      <c r="W36" s="10"/>
      <c r="X36" s="10"/>
      <c r="Y36" s="10"/>
      <c r="Z36" s="8"/>
      <c r="AA36" s="8"/>
      <c r="AB36" s="8"/>
      <c r="AC36" s="8"/>
      <c r="AD36" s="8"/>
      <c r="AE36" s="8"/>
      <c r="AF36" s="19"/>
    </row>
    <row r="37" spans="1:32" s="11" customFormat="1" ht="18.600000000000001" customHeight="1">
      <c r="A37" s="28" t="s">
        <v>57</v>
      </c>
      <c r="B37" s="9" t="str">
        <f>VLOOKUP(A37,[1]screen!$G:$J,2,FALSE)</f>
        <v>대상 신고서 조회</v>
      </c>
      <c r="C37" s="9" t="str">
        <f t="shared" si="45"/>
        <v>Targeted Declaration Search(대상 신고서 조회)</v>
      </c>
      <c r="D37" s="9" t="str">
        <f>IF(B37&lt;&gt;"", VLOOKUP(B37,[1]screen!$A:$E,2,FALSE), "" )</f>
        <v>Targeted Declaration Search</v>
      </c>
      <c r="E37" s="10"/>
      <c r="F37" s="9" t="str">
        <f t="shared" si="46"/>
        <v/>
      </c>
      <c r="G37" s="9" t="str">
        <f>IF(E37&lt;&gt;"",VLOOKUP(E37,[1]Label!$A:$B,2,FALSE),"")</f>
        <v/>
      </c>
      <c r="H37" s="10"/>
      <c r="I37" s="9" t="str">
        <f t="shared" si="47"/>
        <v/>
      </c>
      <c r="J37" s="9" t="str">
        <f>IF(H37&lt;&gt;"", VLOOKUP(H37,[1]Label!$A:$E,2,FALSE),"")</f>
        <v/>
      </c>
      <c r="K37" s="16"/>
      <c r="L37" s="9" t="str">
        <f t="shared" si="48"/>
        <v/>
      </c>
      <c r="M37" s="9" t="str">
        <f>IF(K37&lt;&gt;"",VLOOKUP(K37,[1]Label!$A:$B,2,FALSE),"")</f>
        <v/>
      </c>
      <c r="N37" s="10"/>
      <c r="O37" s="14" t="s">
        <v>38</v>
      </c>
      <c r="P37" s="9" t="str">
        <f t="shared" si="49"/>
        <v>Search&lt;br&gt;(조회)</v>
      </c>
      <c r="Q37" s="9" t="str">
        <f>IF(O37&lt;&gt;"", VLOOKUP(O37, [1]Label!$A:$B, 2, FALSE), "")</f>
        <v>Search</v>
      </c>
      <c r="R37" s="10" t="s">
        <v>35</v>
      </c>
      <c r="S37" s="9"/>
      <c r="T37" s="9" t="s">
        <v>8</v>
      </c>
      <c r="U37" s="9"/>
      <c r="V37" s="10"/>
      <c r="W37" s="10"/>
      <c r="X37" s="10"/>
      <c r="Y37" s="10"/>
      <c r="Z37" s="8"/>
      <c r="AA37" s="8"/>
      <c r="AB37" s="8"/>
      <c r="AC37" s="8"/>
      <c r="AD37" s="8"/>
      <c r="AE37" s="8"/>
      <c r="AF37" s="19"/>
    </row>
    <row r="38" spans="1:32" s="38" customFormat="1" ht="17.45" customHeight="1">
      <c r="A38" s="33" t="s">
        <v>72</v>
      </c>
      <c r="B38" s="34" t="str">
        <f>VLOOKUP(A38,[1]screen!$G:$J,2,FALSE)</f>
        <v>대상 신고서 조회</v>
      </c>
      <c r="C38" s="34" t="str">
        <f t="shared" ref="C38" si="55">IF(B38&lt;&gt;"",D38&amp;"("&amp;B38&amp;")","")</f>
        <v>Targeted Declaration Search(대상 신고서 조회)</v>
      </c>
      <c r="D38" s="34" t="str">
        <f>IF(B38&lt;&gt;"", VLOOKUP(B38,[1]screen!$A:$E,2,FALSE), "" )</f>
        <v>Targeted Declaration Search</v>
      </c>
      <c r="E38" s="35"/>
      <c r="F38" s="34" t="str">
        <f t="shared" ref="F38" si="56">IF(E38&lt;&gt;"",G38&amp;"("&amp;E38&amp;")","")</f>
        <v/>
      </c>
      <c r="G38" s="34" t="str">
        <f>IF(E38&lt;&gt;"",VLOOKUP(E38,[1]Label!$A:$B,2,FALSE),"")</f>
        <v/>
      </c>
      <c r="H38" s="35"/>
      <c r="I38" s="34" t="str">
        <f t="shared" ref="I38" si="57">IF(H38&lt;&gt;"",J38&amp;"("&amp;H38&amp;")","")</f>
        <v/>
      </c>
      <c r="J38" s="34" t="str">
        <f>IF(H38&lt;&gt;"", VLOOKUP(H38,[1]Label!$A:$E,2,FALSE),"")</f>
        <v/>
      </c>
      <c r="K38" s="36"/>
      <c r="L38" s="34" t="str">
        <f t="shared" ref="L38" si="58">IF(K38&lt;&gt;"",M38&amp;"("&amp;K38&amp;")","")</f>
        <v/>
      </c>
      <c r="M38" s="34" t="str">
        <f>IF(K38&lt;&gt;"",VLOOKUP(K38,[1]Label!$A:$B,2,FALSE),"")</f>
        <v/>
      </c>
      <c r="N38" s="35" t="s">
        <v>13</v>
      </c>
      <c r="O38" s="37" t="s">
        <v>112</v>
      </c>
      <c r="P38" s="34" t="str">
        <f t="shared" ref="P38" si="59">IF(O38&lt;&gt;"",Q38&amp;"&lt;br&gt;("&amp;O38&amp;")","")</f>
        <v>Number&lt;br&gt;(번호)</v>
      </c>
      <c r="Q38" s="34" t="str">
        <f>IF(O38&lt;&gt;"", VLOOKUP(O38, [1]Label!$A:$B, 2, FALSE), "")</f>
        <v>Number</v>
      </c>
      <c r="R38" s="35" t="s">
        <v>34</v>
      </c>
      <c r="S38" s="34"/>
      <c r="T38" s="34"/>
      <c r="U38" s="34"/>
      <c r="V38" s="35"/>
      <c r="W38" s="35"/>
      <c r="X38" s="35"/>
      <c r="Y38" s="35"/>
      <c r="Z38" s="35"/>
      <c r="AA38" s="35"/>
      <c r="AB38" s="35"/>
      <c r="AC38" s="35" t="s">
        <v>103</v>
      </c>
      <c r="AD38" s="35" t="s">
        <v>103</v>
      </c>
      <c r="AE38" s="35" t="s">
        <v>103</v>
      </c>
      <c r="AF38" s="40"/>
    </row>
    <row r="39" spans="1:32" s="38" customFormat="1" ht="17.45" customHeight="1">
      <c r="A39" s="33" t="s">
        <v>72</v>
      </c>
      <c r="B39" s="34" t="str">
        <f>VLOOKUP(A39,[1]screen!$G:$J,2,FALSE)</f>
        <v>대상 신고서 조회</v>
      </c>
      <c r="C39" s="34" t="str">
        <f t="shared" si="45"/>
        <v>Targeted Declaration Search(대상 신고서 조회)</v>
      </c>
      <c r="D39" s="34" t="str">
        <f>IF(B39&lt;&gt;"", VLOOKUP(B39,[1]screen!$A:$E,2,FALSE), "" )</f>
        <v>Targeted Declaration Search</v>
      </c>
      <c r="E39" s="35"/>
      <c r="F39" s="34" t="str">
        <f t="shared" si="46"/>
        <v/>
      </c>
      <c r="G39" s="34" t="str">
        <f>IF(E39&lt;&gt;"",VLOOKUP(E39,[1]Label!$A:$B,2,FALSE),"")</f>
        <v/>
      </c>
      <c r="H39" s="35"/>
      <c r="I39" s="34" t="str">
        <f t="shared" si="47"/>
        <v/>
      </c>
      <c r="J39" s="34" t="str">
        <f>IF(H39&lt;&gt;"", VLOOKUP(H39,[1]Label!$A:$E,2,FALSE),"")</f>
        <v/>
      </c>
      <c r="K39" s="36"/>
      <c r="L39" s="34" t="str">
        <f t="shared" si="48"/>
        <v/>
      </c>
      <c r="M39" s="34" t="str">
        <f>IF(K39&lt;&gt;"",VLOOKUP(K39,[1]Label!$A:$B,2,FALSE),"")</f>
        <v/>
      </c>
      <c r="N39" s="35" t="s">
        <v>13</v>
      </c>
      <c r="O39" s="37" t="s">
        <v>51</v>
      </c>
      <c r="P39" s="34" t="str">
        <f t="shared" si="49"/>
        <v>TANSAD No.&lt;br&gt;(TANSAD 번호)</v>
      </c>
      <c r="Q39" s="34" t="str">
        <f>IF(O39&lt;&gt;"", VLOOKUP(O39, [1]Label!$A:$B, 2, FALSE), "")</f>
        <v>TANSAD No.</v>
      </c>
      <c r="R39" s="35" t="s">
        <v>34</v>
      </c>
      <c r="S39" s="34"/>
      <c r="T39" s="34"/>
      <c r="U39" s="34"/>
      <c r="V39" s="35"/>
      <c r="W39" s="35"/>
      <c r="X39" s="35"/>
      <c r="Y39" s="35"/>
      <c r="Z39" s="35"/>
      <c r="AA39" s="35"/>
      <c r="AB39" s="35"/>
      <c r="AC39" s="35" t="s">
        <v>113</v>
      </c>
      <c r="AD39" s="35" t="s">
        <v>113</v>
      </c>
      <c r="AE39" s="35" t="s">
        <v>113</v>
      </c>
      <c r="AF39" s="40"/>
    </row>
    <row r="40" spans="1:32" s="38" customFormat="1" ht="17.45" customHeight="1">
      <c r="A40" s="33" t="s">
        <v>72</v>
      </c>
      <c r="B40" s="34" t="str">
        <f>VLOOKUP(A40,[1]screen!$G:$J,2,FALSE)</f>
        <v>대상 신고서 조회</v>
      </c>
      <c r="C40" s="34" t="str">
        <f t="shared" ref="C40:C47" si="60">IF(B40&lt;&gt;"",D40&amp;"("&amp;B40&amp;")","")</f>
        <v>Targeted Declaration Search(대상 신고서 조회)</v>
      </c>
      <c r="D40" s="34" t="str">
        <f>IF(B40&lt;&gt;"", VLOOKUP(B40,[1]screen!$A:$E,2,FALSE), "" )</f>
        <v>Targeted Declaration Search</v>
      </c>
      <c r="E40" s="35"/>
      <c r="F40" s="34" t="str">
        <f t="shared" ref="F40:F47" si="61">IF(E40&lt;&gt;"",G40&amp;"("&amp;E40&amp;")","")</f>
        <v/>
      </c>
      <c r="G40" s="34" t="str">
        <f>IF(E40&lt;&gt;"",VLOOKUP(E40,[1]Label!$A:$B,2,FALSE),"")</f>
        <v/>
      </c>
      <c r="H40" s="35"/>
      <c r="I40" s="34" t="str">
        <f t="shared" ref="I40:I47" si="62">IF(H40&lt;&gt;"",J40&amp;"("&amp;H40&amp;")","")</f>
        <v/>
      </c>
      <c r="J40" s="34" t="str">
        <f>IF(H40&lt;&gt;"", VLOOKUP(H40,[1]Label!$A:$E,2,FALSE),"")</f>
        <v/>
      </c>
      <c r="K40" s="36"/>
      <c r="L40" s="34" t="str">
        <f t="shared" ref="L40:L47" si="63">IF(K40&lt;&gt;"",M40&amp;"("&amp;K40&amp;")","")</f>
        <v/>
      </c>
      <c r="M40" s="34" t="str">
        <f>IF(K40&lt;&gt;"",VLOOKUP(K40,[1]Label!$A:$B,2,FALSE),"")</f>
        <v/>
      </c>
      <c r="N40" s="35" t="s">
        <v>13</v>
      </c>
      <c r="O40" s="37" t="s">
        <v>48</v>
      </c>
      <c r="P40" s="34" t="str">
        <f t="shared" ref="P40:P47" si="64">IF(O40&lt;&gt;"",Q40&amp;"&lt;br&gt;("&amp;O40&amp;")","")</f>
        <v>Target Date&lt;br&gt;(대상 일자)</v>
      </c>
      <c r="Q40" s="34" t="str">
        <f>IF(O40&lt;&gt;"", VLOOKUP(O40, [1]Label!$A:$B, 2, FALSE), "")</f>
        <v>Target Date</v>
      </c>
      <c r="R40" s="35" t="s">
        <v>34</v>
      </c>
      <c r="S40" s="34"/>
      <c r="T40" s="34"/>
      <c r="U40" s="34"/>
      <c r="V40" s="35"/>
      <c r="W40" s="35"/>
      <c r="X40" s="35"/>
      <c r="Y40" s="35"/>
      <c r="Z40" s="35"/>
      <c r="AA40" s="35"/>
      <c r="AB40" s="35"/>
      <c r="AC40" s="35" t="s">
        <v>114</v>
      </c>
      <c r="AD40" s="35" t="s">
        <v>114</v>
      </c>
      <c r="AE40" s="35" t="s">
        <v>114</v>
      </c>
      <c r="AF40" s="40"/>
    </row>
    <row r="41" spans="1:32" s="38" customFormat="1" ht="17.45" customHeight="1">
      <c r="A41" s="33" t="s">
        <v>72</v>
      </c>
      <c r="B41" s="34" t="str">
        <f>VLOOKUP(A41,[1]screen!$G:$J,2,FALSE)</f>
        <v>대상 신고서 조회</v>
      </c>
      <c r="C41" s="34" t="str">
        <f t="shared" si="60"/>
        <v>Targeted Declaration Search(대상 신고서 조회)</v>
      </c>
      <c r="D41" s="34" t="str">
        <f>IF(B41&lt;&gt;"", VLOOKUP(B41,[1]screen!$A:$E,2,FALSE), "" )</f>
        <v>Targeted Declaration Search</v>
      </c>
      <c r="E41" s="35"/>
      <c r="F41" s="34" t="str">
        <f t="shared" si="61"/>
        <v/>
      </c>
      <c r="G41" s="34" t="str">
        <f>IF(E41&lt;&gt;"",VLOOKUP(E41,[1]Label!$A:$B,2,FALSE),"")</f>
        <v/>
      </c>
      <c r="H41" s="35"/>
      <c r="I41" s="34" t="str">
        <f t="shared" si="62"/>
        <v/>
      </c>
      <c r="J41" s="34" t="str">
        <f>IF(H41&lt;&gt;"", VLOOKUP(H41,[1]Label!$A:$E,2,FALSE),"")</f>
        <v/>
      </c>
      <c r="K41" s="36"/>
      <c r="L41" s="34" t="str">
        <f t="shared" si="63"/>
        <v/>
      </c>
      <c r="M41" s="34" t="str">
        <f>IF(K41&lt;&gt;"",VLOOKUP(K41,[1]Label!$A:$B,2,FALSE),"")</f>
        <v/>
      </c>
      <c r="N41" s="35" t="s">
        <v>13</v>
      </c>
      <c r="O41" s="37" t="s">
        <v>84</v>
      </c>
      <c r="P41" s="34" t="str">
        <f t="shared" si="64"/>
        <v>Target Reason&lt;br&gt;(대상 사유)</v>
      </c>
      <c r="Q41" s="34" t="str">
        <f>IF(O41&lt;&gt;"", VLOOKUP(O41, [1]Label!$A:$B, 2, FALSE), "")</f>
        <v>Target Reason</v>
      </c>
      <c r="R41" s="35" t="s">
        <v>34</v>
      </c>
      <c r="S41" s="34"/>
      <c r="T41" s="34"/>
      <c r="U41" s="34"/>
      <c r="V41" s="35"/>
      <c r="W41" s="35"/>
      <c r="X41" s="35"/>
      <c r="Y41" s="35"/>
      <c r="Z41" s="35"/>
      <c r="AA41" s="35"/>
      <c r="AB41" s="35"/>
      <c r="AC41" s="35" t="s">
        <v>115</v>
      </c>
      <c r="AD41" s="35" t="s">
        <v>115</v>
      </c>
      <c r="AE41" s="35" t="s">
        <v>115</v>
      </c>
      <c r="AF41" s="40"/>
    </row>
    <row r="42" spans="1:32" s="38" customFormat="1" ht="17.45" customHeight="1">
      <c r="A42" s="33" t="s">
        <v>72</v>
      </c>
      <c r="B42" s="34" t="str">
        <f>VLOOKUP(A42,[1]screen!$G:$J,2,FALSE)</f>
        <v>대상 신고서 조회</v>
      </c>
      <c r="C42" s="34" t="str">
        <f t="shared" si="60"/>
        <v>Targeted Declaration Search(대상 신고서 조회)</v>
      </c>
      <c r="D42" s="34" t="str">
        <f>IF(B42&lt;&gt;"", VLOOKUP(B42,[1]screen!$A:$E,2,FALSE), "" )</f>
        <v>Targeted Declaration Search</v>
      </c>
      <c r="E42" s="35"/>
      <c r="F42" s="34" t="str">
        <f t="shared" si="61"/>
        <v/>
      </c>
      <c r="G42" s="34" t="str">
        <f>IF(E42&lt;&gt;"",VLOOKUP(E42,[1]Label!$A:$B,2,FALSE),"")</f>
        <v/>
      </c>
      <c r="H42" s="35"/>
      <c r="I42" s="34" t="str">
        <f t="shared" si="62"/>
        <v/>
      </c>
      <c r="J42" s="34" t="str">
        <f>IF(H42&lt;&gt;"", VLOOKUP(H42,[1]Label!$A:$E,2,FALSE),"")</f>
        <v/>
      </c>
      <c r="K42" s="36"/>
      <c r="L42" s="34" t="str">
        <f t="shared" si="63"/>
        <v/>
      </c>
      <c r="M42" s="34" t="str">
        <f>IF(K42&lt;&gt;"",VLOOKUP(K42,[1]Label!$A:$B,2,FALSE),"")</f>
        <v/>
      </c>
      <c r="N42" s="35" t="s">
        <v>13</v>
      </c>
      <c r="O42" s="37" t="s">
        <v>110</v>
      </c>
      <c r="P42" s="34" t="str">
        <f t="shared" si="64"/>
        <v>Supervisor&lt;br&gt;(관리 감독자)</v>
      </c>
      <c r="Q42" s="34" t="str">
        <f>IF(O42&lt;&gt;"", VLOOKUP(O42, [1]Label!$A:$B, 2, FALSE), "")</f>
        <v>Supervisor</v>
      </c>
      <c r="R42" s="35" t="s">
        <v>34</v>
      </c>
      <c r="S42" s="34"/>
      <c r="T42" s="34"/>
      <c r="U42" s="34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40"/>
    </row>
    <row r="43" spans="1:32" s="38" customFormat="1" ht="17.45" customHeight="1">
      <c r="A43" s="33" t="s">
        <v>72</v>
      </c>
      <c r="B43" s="34" t="str">
        <f>VLOOKUP(A43,[1]screen!$G:$J,2,FALSE)</f>
        <v>대상 신고서 조회</v>
      </c>
      <c r="C43" s="34" t="str">
        <f t="shared" si="60"/>
        <v>Targeted Declaration Search(대상 신고서 조회)</v>
      </c>
      <c r="D43" s="34" t="str">
        <f>IF(B43&lt;&gt;"", VLOOKUP(B43,[1]screen!$A:$E,2,FALSE), "" )</f>
        <v>Targeted Declaration Search</v>
      </c>
      <c r="E43" s="35"/>
      <c r="F43" s="34" t="str">
        <f t="shared" si="61"/>
        <v/>
      </c>
      <c r="G43" s="34" t="str">
        <f>IF(E43&lt;&gt;"",VLOOKUP(E43,[1]Label!$A:$B,2,FALSE),"")</f>
        <v/>
      </c>
      <c r="H43" s="35"/>
      <c r="I43" s="34" t="str">
        <f t="shared" si="62"/>
        <v/>
      </c>
      <c r="J43" s="34" t="str">
        <f>IF(H43&lt;&gt;"", VLOOKUP(H43,[1]Label!$A:$E,2,FALSE),"")</f>
        <v/>
      </c>
      <c r="K43" s="36"/>
      <c r="L43" s="34" t="str">
        <f t="shared" si="63"/>
        <v/>
      </c>
      <c r="M43" s="34" t="str">
        <f>IF(K43&lt;&gt;"",VLOOKUP(K43,[1]Label!$A:$B,2,FALSE),"")</f>
        <v/>
      </c>
      <c r="N43" s="35" t="s">
        <v>13</v>
      </c>
      <c r="O43" s="37" t="s">
        <v>111</v>
      </c>
      <c r="P43" s="34" t="str">
        <f t="shared" si="64"/>
        <v>Assignment Date&lt;br&gt;(배부 일자)</v>
      </c>
      <c r="Q43" s="34" t="str">
        <f>IF(O43&lt;&gt;"", VLOOKUP(O43, [1]Label!$A:$B, 2, FALSE), "")</f>
        <v>Assignment Date</v>
      </c>
      <c r="R43" s="35" t="s">
        <v>34</v>
      </c>
      <c r="S43" s="34"/>
      <c r="T43" s="34"/>
      <c r="U43" s="34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40"/>
    </row>
    <row r="44" spans="1:32" s="38" customFormat="1" ht="17.45" customHeight="1">
      <c r="A44" s="33" t="s">
        <v>72</v>
      </c>
      <c r="B44" s="34" t="str">
        <f>VLOOKUP(A44,[1]screen!$G:$J,2,FALSE)</f>
        <v>대상 신고서 조회</v>
      </c>
      <c r="C44" s="34" t="str">
        <f t="shared" si="60"/>
        <v>Targeted Declaration Search(대상 신고서 조회)</v>
      </c>
      <c r="D44" s="34" t="str">
        <f>IF(B44&lt;&gt;"", VLOOKUP(B44,[1]screen!$A:$E,2,FALSE), "" )</f>
        <v>Targeted Declaration Search</v>
      </c>
      <c r="E44" s="35"/>
      <c r="F44" s="34" t="str">
        <f t="shared" si="61"/>
        <v/>
      </c>
      <c r="G44" s="34" t="str">
        <f>IF(E44&lt;&gt;"",VLOOKUP(E44,[1]Label!$A:$B,2,FALSE),"")</f>
        <v/>
      </c>
      <c r="H44" s="35"/>
      <c r="I44" s="34" t="str">
        <f t="shared" si="62"/>
        <v/>
      </c>
      <c r="J44" s="34" t="str">
        <f>IF(H44&lt;&gt;"", VLOOKUP(H44,[1]Label!$A:$E,2,FALSE),"")</f>
        <v/>
      </c>
      <c r="K44" s="36"/>
      <c r="L44" s="34" t="str">
        <f t="shared" si="63"/>
        <v/>
      </c>
      <c r="M44" s="34" t="str">
        <f>IF(K44&lt;&gt;"",VLOOKUP(K44,[1]Label!$A:$B,2,FALSE),"")</f>
        <v/>
      </c>
      <c r="N44" s="35" t="s">
        <v>13</v>
      </c>
      <c r="O44" s="37" t="s">
        <v>86</v>
      </c>
      <c r="P44" s="34" t="str">
        <f t="shared" si="64"/>
        <v>Verification Officer&lt;br&gt;(검증 직원)</v>
      </c>
      <c r="Q44" s="34" t="str">
        <f>IF(O44&lt;&gt;"", VLOOKUP(O44, [1]Label!$A:$B, 2, FALSE), "")</f>
        <v>Verification Officer</v>
      </c>
      <c r="R44" s="35" t="s">
        <v>34</v>
      </c>
      <c r="S44" s="34"/>
      <c r="T44" s="34"/>
      <c r="U44" s="34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40"/>
    </row>
    <row r="45" spans="1:32" s="38" customFormat="1" ht="17.45" customHeight="1">
      <c r="A45" s="33" t="s">
        <v>72</v>
      </c>
      <c r="B45" s="34" t="str">
        <f>VLOOKUP(A45,[1]screen!$G:$J,2,FALSE)</f>
        <v>대상 신고서 조회</v>
      </c>
      <c r="C45" s="34" t="str">
        <f t="shared" si="60"/>
        <v>Targeted Declaration Search(대상 신고서 조회)</v>
      </c>
      <c r="D45" s="34" t="str">
        <f>IF(B45&lt;&gt;"", VLOOKUP(B45,[1]screen!$A:$E,2,FALSE), "" )</f>
        <v>Targeted Declaration Search</v>
      </c>
      <c r="E45" s="35"/>
      <c r="F45" s="34" t="str">
        <f t="shared" si="61"/>
        <v/>
      </c>
      <c r="G45" s="34" t="str">
        <f>IF(E45&lt;&gt;"",VLOOKUP(E45,[1]Label!$A:$B,2,FALSE),"")</f>
        <v/>
      </c>
      <c r="H45" s="35"/>
      <c r="I45" s="34" t="str">
        <f t="shared" si="62"/>
        <v/>
      </c>
      <c r="J45" s="34" t="str">
        <f>IF(H45&lt;&gt;"", VLOOKUP(H45,[1]Label!$A:$E,2,FALSE),"")</f>
        <v/>
      </c>
      <c r="K45" s="36"/>
      <c r="L45" s="34" t="str">
        <f t="shared" si="63"/>
        <v/>
      </c>
      <c r="M45" s="34" t="str">
        <f>IF(K45&lt;&gt;"",VLOOKUP(K45,[1]Label!$A:$B,2,FALSE),"")</f>
        <v/>
      </c>
      <c r="N45" s="35" t="s">
        <v>13</v>
      </c>
      <c r="O45" s="37" t="s">
        <v>62</v>
      </c>
      <c r="P45" s="34" t="str">
        <f t="shared" si="64"/>
        <v>Submission Date&lt;br&gt;(결재 의뢰 일자)</v>
      </c>
      <c r="Q45" s="34" t="str">
        <f>IF(O45&lt;&gt;"", VLOOKUP(O45, [1]Label!$A:$B, 2, FALSE), "")</f>
        <v>Submission Date</v>
      </c>
      <c r="R45" s="35" t="s">
        <v>34</v>
      </c>
      <c r="S45" s="34"/>
      <c r="T45" s="34"/>
      <c r="U45" s="34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40"/>
    </row>
    <row r="46" spans="1:32" s="38" customFormat="1" ht="17.45" customHeight="1">
      <c r="A46" s="33" t="s">
        <v>72</v>
      </c>
      <c r="B46" s="34" t="str">
        <f>VLOOKUP(A46,[1]screen!$G:$J,2,FALSE)</f>
        <v>대상 신고서 조회</v>
      </c>
      <c r="C46" s="34" t="str">
        <f t="shared" si="60"/>
        <v>Targeted Declaration Search(대상 신고서 조회)</v>
      </c>
      <c r="D46" s="34" t="str">
        <f>IF(B46&lt;&gt;"", VLOOKUP(B46,[1]screen!$A:$E,2,FALSE), "" )</f>
        <v>Targeted Declaration Search</v>
      </c>
      <c r="E46" s="35"/>
      <c r="F46" s="34" t="str">
        <f t="shared" si="61"/>
        <v/>
      </c>
      <c r="G46" s="34" t="str">
        <f>IF(E46&lt;&gt;"",VLOOKUP(E46,[1]Label!$A:$B,2,FALSE),"")</f>
        <v/>
      </c>
      <c r="H46" s="35"/>
      <c r="I46" s="34" t="str">
        <f t="shared" si="62"/>
        <v/>
      </c>
      <c r="J46" s="34" t="str">
        <f>IF(H46&lt;&gt;"", VLOOKUP(H46,[1]Label!$A:$E,2,FALSE),"")</f>
        <v/>
      </c>
      <c r="K46" s="36"/>
      <c r="L46" s="34" t="str">
        <f t="shared" si="63"/>
        <v/>
      </c>
      <c r="M46" s="34" t="str">
        <f>IF(K46&lt;&gt;"",VLOOKUP(K46,[1]Label!$A:$B,2,FALSE),"")</f>
        <v/>
      </c>
      <c r="N46" s="35" t="s">
        <v>13</v>
      </c>
      <c r="O46" s="37" t="s">
        <v>100</v>
      </c>
      <c r="P46" s="34" t="str">
        <f t="shared" si="64"/>
        <v>Approval Date&lt;br&gt;(승인 일자)</v>
      </c>
      <c r="Q46" s="34" t="str">
        <f>IF(O46&lt;&gt;"", VLOOKUP(O46, [1]Label!$A:$B, 2, FALSE), "")</f>
        <v>Approval Date</v>
      </c>
      <c r="R46" s="35" t="s">
        <v>34</v>
      </c>
      <c r="S46" s="34"/>
      <c r="T46" s="34"/>
      <c r="U46" s="34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40"/>
    </row>
    <row r="47" spans="1:32" s="38" customFormat="1" ht="17.45" customHeight="1">
      <c r="A47" s="33" t="s">
        <v>72</v>
      </c>
      <c r="B47" s="34" t="str">
        <f>VLOOKUP(A47,[1]screen!$G:$J,2,FALSE)</f>
        <v>대상 신고서 조회</v>
      </c>
      <c r="C47" s="34" t="str">
        <f t="shared" si="60"/>
        <v>Targeted Declaration Search(대상 신고서 조회)</v>
      </c>
      <c r="D47" s="34" t="str">
        <f>IF(B47&lt;&gt;"", VLOOKUP(B47,[1]screen!$A:$E,2,FALSE), "" )</f>
        <v>Targeted Declaration Search</v>
      </c>
      <c r="E47" s="35"/>
      <c r="F47" s="34" t="str">
        <f t="shared" si="61"/>
        <v/>
      </c>
      <c r="G47" s="34" t="str">
        <f>IF(E47&lt;&gt;"",VLOOKUP(E47,[1]Label!$A:$B,2,FALSE),"")</f>
        <v/>
      </c>
      <c r="H47" s="35"/>
      <c r="I47" s="34" t="str">
        <f t="shared" si="62"/>
        <v/>
      </c>
      <c r="J47" s="34" t="str">
        <f>IF(H47&lt;&gt;"", VLOOKUP(H47,[1]Label!$A:$E,2,FALSE),"")</f>
        <v/>
      </c>
      <c r="K47" s="36"/>
      <c r="L47" s="34" t="str">
        <f t="shared" si="63"/>
        <v/>
      </c>
      <c r="M47" s="34" t="str">
        <f>IF(K47&lt;&gt;"",VLOOKUP(K47,[1]Label!$A:$B,2,FALSE),"")</f>
        <v/>
      </c>
      <c r="N47" s="35" t="s">
        <v>13</v>
      </c>
      <c r="O47" s="37" t="s">
        <v>60</v>
      </c>
      <c r="P47" s="34" t="str">
        <f t="shared" si="64"/>
        <v>Status&lt;br&gt;(상태)</v>
      </c>
      <c r="Q47" s="34" t="str">
        <f>IF(O47&lt;&gt;"", VLOOKUP(O47, [1]Label!$A:$B, 2, FALSE), "")</f>
        <v>Status</v>
      </c>
      <c r="R47" s="35" t="s">
        <v>34</v>
      </c>
      <c r="S47" s="34"/>
      <c r="T47" s="34"/>
      <c r="U47" s="34"/>
      <c r="V47" s="35"/>
      <c r="W47" s="35"/>
      <c r="X47" s="35"/>
      <c r="Y47" s="35"/>
      <c r="Z47" s="35"/>
      <c r="AA47" s="35"/>
      <c r="AB47" s="35"/>
      <c r="AC47" s="35" t="s">
        <v>116</v>
      </c>
      <c r="AD47" s="35" t="s">
        <v>116</v>
      </c>
      <c r="AE47" s="35" t="s">
        <v>116</v>
      </c>
      <c r="AF47" s="40"/>
    </row>
    <row r="48" spans="1:32" s="27" customFormat="1" ht="17.45" customHeight="1">
      <c r="A48" s="29" t="s">
        <v>58</v>
      </c>
      <c r="B48" s="21" t="str">
        <f>VLOOKUP(A48,[1]screen!$G:$J,2,FALSE)</f>
        <v>세관별 월별 신고서 요약</v>
      </c>
      <c r="C48" s="21" t="str">
        <f t="shared" si="45"/>
        <v>Monthly Target Declaration Summary by Customs Office(세관별 월별 신고서 요약)</v>
      </c>
      <c r="D48" s="21" t="str">
        <f>IF(B48&lt;&gt;"", VLOOKUP(B48,[1]screen!$A:$E,2,FALSE), "" )</f>
        <v>Monthly Target Declaration Summary by Customs Office</v>
      </c>
      <c r="E48" s="22"/>
      <c r="F48" s="21" t="str">
        <f t="shared" si="46"/>
        <v/>
      </c>
      <c r="G48" s="21" t="str">
        <f>IF(E48&lt;&gt;"",VLOOKUP(E48,[1]Label!$A:$B,2,FALSE),"")</f>
        <v/>
      </c>
      <c r="H48" s="22"/>
      <c r="I48" s="21" t="str">
        <f t="shared" si="47"/>
        <v/>
      </c>
      <c r="J48" s="21" t="str">
        <f>IF(H48&lt;&gt;"", VLOOKUP(H48,[1]Label!$A:$E,2,FALSE),"")</f>
        <v/>
      </c>
      <c r="K48" s="23"/>
      <c r="L48" s="21" t="str">
        <f t="shared" si="48"/>
        <v/>
      </c>
      <c r="M48" s="21" t="str">
        <f>IF(K48&lt;&gt;"",VLOOKUP(K48,[1]Label!$A:$B,2,FALSE),"")</f>
        <v/>
      </c>
      <c r="N48" s="22" t="s">
        <v>19</v>
      </c>
      <c r="O48" s="30" t="s">
        <v>77</v>
      </c>
      <c r="P48" s="21" t="str">
        <f t="shared" si="49"/>
        <v>Year&lt;br&gt;(년)</v>
      </c>
      <c r="Q48" s="21" t="str">
        <f>IF(O48&lt;&gt;"", VLOOKUP(O48, [1]Label!$A:$B, 2, FALSE), "")</f>
        <v>Year</v>
      </c>
      <c r="R48" s="22" t="s">
        <v>37</v>
      </c>
      <c r="S48" s="21"/>
      <c r="T48" s="21"/>
      <c r="U48" s="21"/>
      <c r="V48" s="22"/>
      <c r="W48" s="22"/>
      <c r="X48" s="22"/>
      <c r="Y48" s="22"/>
      <c r="Z48" s="20" t="s">
        <v>78</v>
      </c>
      <c r="AA48" s="20" t="s">
        <v>78</v>
      </c>
      <c r="AB48" s="20" t="s">
        <v>78</v>
      </c>
      <c r="AC48" s="25"/>
      <c r="AD48" s="25"/>
      <c r="AE48" s="25"/>
      <c r="AF48" s="26"/>
    </row>
    <row r="49" spans="1:32" s="27" customFormat="1" ht="17.45" customHeight="1">
      <c r="A49" s="29" t="s">
        <v>58</v>
      </c>
      <c r="B49" s="21" t="str">
        <f>VLOOKUP(A49,[1]screen!$G:$J,2,FALSE)</f>
        <v>세관별 월별 신고서 요약</v>
      </c>
      <c r="C49" s="21" t="str">
        <f t="shared" ref="C49:C52" si="65">IF(B49&lt;&gt;"",D49&amp;"("&amp;B49&amp;")","")</f>
        <v>Monthly Target Declaration Summary by Customs Office(세관별 월별 신고서 요약)</v>
      </c>
      <c r="D49" s="21" t="str">
        <f>IF(B49&lt;&gt;"", VLOOKUP(B49,[1]screen!$A:$E,2,FALSE), "" )</f>
        <v>Monthly Target Declaration Summary by Customs Office</v>
      </c>
      <c r="E49" s="22"/>
      <c r="F49" s="21" t="str">
        <f t="shared" ref="F49:F52" si="66">IF(E49&lt;&gt;"",G49&amp;"("&amp;E49&amp;")","")</f>
        <v/>
      </c>
      <c r="G49" s="21" t="str">
        <f>IF(E49&lt;&gt;"",VLOOKUP(E49,[1]Label!$A:$B,2,FALSE),"")</f>
        <v/>
      </c>
      <c r="H49" s="22"/>
      <c r="I49" s="21" t="str">
        <f t="shared" ref="I49:I52" si="67">IF(H49&lt;&gt;"",J49&amp;"("&amp;H49&amp;")","")</f>
        <v/>
      </c>
      <c r="J49" s="21" t="str">
        <f>IF(H49&lt;&gt;"", VLOOKUP(H49,[1]Label!$A:$E,2,FALSE),"")</f>
        <v/>
      </c>
      <c r="K49" s="23"/>
      <c r="L49" s="21" t="str">
        <f t="shared" ref="L49:L52" si="68">IF(K49&lt;&gt;"",M49&amp;"("&amp;K49&amp;")","")</f>
        <v/>
      </c>
      <c r="M49" s="21" t="str">
        <f>IF(K49&lt;&gt;"",VLOOKUP(K49,[1]Label!$A:$B,2,FALSE),"")</f>
        <v/>
      </c>
      <c r="N49" s="22" t="s">
        <v>19</v>
      </c>
      <c r="O49" s="30" t="s">
        <v>76</v>
      </c>
      <c r="P49" s="21" t="str">
        <f t="shared" ref="P49:P52" si="69">IF(O49&lt;&gt;"",Q49&amp;"&lt;br&gt;("&amp;O49&amp;")","")</f>
        <v>Month&lt;br&gt;(월)</v>
      </c>
      <c r="Q49" s="21" t="str">
        <f>IF(O49&lt;&gt;"", VLOOKUP(O49, [1]Label!$A:$B, 2, FALSE), "")</f>
        <v>Month</v>
      </c>
      <c r="R49" s="22" t="s">
        <v>37</v>
      </c>
      <c r="S49" s="21"/>
      <c r="T49" s="21"/>
      <c r="U49" s="21"/>
      <c r="V49" s="22"/>
      <c r="W49" s="22"/>
      <c r="X49" s="22"/>
      <c r="Y49" s="22"/>
      <c r="Z49" s="20" t="s">
        <v>79</v>
      </c>
      <c r="AA49" s="20" t="s">
        <v>79</v>
      </c>
      <c r="AB49" s="20" t="s">
        <v>79</v>
      </c>
      <c r="AC49" s="25"/>
      <c r="AD49" s="25"/>
      <c r="AE49" s="25"/>
      <c r="AF49" s="26"/>
    </row>
    <row r="50" spans="1:32" s="11" customFormat="1" ht="18.600000000000001" customHeight="1">
      <c r="A50" s="28" t="s">
        <v>58</v>
      </c>
      <c r="B50" s="9" t="str">
        <f>VLOOKUP(A50,[1]screen!$G:$J,2,FALSE)</f>
        <v>세관별 월별 신고서 요약</v>
      </c>
      <c r="C50" s="9" t="str">
        <f t="shared" si="65"/>
        <v>Monthly Target Declaration Summary by Customs Office(세관별 월별 신고서 요약)</v>
      </c>
      <c r="D50" s="9" t="str">
        <f>IF(B50&lt;&gt;"", VLOOKUP(B50,[1]screen!$A:$E,2,FALSE), "" )</f>
        <v>Monthly Target Declaration Summary by Customs Office</v>
      </c>
      <c r="E50" s="10"/>
      <c r="F50" s="9" t="str">
        <f t="shared" si="66"/>
        <v/>
      </c>
      <c r="G50" s="9" t="str">
        <f>IF(E50&lt;&gt;"",VLOOKUP(E50,[1]Label!$A:$B,2,FALSE),"")</f>
        <v/>
      </c>
      <c r="H50" s="10"/>
      <c r="I50" s="9" t="str">
        <f t="shared" si="67"/>
        <v/>
      </c>
      <c r="J50" s="9" t="str">
        <f>IF(H50&lt;&gt;"", VLOOKUP(H50,[1]Label!$A:$E,2,FALSE),"")</f>
        <v/>
      </c>
      <c r="K50" s="16"/>
      <c r="L50" s="9" t="str">
        <f t="shared" si="68"/>
        <v/>
      </c>
      <c r="M50" s="9" t="str">
        <f>IF(K50&lt;&gt;"",VLOOKUP(K50,[1]Label!$A:$B,2,FALSE),"")</f>
        <v/>
      </c>
      <c r="N50" s="10"/>
      <c r="O50" s="13" t="s">
        <v>42</v>
      </c>
      <c r="P50" s="9" t="str">
        <f t="shared" si="69"/>
        <v>Reset&lt;br&gt;(초기화)</v>
      </c>
      <c r="Q50" s="9" t="str">
        <f>IF(O50&lt;&gt;"", VLOOKUP(O50, [1]Label!$A:$B, 2, FALSE), "")</f>
        <v>Reset</v>
      </c>
      <c r="R50" s="10" t="s">
        <v>35</v>
      </c>
      <c r="S50" s="9" t="s">
        <v>39</v>
      </c>
      <c r="T50" s="8" t="s">
        <v>43</v>
      </c>
      <c r="U50" s="9"/>
      <c r="V50" s="10"/>
      <c r="W50" s="10"/>
      <c r="X50" s="10"/>
      <c r="Y50" s="10"/>
      <c r="Z50" s="8"/>
      <c r="AA50" s="8"/>
      <c r="AB50" s="8"/>
      <c r="AC50" s="8" t="s">
        <v>41</v>
      </c>
      <c r="AD50" s="8" t="s">
        <v>41</v>
      </c>
      <c r="AE50" s="8" t="s">
        <v>41</v>
      </c>
      <c r="AF50" s="19"/>
    </row>
    <row r="51" spans="1:32" s="11" customFormat="1" ht="18.600000000000001" customHeight="1">
      <c r="A51" s="28" t="s">
        <v>58</v>
      </c>
      <c r="B51" s="9" t="str">
        <f>VLOOKUP(A51,[1]screen!$G:$J,2,FALSE)</f>
        <v>세관별 월별 신고서 요약</v>
      </c>
      <c r="C51" s="9" t="str">
        <f t="shared" si="65"/>
        <v>Monthly Target Declaration Summary by Customs Office(세관별 월별 신고서 요약)</v>
      </c>
      <c r="D51" s="9" t="str">
        <f>IF(B51&lt;&gt;"", VLOOKUP(B51,[1]screen!$A:$E,2,FALSE), "" )</f>
        <v>Monthly Target Declaration Summary by Customs Office</v>
      </c>
      <c r="E51" s="10"/>
      <c r="F51" s="9" t="str">
        <f t="shared" si="66"/>
        <v/>
      </c>
      <c r="G51" s="9" t="str">
        <f>IF(E51&lt;&gt;"",VLOOKUP(E51,[1]Label!$A:$B,2,FALSE),"")</f>
        <v/>
      </c>
      <c r="H51" s="10"/>
      <c r="I51" s="9" t="str">
        <f t="shared" si="67"/>
        <v/>
      </c>
      <c r="J51" s="9" t="str">
        <f>IF(H51&lt;&gt;"", VLOOKUP(H51,[1]Label!$A:$E,2,FALSE),"")</f>
        <v/>
      </c>
      <c r="K51" s="16"/>
      <c r="L51" s="9" t="str">
        <f t="shared" si="68"/>
        <v/>
      </c>
      <c r="M51" s="9" t="str">
        <f>IF(K51&lt;&gt;"",VLOOKUP(K51,[1]Label!$A:$B,2,FALSE),"")</f>
        <v/>
      </c>
      <c r="N51" s="10"/>
      <c r="O51" s="14" t="s">
        <v>38</v>
      </c>
      <c r="P51" s="9" t="str">
        <f t="shared" si="69"/>
        <v>Search&lt;br&gt;(조회)</v>
      </c>
      <c r="Q51" s="9" t="str">
        <f>IF(O51&lt;&gt;"", VLOOKUP(O51, [1]Label!$A:$B, 2, FALSE), "")</f>
        <v>Search</v>
      </c>
      <c r="R51" s="10" t="s">
        <v>35</v>
      </c>
      <c r="S51" s="9"/>
      <c r="T51" s="9" t="s">
        <v>8</v>
      </c>
      <c r="U51" s="9"/>
      <c r="V51" s="10"/>
      <c r="W51" s="10"/>
      <c r="X51" s="10"/>
      <c r="Y51" s="10"/>
      <c r="Z51" s="8"/>
      <c r="AA51" s="8"/>
      <c r="AB51" s="8"/>
      <c r="AC51" s="8"/>
      <c r="AD51" s="8"/>
      <c r="AE51" s="8"/>
      <c r="AF51" s="19"/>
    </row>
    <row r="52" spans="1:32" s="27" customFormat="1" ht="17.45" customHeight="1">
      <c r="A52" s="29" t="s">
        <v>80</v>
      </c>
      <c r="B52" s="21" t="str">
        <f>VLOOKUP(A52,[1]screen!$G:$J,2,FALSE)</f>
        <v>주간 신고서 요약</v>
      </c>
      <c r="C52" s="21" t="str">
        <f t="shared" si="65"/>
        <v>Weekly Target Declaration Summary(주간 신고서 요약)</v>
      </c>
      <c r="D52" s="21" t="str">
        <f>IF(B52&lt;&gt;"", VLOOKUP(B52,[1]screen!$A:$E,2,FALSE), "" )</f>
        <v>Weekly Target Declaration Summary</v>
      </c>
      <c r="E52" s="22"/>
      <c r="F52" s="21" t="str">
        <f t="shared" si="66"/>
        <v/>
      </c>
      <c r="G52" s="21" t="str">
        <f>IF(E52&lt;&gt;"",VLOOKUP(E52,[1]Label!$A:$B,2,FALSE),"")</f>
        <v/>
      </c>
      <c r="H52" s="22"/>
      <c r="I52" s="21" t="str">
        <f t="shared" si="67"/>
        <v/>
      </c>
      <c r="J52" s="21" t="str">
        <f>IF(H52&lt;&gt;"", VLOOKUP(H52,[1]Label!$A:$E,2,FALSE),"")</f>
        <v/>
      </c>
      <c r="K52" s="23"/>
      <c r="L52" s="21" t="str">
        <f t="shared" si="68"/>
        <v/>
      </c>
      <c r="M52" s="21" t="str">
        <f>IF(K52&lt;&gt;"",VLOOKUP(K52,[1]Label!$A:$B,2,FALSE),"")</f>
        <v/>
      </c>
      <c r="N52" s="22" t="s">
        <v>19</v>
      </c>
      <c r="O52" s="30" t="s">
        <v>77</v>
      </c>
      <c r="P52" s="21" t="str">
        <f t="shared" si="69"/>
        <v>Year&lt;br&gt;(년)</v>
      </c>
      <c r="Q52" s="21" t="str">
        <f>IF(O52&lt;&gt;"", VLOOKUP(O52, [1]Label!$A:$B, 2, FALSE), "")</f>
        <v>Year</v>
      </c>
      <c r="R52" s="22" t="s">
        <v>37</v>
      </c>
      <c r="S52" s="21"/>
      <c r="T52" s="21"/>
      <c r="U52" s="21"/>
      <c r="V52" s="22"/>
      <c r="W52" s="22"/>
      <c r="X52" s="22"/>
      <c r="Y52" s="22"/>
      <c r="Z52" s="20" t="s">
        <v>78</v>
      </c>
      <c r="AA52" s="20" t="s">
        <v>78</v>
      </c>
      <c r="AB52" s="20" t="s">
        <v>78</v>
      </c>
      <c r="AC52" s="25"/>
      <c r="AD52" s="25"/>
      <c r="AE52" s="25"/>
      <c r="AF52" s="26"/>
    </row>
    <row r="53" spans="1:32" s="27" customFormat="1" ht="17.45" customHeight="1">
      <c r="A53" s="29" t="s">
        <v>80</v>
      </c>
      <c r="B53" s="21" t="str">
        <f>VLOOKUP(A53,[1]screen!$G:$J,2,FALSE)</f>
        <v>주간 신고서 요약</v>
      </c>
      <c r="C53" s="21" t="str">
        <f t="shared" ref="C53:C54" si="70">IF(B53&lt;&gt;"",D53&amp;"("&amp;B53&amp;")","")</f>
        <v>Weekly Target Declaration Summary(주간 신고서 요약)</v>
      </c>
      <c r="D53" s="21" t="str">
        <f>IF(B53&lt;&gt;"", VLOOKUP(B53,[1]screen!$A:$E,2,FALSE), "" )</f>
        <v>Weekly Target Declaration Summary</v>
      </c>
      <c r="E53" s="22"/>
      <c r="F53" s="21" t="str">
        <f t="shared" ref="F53:F54" si="71">IF(E53&lt;&gt;"",G53&amp;"("&amp;E53&amp;")","")</f>
        <v/>
      </c>
      <c r="G53" s="21" t="str">
        <f>IF(E53&lt;&gt;"",VLOOKUP(E53,[1]Label!$A:$B,2,FALSE),"")</f>
        <v/>
      </c>
      <c r="H53" s="22"/>
      <c r="I53" s="21" t="str">
        <f t="shared" ref="I53:I54" si="72">IF(H53&lt;&gt;"",J53&amp;"("&amp;H53&amp;")","")</f>
        <v/>
      </c>
      <c r="J53" s="21" t="str">
        <f>IF(H53&lt;&gt;"", VLOOKUP(H53,[1]Label!$A:$E,2,FALSE),"")</f>
        <v/>
      </c>
      <c r="K53" s="23"/>
      <c r="L53" s="21" t="str">
        <f t="shared" ref="L53:L54" si="73">IF(K53&lt;&gt;"",M53&amp;"("&amp;K53&amp;")","")</f>
        <v/>
      </c>
      <c r="M53" s="21" t="str">
        <f>IF(K53&lt;&gt;"",VLOOKUP(K53,[1]Label!$A:$B,2,FALSE),"")</f>
        <v/>
      </c>
      <c r="N53" s="22" t="s">
        <v>19</v>
      </c>
      <c r="O53" s="30" t="s">
        <v>76</v>
      </c>
      <c r="P53" s="21" t="str">
        <f t="shared" ref="P53:P54" si="74">IF(O53&lt;&gt;"",Q53&amp;"&lt;br&gt;("&amp;O53&amp;")","")</f>
        <v>Month&lt;br&gt;(월)</v>
      </c>
      <c r="Q53" s="21" t="str">
        <f>IF(O53&lt;&gt;"", VLOOKUP(O53, [1]Label!$A:$B, 2, FALSE), "")</f>
        <v>Month</v>
      </c>
      <c r="R53" s="22" t="s">
        <v>37</v>
      </c>
      <c r="S53" s="21"/>
      <c r="T53" s="21"/>
      <c r="U53" s="21"/>
      <c r="V53" s="22"/>
      <c r="W53" s="22"/>
      <c r="X53" s="22"/>
      <c r="Y53" s="22"/>
      <c r="Z53" s="20" t="s">
        <v>79</v>
      </c>
      <c r="AA53" s="20" t="s">
        <v>79</v>
      </c>
      <c r="AB53" s="20" t="s">
        <v>79</v>
      </c>
      <c r="AC53" s="25" t="s">
        <v>82</v>
      </c>
      <c r="AD53" s="25" t="s">
        <v>82</v>
      </c>
      <c r="AE53" s="25" t="s">
        <v>82</v>
      </c>
      <c r="AF53" s="26"/>
    </row>
    <row r="54" spans="1:32" s="27" customFormat="1" ht="17.45" customHeight="1">
      <c r="A54" s="29" t="s">
        <v>80</v>
      </c>
      <c r="B54" s="21" t="str">
        <f>VLOOKUP(A54,[1]screen!$G:$J,2,FALSE)</f>
        <v>주간 신고서 요약</v>
      </c>
      <c r="C54" s="21" t="str">
        <f t="shared" si="70"/>
        <v>Weekly Target Declaration Summary(주간 신고서 요약)</v>
      </c>
      <c r="D54" s="21" t="str">
        <f>IF(B54&lt;&gt;"", VLOOKUP(B54,[1]screen!$A:$E,2,FALSE), "" )</f>
        <v>Weekly Target Declaration Summary</v>
      </c>
      <c r="E54" s="22"/>
      <c r="F54" s="21" t="str">
        <f t="shared" si="71"/>
        <v/>
      </c>
      <c r="G54" s="21" t="str">
        <f>IF(E54&lt;&gt;"",VLOOKUP(E54,[1]Label!$A:$B,2,FALSE),"")</f>
        <v/>
      </c>
      <c r="H54" s="22"/>
      <c r="I54" s="21" t="str">
        <f t="shared" si="72"/>
        <v/>
      </c>
      <c r="J54" s="21" t="str">
        <f>IF(H54&lt;&gt;"", VLOOKUP(H54,[1]Label!$A:$E,2,FALSE),"")</f>
        <v/>
      </c>
      <c r="K54" s="23"/>
      <c r="L54" s="21" t="str">
        <f t="shared" si="73"/>
        <v/>
      </c>
      <c r="M54" s="21" t="str">
        <f>IF(K54&lt;&gt;"",VLOOKUP(K54,[1]Label!$A:$B,2,FALSE),"")</f>
        <v/>
      </c>
      <c r="N54" s="22" t="s">
        <v>19</v>
      </c>
      <c r="O54" s="30" t="s">
        <v>77</v>
      </c>
      <c r="P54" s="21" t="str">
        <f t="shared" si="74"/>
        <v>Year&lt;br&gt;(년)</v>
      </c>
      <c r="Q54" s="21" t="str">
        <f>IF(O54&lt;&gt;"", VLOOKUP(O54, [1]Label!$A:$B, 2, FALSE), "")</f>
        <v>Year</v>
      </c>
      <c r="R54" s="22" t="s">
        <v>37</v>
      </c>
      <c r="S54" s="21"/>
      <c r="T54" s="21"/>
      <c r="U54" s="21"/>
      <c r="V54" s="22"/>
      <c r="W54" s="22"/>
      <c r="X54" s="22"/>
      <c r="Y54" s="22"/>
      <c r="Z54" s="20" t="s">
        <v>78</v>
      </c>
      <c r="AA54" s="20" t="s">
        <v>78</v>
      </c>
      <c r="AB54" s="20" t="s">
        <v>78</v>
      </c>
      <c r="AC54" s="25"/>
      <c r="AD54" s="25"/>
      <c r="AE54" s="25"/>
      <c r="AF54" s="26"/>
    </row>
    <row r="55" spans="1:32" s="27" customFormat="1" ht="17.45" customHeight="1">
      <c r="A55" s="29" t="s">
        <v>80</v>
      </c>
      <c r="B55" s="21" t="str">
        <f>VLOOKUP(A55,[1]screen!$G:$J,2,FALSE)</f>
        <v>주간 신고서 요약</v>
      </c>
      <c r="C55" s="21" t="str">
        <f t="shared" ref="C55" si="75">IF(B55&lt;&gt;"",D55&amp;"("&amp;B55&amp;")","")</f>
        <v>Weekly Target Declaration Summary(주간 신고서 요약)</v>
      </c>
      <c r="D55" s="21" t="str">
        <f>IF(B55&lt;&gt;"", VLOOKUP(B55,[1]screen!$A:$E,2,FALSE), "" )</f>
        <v>Weekly Target Declaration Summary</v>
      </c>
      <c r="E55" s="22"/>
      <c r="F55" s="21" t="str">
        <f t="shared" ref="F55" si="76">IF(E55&lt;&gt;"",G55&amp;"("&amp;E55&amp;")","")</f>
        <v/>
      </c>
      <c r="G55" s="21" t="str">
        <f>IF(E55&lt;&gt;"",VLOOKUP(E55,[1]Label!$A:$B,2,FALSE),"")</f>
        <v/>
      </c>
      <c r="H55" s="22"/>
      <c r="I55" s="21" t="str">
        <f t="shared" ref="I55" si="77">IF(H55&lt;&gt;"",J55&amp;"("&amp;H55&amp;")","")</f>
        <v/>
      </c>
      <c r="J55" s="21" t="str">
        <f>IF(H55&lt;&gt;"", VLOOKUP(H55,[1]Label!$A:$E,2,FALSE),"")</f>
        <v/>
      </c>
      <c r="K55" s="23"/>
      <c r="L55" s="21" t="str">
        <f t="shared" ref="L55" si="78">IF(K55&lt;&gt;"",M55&amp;"("&amp;K55&amp;")","")</f>
        <v/>
      </c>
      <c r="M55" s="21" t="str">
        <f>IF(K55&lt;&gt;"",VLOOKUP(K55,[1]Label!$A:$B,2,FALSE),"")</f>
        <v/>
      </c>
      <c r="N55" s="22" t="s">
        <v>19</v>
      </c>
      <c r="O55" s="30" t="s">
        <v>76</v>
      </c>
      <c r="P55" s="21" t="str">
        <f t="shared" ref="P55" si="79">IF(O55&lt;&gt;"",Q55&amp;"&lt;br&gt;("&amp;O55&amp;")","")</f>
        <v>Month&lt;br&gt;(월)</v>
      </c>
      <c r="Q55" s="21" t="str">
        <f>IF(O55&lt;&gt;"", VLOOKUP(O55, [1]Label!$A:$B, 2, FALSE), "")</f>
        <v>Month</v>
      </c>
      <c r="R55" s="22" t="s">
        <v>37</v>
      </c>
      <c r="S55" s="21"/>
      <c r="T55" s="21"/>
      <c r="U55" s="21"/>
      <c r="V55" s="22"/>
      <c r="W55" s="22"/>
      <c r="X55" s="22"/>
      <c r="Y55" s="22"/>
      <c r="Z55" s="20" t="s">
        <v>79</v>
      </c>
      <c r="AA55" s="20" t="s">
        <v>79</v>
      </c>
      <c r="AB55" s="20" t="s">
        <v>79</v>
      </c>
      <c r="AC55" s="25" t="s">
        <v>81</v>
      </c>
      <c r="AD55" s="25" t="s">
        <v>81</v>
      </c>
      <c r="AE55" s="25" t="s">
        <v>81</v>
      </c>
      <c r="AF55" s="26"/>
    </row>
    <row r="56" spans="1:32" s="11" customFormat="1" ht="18.600000000000001" customHeight="1">
      <c r="A56" s="28" t="s">
        <v>59</v>
      </c>
      <c r="B56" s="9" t="str">
        <f>VLOOKUP(A56,[1]screen!$G:$J,2,FALSE)</f>
        <v>주간 신고서 요약</v>
      </c>
      <c r="C56" s="9" t="str">
        <f t="shared" ref="C56:C57" si="80">IF(B56&lt;&gt;"",D56&amp;"("&amp;B56&amp;")","")</f>
        <v>Weekly Target Declaration Summary(주간 신고서 요약)</v>
      </c>
      <c r="D56" s="9" t="str">
        <f>IF(B56&lt;&gt;"", VLOOKUP(B56,[1]screen!$A:$E,2,FALSE), "" )</f>
        <v>Weekly Target Declaration Summary</v>
      </c>
      <c r="E56" s="10"/>
      <c r="F56" s="9" t="str">
        <f t="shared" ref="F56:F57" si="81">IF(E56&lt;&gt;"",G56&amp;"("&amp;E56&amp;")","")</f>
        <v/>
      </c>
      <c r="G56" s="9" t="str">
        <f>IF(E56&lt;&gt;"",VLOOKUP(E56,[1]Label!$A:$B,2,FALSE),"")</f>
        <v/>
      </c>
      <c r="H56" s="10"/>
      <c r="I56" s="9" t="str">
        <f t="shared" ref="I56:I57" si="82">IF(H56&lt;&gt;"",J56&amp;"("&amp;H56&amp;")","")</f>
        <v/>
      </c>
      <c r="J56" s="9" t="str">
        <f>IF(H56&lt;&gt;"", VLOOKUP(H56,[1]Label!$A:$E,2,FALSE),"")</f>
        <v/>
      </c>
      <c r="K56" s="16"/>
      <c r="L56" s="9" t="str">
        <f t="shared" ref="L56:L57" si="83">IF(K56&lt;&gt;"",M56&amp;"("&amp;K56&amp;")","")</f>
        <v/>
      </c>
      <c r="M56" s="9" t="str">
        <f>IF(K56&lt;&gt;"",VLOOKUP(K56,[1]Label!$A:$B,2,FALSE),"")</f>
        <v/>
      </c>
      <c r="N56" s="10"/>
      <c r="O56" s="13" t="s">
        <v>42</v>
      </c>
      <c r="P56" s="9" t="str">
        <f t="shared" ref="P56:P57" si="84">IF(O56&lt;&gt;"",Q56&amp;"&lt;br&gt;("&amp;O56&amp;")","")</f>
        <v>Reset&lt;br&gt;(초기화)</v>
      </c>
      <c r="Q56" s="9" t="str">
        <f>IF(O56&lt;&gt;"", VLOOKUP(O56, [1]Label!$A:$B, 2, FALSE), "")</f>
        <v>Reset</v>
      </c>
      <c r="R56" s="10" t="s">
        <v>35</v>
      </c>
      <c r="S56" s="9" t="s">
        <v>39</v>
      </c>
      <c r="T56" s="8" t="s">
        <v>43</v>
      </c>
      <c r="U56" s="9"/>
      <c r="V56" s="10"/>
      <c r="W56" s="10"/>
      <c r="X56" s="10"/>
      <c r="Y56" s="10"/>
      <c r="Z56" s="8"/>
      <c r="AA56" s="8"/>
      <c r="AB56" s="8"/>
      <c r="AC56" s="8" t="s">
        <v>41</v>
      </c>
      <c r="AD56" s="8" t="s">
        <v>41</v>
      </c>
      <c r="AE56" s="8" t="s">
        <v>41</v>
      </c>
      <c r="AF56" s="19"/>
    </row>
    <row r="57" spans="1:32" s="11" customFormat="1" ht="18.600000000000001" customHeight="1">
      <c r="A57" s="28" t="s">
        <v>59</v>
      </c>
      <c r="B57" s="9" t="str">
        <f>VLOOKUP(A57,[1]screen!$G:$J,2,FALSE)</f>
        <v>주간 신고서 요약</v>
      </c>
      <c r="C57" s="9" t="str">
        <f t="shared" si="80"/>
        <v>Weekly Target Declaration Summary(주간 신고서 요약)</v>
      </c>
      <c r="D57" s="9" t="str">
        <f>IF(B57&lt;&gt;"", VLOOKUP(B57,[1]screen!$A:$E,2,FALSE), "" )</f>
        <v>Weekly Target Declaration Summary</v>
      </c>
      <c r="E57" s="10"/>
      <c r="F57" s="9" t="str">
        <f t="shared" si="81"/>
        <v/>
      </c>
      <c r="G57" s="9" t="str">
        <f>IF(E57&lt;&gt;"",VLOOKUP(E57,[1]Label!$A:$B,2,FALSE),"")</f>
        <v/>
      </c>
      <c r="H57" s="10"/>
      <c r="I57" s="9" t="str">
        <f t="shared" si="82"/>
        <v/>
      </c>
      <c r="J57" s="9" t="str">
        <f>IF(H57&lt;&gt;"", VLOOKUP(H57,[1]Label!$A:$E,2,FALSE),"")</f>
        <v/>
      </c>
      <c r="K57" s="16"/>
      <c r="L57" s="9" t="str">
        <f t="shared" si="83"/>
        <v/>
      </c>
      <c r="M57" s="9" t="str">
        <f>IF(K57&lt;&gt;"",VLOOKUP(K57,[1]Label!$A:$B,2,FALSE),"")</f>
        <v/>
      </c>
      <c r="N57" s="10"/>
      <c r="O57" s="14" t="s">
        <v>38</v>
      </c>
      <c r="P57" s="9" t="str">
        <f t="shared" si="84"/>
        <v>Search&lt;br&gt;(조회)</v>
      </c>
      <c r="Q57" s="9" t="str">
        <f>IF(O57&lt;&gt;"", VLOOKUP(O57, [1]Label!$A:$B, 2, FALSE), "")</f>
        <v>Search</v>
      </c>
      <c r="R57" s="10" t="s">
        <v>35</v>
      </c>
      <c r="S57" s="9"/>
      <c r="T57" s="9" t="s">
        <v>8</v>
      </c>
      <c r="U57" s="9"/>
      <c r="V57" s="10"/>
      <c r="W57" s="10"/>
      <c r="X57" s="10"/>
      <c r="Y57" s="10"/>
      <c r="Z57" s="8"/>
      <c r="AA57" s="8"/>
      <c r="AB57" s="8"/>
      <c r="AC57" s="8"/>
      <c r="AD57" s="8"/>
      <c r="AE57" s="8"/>
      <c r="AF57" s="19"/>
    </row>
  </sheetData>
  <autoFilter ref="A1:XEY6" xr:uid="{00000000-0001-0000-0000-000000000000}"/>
  <dataConsolidate/>
  <phoneticPr fontId="1" type="noConversion"/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UI-DMCI-O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2025-06-27T10:03:33Z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