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832F46AC-B58B-4A27-9D1A-5BD9D675AABA}" xr6:coauthVersionLast="47" xr6:coauthVersionMax="47" xr10:uidLastSave="{00000000-0000-0000-0000-000000000000}"/>
  <bookViews>
    <workbookView xWindow="-21705" yWindow="15855" windowWidth="21570" windowHeight="1054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4" i="7" l="1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6" i="7"/>
  <c r="P25" i="7"/>
  <c r="P24" i="7"/>
  <c r="P23" i="7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3" i="7"/>
  <c r="T22" i="7" l="1"/>
  <c r="S22" i="7"/>
  <c r="T17" i="7"/>
  <c r="S17" i="7"/>
  <c r="T4" i="7"/>
  <c r="S4" i="7"/>
  <c r="A3" i="7" l="1"/>
  <c r="T46" i="7"/>
  <c r="S46" i="7"/>
  <c r="T45" i="7"/>
  <c r="S45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83" i="7" l="1"/>
  <c r="S83" i="7"/>
  <c r="T82" i="7"/>
  <c r="S82" i="7"/>
  <c r="T81" i="7"/>
  <c r="S81" i="7"/>
  <c r="T80" i="7"/>
  <c r="S80" i="7"/>
  <c r="T79" i="7"/>
  <c r="S79" i="7"/>
  <c r="T78" i="7"/>
  <c r="S78" i="7"/>
  <c r="T77" i="7"/>
  <c r="S77" i="7"/>
  <c r="T70" i="7"/>
  <c r="S70" i="7"/>
  <c r="T69" i="7"/>
  <c r="S69" i="7"/>
  <c r="T68" i="7"/>
  <c r="S68" i="7"/>
  <c r="T67" i="7"/>
  <c r="S67" i="7"/>
  <c r="T66" i="7"/>
  <c r="S66" i="7"/>
  <c r="T65" i="7"/>
  <c r="S65" i="7"/>
  <c r="T64" i="7"/>
  <c r="S64" i="7"/>
  <c r="T84" i="7"/>
  <c r="S84" i="7"/>
  <c r="T76" i="7"/>
  <c r="S76" i="7"/>
  <c r="T75" i="7"/>
  <c r="S75" i="7"/>
  <c r="T74" i="7"/>
  <c r="S74" i="7"/>
  <c r="T73" i="7"/>
  <c r="S73" i="7"/>
  <c r="T72" i="7"/>
  <c r="S72" i="7"/>
  <c r="A72" i="7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T71" i="7"/>
  <c r="S71" i="7"/>
  <c r="T63" i="7"/>
  <c r="S63" i="7"/>
  <c r="T62" i="7"/>
  <c r="S62" i="7"/>
  <c r="T61" i="7"/>
  <c r="S61" i="7"/>
  <c r="T60" i="7"/>
  <c r="S60" i="7"/>
  <c r="A60" i="7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T59" i="7"/>
  <c r="S59" i="7"/>
  <c r="T58" i="7"/>
  <c r="S58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R3" i="7"/>
  <c r="T3" i="7" s="1"/>
  <c r="S3" i="7" l="1"/>
</calcChain>
</file>

<file path=xl/sharedStrings.xml><?xml version="1.0" encoding="utf-8"?>
<sst xmlns="http://schemas.openxmlformats.org/spreadsheetml/2006/main" count="543" uniqueCount="302">
  <si>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</si>
  <si>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</si>
  <si>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</si>
  <si>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</si>
  <si>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</si>
  <si>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</si>
  <si>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</si>
  <si>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</si>
  <si>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</si>
  <si>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</si>
  <si>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</si>
  <si>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</si>
  <si>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</si>
  <si>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</si>
  <si>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</si>
  <si>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</si>
  <si>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</si>
  <si>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</si>
  <si>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</si>
  <si>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</si>
  <si>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</si>
  <si>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</si>
  <si>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</si>
  <si>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</si>
  <si>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</si>
  <si>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</si>
  <si>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</si>
  <si>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</si>
  <si>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</si>
  <si>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</si>
  <si>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</si>
  <si>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</si>
  <si>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</si>
  <si>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</si>
  <si>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</si>
  <si>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</si>
  <si>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</si>
  <si>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</si>
  <si>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</si>
  <si>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</si>
  <si>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</si>
  <si>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</si>
  <si>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</si>
  <si>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</si>
  <si>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</si>
  <si>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</si>
  <si>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</si>
  <si>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</si>
  <si>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</si>
  <si>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</si>
  <si>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</si>
  <si>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</si>
  <si>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</si>
  <si>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</si>
  <si>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</si>
  <si>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</si>
  <si>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</si>
  <si>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</si>
  <si>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</si>
  <si>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</si>
  <si>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</si>
  <si>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</si>
  <si>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</si>
  <si>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</si>
  <si>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</si>
  <si>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</si>
  <si>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</si>
  <si>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</si>
  <si>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</si>
  <si>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</si>
  <si>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</si>
  <si>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</si>
  <si>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</si>
  <si>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</si>
  <si>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</si>
  <si>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</si>
  <si>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</si>
  <si>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</si>
  <si>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</si>
  <si>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</si>
  <si>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</si>
  <si>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</si>
  <si>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</si>
  <si>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</si>
  <si>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</si>
  <si>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</si>
  <si>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</si>
  <si>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</si>
  <si>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</si>
  <si>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</si>
  <si>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</si>
  <si>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</si>
  <si>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FN-DMCI-R-01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</si>
  <si>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</si>
  <si>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</si>
  <si>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</si>
  <si>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</si>
  <si>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</si>
  <si>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</si>
  <si>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</si>
  <si>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</si>
  <si>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</si>
  <si>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</si>
  <si>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</si>
  <si>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</si>
  <si>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</si>
  <si>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</si>
  <si>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</si>
  <si>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</si>
  <si>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</si>
  <si>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</si>
  <si>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</si>
  <si>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</si>
  <si>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</si>
  <si>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</si>
  <si>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</si>
  <si>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</si>
  <si>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</si>
  <si>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</si>
  <si>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</si>
  <si>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</si>
  <si>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</si>
  <si>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</si>
  <si>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</si>
  <si>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</si>
  <si>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</si>
  <si>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</si>
  <si>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</si>
  <si>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</si>
  <si>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</si>
  <si>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</si>
  <si>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</si>
  <si>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</si>
  <si>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</si>
  <si>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</si>
  <si>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</si>
  <si>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</si>
  <si>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</si>
  <si>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</si>
  <si>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</si>
  <si>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</si>
  <si>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</si>
  <si>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</si>
  <si>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</si>
  <si>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</si>
  <si>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</si>
  <si>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</si>
  <si>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</si>
  <si>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</si>
  <si>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</si>
  <si>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</si>
  <si>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</si>
  <si>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</si>
  <si>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</si>
  <si>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</si>
  <si>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</si>
  <si>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</si>
  <si>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</si>
  <si>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</si>
  <si>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</si>
  <si>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</si>
  <si>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</si>
  <si>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</si>
  <si>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</si>
  <si>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</si>
  <si>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</si>
  <si>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</si>
  <si>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</si>
  <si>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</si>
  <si>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</si>
  <si>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</si>
  <si>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</si>
  <si>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</si>
  <si>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</si>
  <si>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</si>
  <si>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</si>
  <si>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</si>
  <si>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</si>
  <si>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</si>
  <si>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</si>
  <si>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</si>
  <si>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</si>
  <si>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</si>
  <si>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</si>
  <si>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</si>
  <si>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</si>
  <si>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</si>
  <si>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</si>
  <si>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</si>
  <si>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</si>
  <si>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FN-DMCI-03-O-01-01</t>
  </si>
  <si>
    <t>FN-DMCI-03-O-01-02</t>
  </si>
  <si>
    <t>FN-DMCI-03-O-01-03</t>
  </si>
  <si>
    <t>FN-DMCI-03-O-01-04</t>
  </si>
  <si>
    <t>FN-DMCI-03-O-01-05</t>
  </si>
  <si>
    <t>FN-DMCI-03-O-01-06</t>
  </si>
  <si>
    <t>FN-DMCI-03-O-01-07</t>
  </si>
  <si>
    <t>FN-DMCI-03-O-01-08</t>
  </si>
  <si>
    <t>FN-DMCI-03-O-01-10</t>
  </si>
  <si>
    <t>FN-DMCI-03-O-01-11</t>
  </si>
  <si>
    <t>FN-DMCI-03-O-01-12</t>
  </si>
  <si>
    <t>FN-DMCI-03-O-01-13</t>
  </si>
  <si>
    <t>FN-DMCI-03-O-01-14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</si>
  <si>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</si>
  <si>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</si>
  <si>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</si>
  <si>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</si>
  <si>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</si>
  <si>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</si>
  <si>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</si>
  <si>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</si>
  <si>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</si>
  <si>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UI-DMCI-03-O-0011</t>
  </si>
  <si>
    <t>UI-DMCI-03-O-0012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</si>
  <si>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</si>
  <si>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</si>
  <si>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</si>
  <si>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</si>
  <si>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</si>
  <si>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</si>
  <si>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</si>
  <si>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</si>
  <si>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</si>
  <si>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</si>
  <si>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</si>
  <si>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</si>
  <si>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</si>
  <si>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</si>
  <si>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</si>
  <si>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</si>
  <si>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</si>
  <si>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</si>
  <si>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</si>
  <si>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</si>
  <si>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</si>
  <si>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</si>
  <si>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</si>
  <si>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</si>
  <si>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</si>
  <si>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</si>
  <si>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</si>
  <si>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</si>
  <si>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</si>
  <si>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</si>
  <si>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</si>
  <si>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</si>
  <si>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</si>
  <si>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</si>
  <si>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</si>
  <si>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</si>
  <si>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</si>
  <si>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</si>
  <si>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</si>
  <si>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</si>
  <si>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</si>
  <si>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</si>
  <si>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</si>
  <si>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</si>
  <si>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</si>
  <si>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</si>
  <si>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</si>
  <si>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</si>
  <si>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</si>
  <si>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</si>
  <si>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</si>
  <si>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</si>
  <si>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</si>
  <si>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</si>
  <si>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</si>
  <si>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</si>
  <si>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</si>
  <si>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</si>
  <si>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</si>
  <si>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</si>
  <si>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</si>
  <si>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</si>
  <si>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</si>
  <si>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</si>
  <si>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</si>
  <si>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</si>
  <si>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</si>
  <si>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</si>
  <si>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</si>
  <si>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</si>
  <si>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</si>
  <si>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</si>
  <si>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</si>
  <si>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</si>
  <si>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</si>
  <si>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</si>
  <si>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</si>
  <si>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</si>
  <si>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</si>
  <si>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FN-DMCI-04-O-01-01</t>
    <phoneticPr fontId="1" type="noConversion"/>
  </si>
  <si>
    <t>FN-DMCI-04-O-01-02</t>
    <phoneticPr fontId="1" type="noConversion"/>
  </si>
  <si>
    <t>FN-DMCI-04-O-01-03</t>
    <phoneticPr fontId="1" type="noConversion"/>
  </si>
  <si>
    <t>FN-DMCI-04-O-01-04</t>
    <phoneticPr fontId="1" type="noConversion"/>
  </si>
  <si>
    <t>FN-DMCI-04-O-01-05</t>
    <phoneticPr fontId="1" type="noConversion"/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</si>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</sst>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84"/>
  <sheetViews>
    <sheetView tabSelected="1" zoomScaleNormal="100" zoomScaleSheetLayoutView="85" workbookViewId="0">
      <pane ySplit="1" topLeftCell="A14" activePane="bottomLeft" state="frozen"/>
      <selection pane="bottomLeft" activeCell="H31" sqref="H31"/>
    </sheetView>
  </sheetViews>
  <sheetFormatPr defaultColWidth="11.42578125" defaultRowHeight="13.5" x14ac:dyDescent="0.25"/>
  <cols>
    <col min="1" max="1" width="3" style="6" bestFit="1" customWidth="1"/>
    <col min="2" max="2" width="11.42578125" style="16" bestFit="1" customWidth="1"/>
    <col min="3" max="3" width="16.7109375" style="9" customWidth="1"/>
    <col min="4" max="4" width="14" style="17" bestFit="1" customWidth="1"/>
    <col min="5" max="5" width="21.8554687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3" width="18.425781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95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22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84" si="1">R3</f>
        <v/>
      </c>
      <c r="T3" s="1" t="str">
        <f t="shared" ref="T3:T84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67" si="3">IF(E4&lt;&gt;"",E4&amp;"&lt;br&gt;("&amp;C4&amp;")","")</f>
        <v>Officer&lt;br&gt;(Officer)</v>
      </c>
      <c r="E4" s="34" t="s">
        <v>21</v>
      </c>
      <c r="F4" s="34" t="s">
        <v>223</v>
      </c>
      <c r="G4" s="34" t="s">
        <v>179</v>
      </c>
      <c r="H4" s="23" t="str">
        <f t="shared" ref="H4:H67" si="4">IF(I4&lt;&gt;"",I4&amp;"&lt;br&gt;("&amp;G4&amp;")","")</f>
        <v>Debt Enforcement&lt;br&gt;(Debt Enforcement)</v>
      </c>
      <c r="I4" s="34" t="s">
        <v>179</v>
      </c>
      <c r="J4" s="34" t="s">
        <v>190</v>
      </c>
      <c r="K4" s="34" t="s">
        <v>180</v>
      </c>
      <c r="L4" s="23" t="str">
        <f t="shared" ref="L4:L67" si="5">IF(M4&lt;&gt;"",M4&amp;"&lt;br&gt;("&amp;K4&amp;")","")</f>
        <v>Tax Position&lt;br&gt;(Tax Position)</v>
      </c>
      <c r="M4" s="34" t="s">
        <v>180</v>
      </c>
      <c r="N4" s="34"/>
      <c r="O4" s="34"/>
      <c r="P4" s="1" t="str">
        <f t="shared" si="0"/>
        <v/>
      </c>
      <c r="Q4" s="34"/>
      <c r="R4" s="35" t="s">
        <v>203</v>
      </c>
      <c r="S4" s="34" t="str">
        <f t="shared" ref="S4" si="6">R4</f>
        <v>UI-DMCI-03-O-0001</v>
      </c>
      <c r="T4" s="34" t="str">
        <f t="shared" ref="T4" si="7">R4</f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191</v>
      </c>
      <c r="K5" s="1" t="s">
        <v>181</v>
      </c>
      <c r="L5" s="1" t="str">
        <f t="shared" si="5"/>
        <v>Demand Notice&lt;br&gt;(Demand Notice)</v>
      </c>
      <c r="M5" s="1" t="s">
        <v>181</v>
      </c>
      <c r="N5" s="8"/>
      <c r="O5" s="13"/>
      <c r="P5" s="1" t="str">
        <f t="shared" si="0"/>
        <v/>
      </c>
      <c r="Q5" s="14"/>
      <c r="R5" s="12" t="s">
        <v>204</v>
      </c>
      <c r="S5" s="12" t="s">
        <v>204</v>
      </c>
      <c r="T5" s="12" t="s">
        <v>204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192</v>
      </c>
      <c r="K6" s="1" t="s">
        <v>182</v>
      </c>
      <c r="L6" s="1" t="str">
        <f t="shared" si="5"/>
        <v>Extention of Time for Paying Tax&lt;br&gt;(Extention of Time for Paying Tax)</v>
      </c>
      <c r="M6" s="1" t="s">
        <v>182</v>
      </c>
      <c r="N6" s="8"/>
      <c r="O6" s="13"/>
      <c r="P6" s="1" t="str">
        <f t="shared" si="0"/>
        <v/>
      </c>
      <c r="Q6" s="14"/>
      <c r="R6" s="12" t="s">
        <v>205</v>
      </c>
      <c r="S6" s="12" t="s">
        <v>205</v>
      </c>
      <c r="T6" s="12" t="s">
        <v>205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193</v>
      </c>
      <c r="K7" s="1" t="s">
        <v>183</v>
      </c>
      <c r="L7" s="1" t="str">
        <f t="shared" si="5"/>
        <v>Agency Notice&lt;br&gt;(Agency Notice)</v>
      </c>
      <c r="M7" s="1" t="s">
        <v>183</v>
      </c>
      <c r="N7" s="8"/>
      <c r="O7" s="13"/>
      <c r="P7" s="1" t="str">
        <f t="shared" si="0"/>
        <v/>
      </c>
      <c r="Q7" s="14"/>
      <c r="R7" s="12" t="s">
        <v>206</v>
      </c>
      <c r="S7" s="12" t="s">
        <v>206</v>
      </c>
      <c r="T7" s="12" t="s">
        <v>206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194</v>
      </c>
      <c r="K8" s="1" t="s">
        <v>184</v>
      </c>
      <c r="L8" s="1" t="str">
        <f t="shared" si="5"/>
        <v>Departure Prohibition Order&lt;br&gt;(Departure Prohibition Order)</v>
      </c>
      <c r="M8" s="1" t="s">
        <v>184</v>
      </c>
      <c r="N8" s="8"/>
      <c r="O8" s="13"/>
      <c r="P8" s="1" t="str">
        <f t="shared" si="0"/>
        <v/>
      </c>
      <c r="Q8" s="14"/>
      <c r="R8" s="12" t="s">
        <v>207</v>
      </c>
      <c r="S8" s="12" t="s">
        <v>207</v>
      </c>
      <c r="T8" s="12" t="s">
        <v>207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195</v>
      </c>
      <c r="K9" s="1" t="s">
        <v>185</v>
      </c>
      <c r="L9" s="1" t="str">
        <f t="shared" si="5"/>
        <v>Charge over Asset&lt;br&gt;(Charge over Asset)</v>
      </c>
      <c r="M9" s="1" t="s">
        <v>185</v>
      </c>
      <c r="N9" s="8"/>
      <c r="O9" s="13"/>
      <c r="P9" s="1" t="str">
        <f t="shared" si="0"/>
        <v/>
      </c>
      <c r="Q9" s="14"/>
      <c r="R9" s="12" t="s">
        <v>208</v>
      </c>
      <c r="S9" s="12" t="s">
        <v>208</v>
      </c>
      <c r="T9" s="12" t="s">
        <v>208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196</v>
      </c>
      <c r="K10" s="1" t="s">
        <v>186</v>
      </c>
      <c r="L10" s="1" t="str">
        <f t="shared" si="5"/>
        <v>Distress warrant&lt;br&gt;(Distress warrant)</v>
      </c>
      <c r="M10" s="1" t="s">
        <v>186</v>
      </c>
      <c r="N10" s="8"/>
      <c r="O10" s="13"/>
      <c r="P10" s="1" t="str">
        <f t="shared" si="0"/>
        <v/>
      </c>
      <c r="Q10" s="14"/>
      <c r="R10" s="12" t="s">
        <v>209</v>
      </c>
      <c r="S10" s="12" t="s">
        <v>209</v>
      </c>
      <c r="T10" s="12" t="s">
        <v>209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197</v>
      </c>
      <c r="K11" s="7" t="s">
        <v>218</v>
      </c>
      <c r="L11" s="1" t="str">
        <f t="shared" si="5"/>
        <v>Third Part Liability ★2nd&lt;br&gt;(제3자 책임 (2nd))</v>
      </c>
      <c r="M11" s="7" t="s">
        <v>282</v>
      </c>
      <c r="N11" s="8"/>
      <c r="O11" s="13"/>
      <c r="P11" s="1" t="str">
        <f t="shared" si="0"/>
        <v/>
      </c>
      <c r="Q11" s="14"/>
      <c r="R11" s="32" t="s">
        <v>210</v>
      </c>
      <c r="S11" s="32" t="s">
        <v>210</v>
      </c>
      <c r="T11" s="32" t="s">
        <v>210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198</v>
      </c>
      <c r="K12" s="1" t="s">
        <v>187</v>
      </c>
      <c r="L12" s="1" t="str">
        <f t="shared" si="5"/>
        <v>Recovery Notice Cancellation&lt;br&gt;(Recovery Notice Cancellation)</v>
      </c>
      <c r="M12" s="1" t="s">
        <v>187</v>
      </c>
      <c r="N12" s="8"/>
      <c r="O12" s="13"/>
      <c r="P12" s="1" t="str">
        <f t="shared" si="0"/>
        <v/>
      </c>
      <c r="Q12" s="14"/>
      <c r="R12" s="12" t="s">
        <v>211</v>
      </c>
      <c r="S12" s="12" t="s">
        <v>211</v>
      </c>
      <c r="T12" s="12" t="s">
        <v>211</v>
      </c>
    </row>
    <row r="13" spans="1:20" x14ac:dyDescent="0.25">
      <c r="A13" s="2" t="s">
        <v>26</v>
      </c>
      <c r="B13" s="1"/>
      <c r="C13" s="1"/>
      <c r="D13" s="1" t="str">
        <f t="shared" si="3"/>
        <v/>
      </c>
      <c r="E13" s="1"/>
      <c r="F13" s="7"/>
      <c r="G13" s="1"/>
      <c r="H13" s="1" t="str">
        <f t="shared" si="4"/>
        <v/>
      </c>
      <c r="I13" s="1"/>
      <c r="J13" s="8" t="s">
        <v>199</v>
      </c>
      <c r="K13" s="7" t="s">
        <v>216</v>
      </c>
      <c r="L13" s="1" t="str">
        <f t="shared" si="5"/>
        <v>Write-off uncollectable tax ★2nd&lt;br&gt;(Write-off uncollectable tax (2nd))</v>
      </c>
      <c r="M13" s="7" t="s">
        <v>283</v>
      </c>
      <c r="N13" s="8"/>
      <c r="O13" s="13"/>
      <c r="P13" s="1" t="str">
        <f t="shared" si="0"/>
        <v/>
      </c>
      <c r="Q13" s="14"/>
      <c r="R13" s="32" t="s">
        <v>212</v>
      </c>
      <c r="S13" s="32" t="s">
        <v>212</v>
      </c>
      <c r="T13" s="32" t="s">
        <v>212</v>
      </c>
    </row>
    <row r="14" spans="1:20" x14ac:dyDescent="0.25">
      <c r="A14" s="2" t="s">
        <v>26</v>
      </c>
      <c r="B14" s="1"/>
      <c r="C14" s="1"/>
      <c r="D14" s="1" t="str">
        <f t="shared" si="3"/>
        <v/>
      </c>
      <c r="E14" s="1"/>
      <c r="F14" s="7"/>
      <c r="G14" s="1"/>
      <c r="H14" s="1" t="str">
        <f t="shared" si="4"/>
        <v/>
      </c>
      <c r="I14" s="1"/>
      <c r="J14" s="8" t="s">
        <v>200</v>
      </c>
      <c r="K14" s="7" t="s">
        <v>217</v>
      </c>
      <c r="L14" s="1" t="str">
        <f t="shared" si="5"/>
        <v>Write back of tax ★2nd&lt;br&gt;(Write back of tax (2nd))</v>
      </c>
      <c r="M14" s="7" t="s">
        <v>284</v>
      </c>
      <c r="N14" s="8"/>
      <c r="O14" s="13"/>
      <c r="P14" s="1" t="str">
        <f t="shared" si="0"/>
        <v/>
      </c>
      <c r="Q14" s="14"/>
      <c r="R14" s="32" t="s">
        <v>213</v>
      </c>
      <c r="S14" s="32" t="s">
        <v>213</v>
      </c>
      <c r="T14" s="32" t="s">
        <v>213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201</v>
      </c>
      <c r="K15" s="1" t="s">
        <v>188</v>
      </c>
      <c r="L15" s="1" t="str">
        <f t="shared" si="5"/>
        <v>Refund Offsetting&lt;br&gt;(Refund Offsetting)</v>
      </c>
      <c r="M15" s="1" t="s">
        <v>188</v>
      </c>
      <c r="N15" s="8"/>
      <c r="O15" s="13"/>
      <c r="P15" s="1" t="str">
        <f t="shared" si="0"/>
        <v/>
      </c>
      <c r="Q15" s="14"/>
      <c r="R15" s="12" t="s">
        <v>214</v>
      </c>
      <c r="S15" s="12" t="s">
        <v>214</v>
      </c>
      <c r="T15" s="12" t="s">
        <v>214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202</v>
      </c>
      <c r="K16" s="1" t="s">
        <v>189</v>
      </c>
      <c r="L16" s="1" t="str">
        <f t="shared" si="5"/>
        <v>Interest Rate Management&lt;br&gt;(Interest Rate Management)</v>
      </c>
      <c r="M16" s="1" t="s">
        <v>189</v>
      </c>
      <c r="N16" s="8"/>
      <c r="O16" s="13"/>
      <c r="P16" s="1" t="str">
        <f t="shared" si="0"/>
        <v/>
      </c>
      <c r="Q16" s="14"/>
      <c r="R16" s="12" t="s">
        <v>215</v>
      </c>
      <c r="S16" s="12" t="s">
        <v>215</v>
      </c>
      <c r="T16" s="12" t="s">
        <v>215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222</v>
      </c>
      <c r="G17" s="34" t="s">
        <v>219</v>
      </c>
      <c r="H17" s="1" t="str">
        <f t="shared" si="4"/>
        <v>Compliance Monitoring&lt;br&gt;(Compliance Monitoring)</v>
      </c>
      <c r="I17" s="34" t="s">
        <v>219</v>
      </c>
      <c r="J17" s="34" t="s">
        <v>293</v>
      </c>
      <c r="K17" s="34" t="s">
        <v>224</v>
      </c>
      <c r="L17" s="1" t="str">
        <f t="shared" si="5"/>
        <v>Tax Clearance Certificates&lt;br&gt;(Tax Clearance Certificates)</v>
      </c>
      <c r="M17" s="34" t="s">
        <v>224</v>
      </c>
      <c r="N17" s="34"/>
      <c r="O17" s="34"/>
      <c r="P17" s="1" t="str">
        <f t="shared" si="0"/>
        <v/>
      </c>
      <c r="Q17" s="34"/>
      <c r="R17" s="35" t="s">
        <v>225</v>
      </c>
      <c r="S17" s="34" t="str">
        <f t="shared" ref="S17" si="8">R17</f>
        <v>UI-DMCI-04-O-0001</v>
      </c>
      <c r="T17" s="34" t="str">
        <f t="shared" ref="T17" si="9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38"/>
      <c r="G18" s="38"/>
      <c r="H18" s="1" t="str">
        <f t="shared" si="4"/>
        <v/>
      </c>
      <c r="I18" s="38"/>
      <c r="J18" s="38" t="s">
        <v>294</v>
      </c>
      <c r="K18" s="38" t="s">
        <v>285</v>
      </c>
      <c r="L18" s="1" t="str">
        <f t="shared" si="5"/>
        <v>Tax Residency Certificate&lt;br&gt;(Tax Residency Certificate)</v>
      </c>
      <c r="M18" s="38" t="s">
        <v>285</v>
      </c>
      <c r="N18" s="38"/>
      <c r="O18" s="38"/>
      <c r="P18" s="1" t="str">
        <f t="shared" si="0"/>
        <v/>
      </c>
      <c r="Q18" s="38"/>
      <c r="R18" s="12" t="s">
        <v>289</v>
      </c>
      <c r="S18" s="12" t="s">
        <v>289</v>
      </c>
      <c r="T18" s="12" t="s">
        <v>289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38"/>
      <c r="G19" s="38"/>
      <c r="H19" s="1" t="str">
        <f t="shared" si="4"/>
        <v/>
      </c>
      <c r="I19" s="38"/>
      <c r="J19" s="38" t="s">
        <v>295</v>
      </c>
      <c r="K19" s="38" t="s">
        <v>286</v>
      </c>
      <c r="L19" s="1" t="str">
        <f t="shared" si="5"/>
        <v>Motor vehicle Activation and Compliance check&lt;br&gt;(Motor vehicle Activation and Compliance check)</v>
      </c>
      <c r="M19" s="38" t="s">
        <v>286</v>
      </c>
      <c r="N19" s="38"/>
      <c r="O19" s="38"/>
      <c r="P19" s="1" t="str">
        <f t="shared" si="0"/>
        <v/>
      </c>
      <c r="Q19" s="38"/>
      <c r="R19" s="12" t="s">
        <v>290</v>
      </c>
      <c r="S19" s="12" t="s">
        <v>290</v>
      </c>
      <c r="T19" s="12" t="s">
        <v>290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38"/>
      <c r="G20" s="38"/>
      <c r="H20" s="1" t="str">
        <f t="shared" si="4"/>
        <v/>
      </c>
      <c r="I20" s="38"/>
      <c r="J20" s="38" t="s">
        <v>296</v>
      </c>
      <c r="K20" s="38" t="s">
        <v>287</v>
      </c>
      <c r="L20" s="1" t="str">
        <f t="shared" si="5"/>
        <v>Offense Management&lt;br&gt;(Offense Management)</v>
      </c>
      <c r="M20" s="38" t="s">
        <v>287</v>
      </c>
      <c r="N20" s="38"/>
      <c r="O20" s="38"/>
      <c r="P20" s="1" t="str">
        <f t="shared" si="0"/>
        <v/>
      </c>
      <c r="Q20" s="38"/>
      <c r="R20" s="12" t="s">
        <v>291</v>
      </c>
      <c r="S20" s="12" t="s">
        <v>291</v>
      </c>
      <c r="T20" s="12" t="s">
        <v>291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38"/>
      <c r="G21" s="38"/>
      <c r="H21" s="1" t="str">
        <f t="shared" si="4"/>
        <v/>
      </c>
      <c r="I21" s="38"/>
      <c r="J21" s="38" t="s">
        <v>297</v>
      </c>
      <c r="K21" s="38" t="s">
        <v>288</v>
      </c>
      <c r="L21" s="1" t="str">
        <f t="shared" si="5"/>
        <v>Normal Flow Monitoring&lt;br&gt;(Normal Flow Monitoring)</v>
      </c>
      <c r="M21" s="38" t="s">
        <v>288</v>
      </c>
      <c r="N21" s="38"/>
      <c r="O21" s="38"/>
      <c r="P21" s="1" t="str">
        <f t="shared" si="0"/>
        <v/>
      </c>
      <c r="Q21" s="38"/>
      <c r="R21" s="12" t="s">
        <v>292</v>
      </c>
      <c r="S21" s="12" t="s">
        <v>292</v>
      </c>
      <c r="T21" s="12" t="s">
        <v>292</v>
      </c>
    </row>
    <row r="22" spans="1:20" x14ac:dyDescent="0.25">
      <c r="A22" s="2" t="s">
        <v>26</v>
      </c>
      <c r="B22" s="1"/>
      <c r="C22" s="1"/>
      <c r="D22" s="1" t="str">
        <f t="shared" si="3"/>
        <v/>
      </c>
      <c r="E22" s="1"/>
      <c r="F22" s="34" t="s">
        <v>226</v>
      </c>
      <c r="G22" s="34" t="s">
        <v>229</v>
      </c>
      <c r="H22" s="1" t="str">
        <f t="shared" si="4"/>
        <v>Sale of Charged Asset&lt;br&gt;(Sale of Charged Asset)</v>
      </c>
      <c r="I22" s="34" t="s">
        <v>229</v>
      </c>
      <c r="J22" s="34" t="s">
        <v>227</v>
      </c>
      <c r="K22" s="34" t="s">
        <v>279</v>
      </c>
      <c r="L22" s="1" t="str">
        <f t="shared" si="5"/>
        <v>Asset Management&lt;br&gt;(자산관리)</v>
      </c>
      <c r="M22" s="34" t="s">
        <v>230</v>
      </c>
      <c r="N22" s="34"/>
      <c r="O22" s="34"/>
      <c r="P22" s="1" t="str">
        <f t="shared" si="0"/>
        <v/>
      </c>
      <c r="Q22" s="34"/>
      <c r="R22" s="35" t="s">
        <v>228</v>
      </c>
      <c r="S22" s="34" t="str">
        <f t="shared" ref="S22" si="10">R22</f>
        <v>UI-DMCI-05-O-0001</v>
      </c>
      <c r="T22" s="34" t="str">
        <f t="shared" ref="T22" si="11">R22</f>
        <v>UI-DMCI-05-O-0001</v>
      </c>
    </row>
    <row r="23" spans="1:20" x14ac:dyDescent="0.25">
      <c r="A23" s="2" t="s">
        <v>26</v>
      </c>
      <c r="B23" s="1"/>
      <c r="C23" s="1"/>
      <c r="D23" s="1" t="str">
        <f t="shared" si="3"/>
        <v/>
      </c>
      <c r="E23" s="1"/>
      <c r="F23" s="42"/>
      <c r="G23" s="38"/>
      <c r="H23" s="1" t="str">
        <f t="shared" si="4"/>
        <v/>
      </c>
      <c r="I23" s="38"/>
      <c r="J23" s="40" t="s">
        <v>231</v>
      </c>
      <c r="K23" s="40" t="s">
        <v>280</v>
      </c>
      <c r="L23" s="1" t="str">
        <f t="shared" si="5"/>
        <v>Valuation-Internal&lt;br&gt;(가치평가-내부)</v>
      </c>
      <c r="M23" s="40" t="s">
        <v>259</v>
      </c>
      <c r="N23" s="39" t="s">
        <v>245</v>
      </c>
      <c r="O23" s="40" t="s">
        <v>232</v>
      </c>
      <c r="P23" s="1" t="str">
        <f t="shared" ref="P23:P84" si="12">IF(Q23&lt;&gt;"",Q23&amp;"&lt;br&gt;("&amp;O23&amp;")","")</f>
        <v>New Valuation&lt;br&gt;(New Valuation)</v>
      </c>
      <c r="Q23" s="40" t="s">
        <v>232</v>
      </c>
      <c r="R23" s="41" t="s">
        <v>250</v>
      </c>
      <c r="S23" s="41" t="s">
        <v>250</v>
      </c>
      <c r="T23" s="41" t="s">
        <v>250</v>
      </c>
    </row>
    <row r="24" spans="1:20" x14ac:dyDescent="0.25">
      <c r="A24" s="2" t="s">
        <v>26</v>
      </c>
      <c r="B24" s="1"/>
      <c r="C24" s="1"/>
      <c r="D24" s="1" t="str">
        <f t="shared" si="3"/>
        <v/>
      </c>
      <c r="E24" s="1"/>
      <c r="F24" s="42"/>
      <c r="G24" s="38"/>
      <c r="H24" s="1" t="str">
        <f t="shared" si="4"/>
        <v/>
      </c>
      <c r="I24" s="38"/>
      <c r="J24" s="38"/>
      <c r="K24" s="38"/>
      <c r="L24" s="1" t="str">
        <f t="shared" si="5"/>
        <v/>
      </c>
      <c r="M24" s="38"/>
      <c r="N24" s="1" t="s">
        <v>246</v>
      </c>
      <c r="O24" s="38" t="s">
        <v>233</v>
      </c>
      <c r="P24" s="1" t="str">
        <f t="shared" si="12"/>
        <v>List of Submitted valuation&lt;br&gt;(List of Submitted valuation)</v>
      </c>
      <c r="Q24" s="38" t="s">
        <v>233</v>
      </c>
      <c r="R24" s="12" t="s">
        <v>251</v>
      </c>
      <c r="S24" s="12" t="s">
        <v>251</v>
      </c>
      <c r="T24" s="12" t="s">
        <v>251</v>
      </c>
    </row>
    <row r="25" spans="1:20" x14ac:dyDescent="0.25">
      <c r="A25" s="2" t="s">
        <v>26</v>
      </c>
      <c r="B25" s="1"/>
      <c r="C25" s="1"/>
      <c r="D25" s="1" t="str">
        <f t="shared" si="3"/>
        <v/>
      </c>
      <c r="E25" s="1"/>
      <c r="F25" s="42"/>
      <c r="G25" s="38"/>
      <c r="H25" s="1" t="str">
        <f t="shared" si="4"/>
        <v/>
      </c>
      <c r="I25" s="38"/>
      <c r="J25" s="38"/>
      <c r="K25" s="38"/>
      <c r="L25" s="1" t="str">
        <f t="shared" si="5"/>
        <v/>
      </c>
      <c r="M25" s="38"/>
      <c r="N25" s="1" t="s">
        <v>247</v>
      </c>
      <c r="O25" s="38" t="s">
        <v>234</v>
      </c>
      <c r="P25" s="1" t="str">
        <f t="shared" si="12"/>
        <v>List of valuation&lt;br&gt;(List of valuation)</v>
      </c>
      <c r="Q25" s="38" t="s">
        <v>234</v>
      </c>
      <c r="R25" s="12" t="s">
        <v>252</v>
      </c>
      <c r="S25" s="12" t="s">
        <v>252</v>
      </c>
      <c r="T25" s="12" t="s">
        <v>252</v>
      </c>
    </row>
    <row r="26" spans="1:20" x14ac:dyDescent="0.25">
      <c r="A26" s="2" t="s">
        <v>26</v>
      </c>
      <c r="B26" s="1"/>
      <c r="C26" s="1"/>
      <c r="D26" s="1" t="str">
        <f t="shared" si="3"/>
        <v/>
      </c>
      <c r="E26" s="1"/>
      <c r="F26" s="42"/>
      <c r="G26" s="38"/>
      <c r="H26" s="1" t="str">
        <f t="shared" si="4"/>
        <v/>
      </c>
      <c r="I26" s="38"/>
      <c r="J26" s="38"/>
      <c r="K26" s="38"/>
      <c r="L26" s="1" t="str">
        <f t="shared" si="5"/>
        <v/>
      </c>
      <c r="M26" s="38"/>
      <c r="N26" s="1" t="s">
        <v>248</v>
      </c>
      <c r="O26" s="38" t="s">
        <v>235</v>
      </c>
      <c r="P26" s="1" t="str">
        <f t="shared" si="12"/>
        <v>View Status of valuation&lt;br&gt;(View Status of valuation)</v>
      </c>
      <c r="Q26" s="38" t="s">
        <v>235</v>
      </c>
      <c r="R26" s="12" t="s">
        <v>253</v>
      </c>
      <c r="S26" s="12" t="s">
        <v>253</v>
      </c>
      <c r="T26" s="12" t="s">
        <v>253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42"/>
      <c r="G27" s="38"/>
      <c r="H27" s="1" t="str">
        <f t="shared" si="4"/>
        <v/>
      </c>
      <c r="I27" s="38"/>
      <c r="J27" s="40" t="s">
        <v>240</v>
      </c>
      <c r="K27" s="40" t="s">
        <v>281</v>
      </c>
      <c r="L27" s="1" t="str">
        <f t="shared" si="5"/>
        <v>Valuation-External&lt;br&gt;(가치평가-외부)</v>
      </c>
      <c r="M27" s="40" t="s">
        <v>260</v>
      </c>
      <c r="N27" s="39" t="s">
        <v>241</v>
      </c>
      <c r="O27" s="40" t="s">
        <v>236</v>
      </c>
      <c r="P27" s="1" t="str">
        <f t="shared" si="12"/>
        <v>New valuation request&lt;br&gt;(New valuation request)</v>
      </c>
      <c r="Q27" s="40" t="s">
        <v>236</v>
      </c>
      <c r="R27" s="41" t="s">
        <v>254</v>
      </c>
      <c r="S27" s="41" t="s">
        <v>254</v>
      </c>
      <c r="T27" s="41" t="s">
        <v>254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38"/>
      <c r="K28" s="38"/>
      <c r="L28" s="1" t="str">
        <f t="shared" si="5"/>
        <v/>
      </c>
      <c r="M28" s="38"/>
      <c r="N28" s="1" t="s">
        <v>242</v>
      </c>
      <c r="O28" s="38" t="s">
        <v>237</v>
      </c>
      <c r="P28" s="1" t="str">
        <f t="shared" si="12"/>
        <v>List of submitted valuation requests&lt;br&gt;(List of submitted valuation requests)</v>
      </c>
      <c r="Q28" s="38" t="s">
        <v>237</v>
      </c>
      <c r="R28" s="12" t="s">
        <v>255</v>
      </c>
      <c r="S28" s="12" t="s">
        <v>255</v>
      </c>
      <c r="T28" s="12" t="s">
        <v>255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38"/>
      <c r="K29" s="38"/>
      <c r="L29" s="1" t="str">
        <f t="shared" si="5"/>
        <v/>
      </c>
      <c r="M29" s="38"/>
      <c r="N29" s="1" t="s">
        <v>243</v>
      </c>
      <c r="O29" s="38" t="s">
        <v>238</v>
      </c>
      <c r="P29" s="1" t="str">
        <f t="shared" si="12"/>
        <v>List of valuation requests&lt;br&gt;(List of valuation requests)</v>
      </c>
      <c r="Q29" s="38" t="s">
        <v>238</v>
      </c>
      <c r="R29" s="12" t="s">
        <v>256</v>
      </c>
      <c r="S29" s="12" t="s">
        <v>256</v>
      </c>
      <c r="T29" s="12" t="s">
        <v>256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38"/>
      <c r="K30" s="38"/>
      <c r="L30" s="1" t="str">
        <f t="shared" si="5"/>
        <v/>
      </c>
      <c r="M30" s="38"/>
      <c r="N30" s="1" t="s">
        <v>244</v>
      </c>
      <c r="O30" s="38" t="s">
        <v>239</v>
      </c>
      <c r="P30" s="1" t="str">
        <f t="shared" si="12"/>
        <v>List of valuation response&lt;br&gt;(List of valuation response)</v>
      </c>
      <c r="Q30" s="38" t="s">
        <v>239</v>
      </c>
      <c r="R30" s="12" t="s">
        <v>257</v>
      </c>
      <c r="S30" s="12" t="s">
        <v>257</v>
      </c>
      <c r="T30" s="12" t="s">
        <v>257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38"/>
      <c r="K31" s="38"/>
      <c r="L31" s="1" t="str">
        <f t="shared" si="5"/>
        <v/>
      </c>
      <c r="M31" s="38"/>
      <c r="N31" s="1" t="s">
        <v>249</v>
      </c>
      <c r="O31" s="38" t="s">
        <v>235</v>
      </c>
      <c r="P31" s="1" t="str">
        <f t="shared" si="12"/>
        <v>View Status of valuation&lt;br&gt;(View Status of valuation)</v>
      </c>
      <c r="Q31" s="38" t="s">
        <v>235</v>
      </c>
      <c r="R31" s="12" t="s">
        <v>258</v>
      </c>
      <c r="S31" s="12" t="s">
        <v>258</v>
      </c>
      <c r="T31" s="12" t="s">
        <v>258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261</v>
      </c>
      <c r="K32" s="44" t="s">
        <v>267</v>
      </c>
      <c r="L32" s="1" t="str">
        <f t="shared" si="5"/>
        <v>Pre-auction processing ★2nd&lt;br&gt;(공매 전 처리)</v>
      </c>
      <c r="M32" s="44" t="s">
        <v>298</v>
      </c>
      <c r="N32" s="45" t="s">
        <v>269</v>
      </c>
      <c r="O32" s="45" t="s">
        <v>263</v>
      </c>
      <c r="P32" s="1" t="str">
        <f t="shared" si="12"/>
        <v>Notification of Itention to sale the Changed Asset&lt;br&gt;(부과자산 매각의사 통지)</v>
      </c>
      <c r="Q32" s="45" t="s">
        <v>262</v>
      </c>
      <c r="R32" s="41" t="s">
        <v>275</v>
      </c>
      <c r="S32" s="41" t="s">
        <v>275</v>
      </c>
      <c r="T32" s="41" t="s">
        <v>275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9"/>
      <c r="L33" s="1" t="str">
        <f t="shared" si="5"/>
        <v/>
      </c>
      <c r="N33" s="43" t="s">
        <v>270</v>
      </c>
      <c r="O33" s="1" t="s">
        <v>300</v>
      </c>
      <c r="P33" s="1" t="str">
        <f t="shared" si="12"/>
        <v>List Assets for Public Auction&lt;br&gt;(공개 경매를 위한 자산 목록)</v>
      </c>
      <c r="Q33" s="1" t="s">
        <v>301</v>
      </c>
      <c r="R33" s="12" t="s">
        <v>276</v>
      </c>
      <c r="S33" s="12" t="s">
        <v>276</v>
      </c>
      <c r="T33" s="12" t="s">
        <v>276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9"/>
      <c r="L34" s="1" t="str">
        <f t="shared" si="5"/>
        <v/>
      </c>
      <c r="N34" s="43" t="s">
        <v>271</v>
      </c>
      <c r="O34" s="1" t="s">
        <v>265</v>
      </c>
      <c r="P34" s="1" t="str">
        <f t="shared" si="12"/>
        <v>Asset Publishing&lt;br&gt;(자산 게시)</v>
      </c>
      <c r="Q34" s="1" t="s">
        <v>266</v>
      </c>
      <c r="R34" s="12" t="s">
        <v>277</v>
      </c>
      <c r="S34" s="12" t="s">
        <v>277</v>
      </c>
      <c r="T34" s="12" t="s">
        <v>277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40" t="s">
        <v>264</v>
      </c>
      <c r="K35" s="44" t="s">
        <v>268</v>
      </c>
      <c r="L35" s="1" t="str">
        <f t="shared" si="5"/>
        <v>Post-auction processing ★2nd&lt;br&gt;(공매 후 처리)</v>
      </c>
      <c r="M35" s="40" t="s">
        <v>299</v>
      </c>
      <c r="N35" s="40" t="s">
        <v>274</v>
      </c>
      <c r="O35" s="40" t="s">
        <v>273</v>
      </c>
      <c r="P35" s="1" t="str">
        <f t="shared" si="12"/>
        <v>Distribution od proceeds account&lt;br&gt;(수익금 배분계좌)</v>
      </c>
      <c r="Q35" s="40" t="s">
        <v>272</v>
      </c>
      <c r="R35" s="41" t="s">
        <v>278</v>
      </c>
      <c r="S35" s="41" t="s">
        <v>278</v>
      </c>
      <c r="T35" s="41" t="s">
        <v>278</v>
      </c>
    </row>
    <row r="36" spans="1:20" s="36" customFormat="1" x14ac:dyDescent="0.25">
      <c r="A36" s="2" t="s">
        <v>26</v>
      </c>
      <c r="B36" s="37"/>
      <c r="C36" s="37"/>
      <c r="D36" s="1" t="str">
        <f t="shared" si="3"/>
        <v/>
      </c>
      <c r="E36" s="37"/>
      <c r="F36" s="34" t="s">
        <v>220</v>
      </c>
      <c r="G36" s="34" t="s">
        <v>39</v>
      </c>
      <c r="H36" s="1" t="str">
        <f t="shared" si="4"/>
        <v>Block Management&lt;br&gt;(Block Management)</v>
      </c>
      <c r="I36" s="34" t="s">
        <v>39</v>
      </c>
      <c r="J36" s="34" t="s">
        <v>100</v>
      </c>
      <c r="K36" s="34" t="s">
        <v>9</v>
      </c>
      <c r="L36" s="1" t="str">
        <f t="shared" si="5"/>
        <v>Dashboard&lt;br&gt;(Dashboard)</v>
      </c>
      <c r="M36" s="34" t="s">
        <v>9</v>
      </c>
      <c r="N36" s="34"/>
      <c r="O36" s="34"/>
      <c r="P36" s="1" t="str">
        <f t="shared" si="12"/>
        <v/>
      </c>
      <c r="Q36" s="34"/>
      <c r="R36" s="35" t="s">
        <v>75</v>
      </c>
      <c r="S36" s="34" t="str">
        <f t="shared" si="1"/>
        <v>UI-DMCI-02-O-0001</v>
      </c>
      <c r="T36" s="34" t="str">
        <f t="shared" si="2"/>
        <v>UI-DMCI-02-O-0001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7"/>
      <c r="G37" s="1"/>
      <c r="H37" s="1" t="str">
        <f t="shared" si="4"/>
        <v/>
      </c>
      <c r="I37" s="1"/>
      <c r="J37" s="8" t="s">
        <v>101</v>
      </c>
      <c r="K37" s="1" t="s">
        <v>40</v>
      </c>
      <c r="L37" s="1" t="str">
        <f t="shared" si="5"/>
        <v>Block Management&lt;br&gt;(블록 관리)</v>
      </c>
      <c r="M37" s="1" t="s">
        <v>39</v>
      </c>
      <c r="N37" s="8" t="s">
        <v>125</v>
      </c>
      <c r="O37" s="13" t="s">
        <v>41</v>
      </c>
      <c r="P37" s="1" t="str">
        <f t="shared" si="12"/>
        <v>Registered Blocks&lt;br&gt;(등록된 블록)</v>
      </c>
      <c r="Q37" s="14" t="s">
        <v>42</v>
      </c>
      <c r="R37" s="12" t="s">
        <v>76</v>
      </c>
      <c r="S37" s="1" t="str">
        <f t="shared" si="1"/>
        <v>UI-DMCI-02-O-0002</v>
      </c>
      <c r="T37" s="1" t="str">
        <f t="shared" si="2"/>
        <v>UI-DMCI-02-O-0002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7"/>
      <c r="G38" s="1"/>
      <c r="H38" s="1" t="str">
        <f t="shared" si="4"/>
        <v/>
      </c>
      <c r="I38" s="1"/>
      <c r="J38" s="8"/>
      <c r="K38" s="1"/>
      <c r="L38" s="1" t="str">
        <f t="shared" si="5"/>
        <v/>
      </c>
      <c r="M38" s="1"/>
      <c r="N38" s="8" t="s">
        <v>126</v>
      </c>
      <c r="O38" s="13" t="s">
        <v>43</v>
      </c>
      <c r="P38" s="1" t="str">
        <f t="shared" si="12"/>
        <v>Registered Sub Blocks&lt;br&gt;(등록된 하위 블록)</v>
      </c>
      <c r="Q38" s="14" t="s">
        <v>44</v>
      </c>
      <c r="R38" s="12" t="s">
        <v>77</v>
      </c>
      <c r="S38" s="1" t="str">
        <f t="shared" si="1"/>
        <v>UI-DMCI-02-O-0003</v>
      </c>
      <c r="T38" s="1" t="str">
        <f t="shared" si="2"/>
        <v>UI-DMCI-02-O-0003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7"/>
      <c r="G39" s="1"/>
      <c r="H39" s="1" t="str">
        <f t="shared" si="4"/>
        <v/>
      </c>
      <c r="I39" s="1"/>
      <c r="J39" s="8"/>
      <c r="K39" s="1"/>
      <c r="L39" s="1" t="str">
        <f t="shared" si="5"/>
        <v/>
      </c>
      <c r="M39" s="1"/>
      <c r="N39" s="8" t="s">
        <v>127</v>
      </c>
      <c r="O39" s="13" t="s">
        <v>45</v>
      </c>
      <c r="P39" s="1" t="str">
        <f t="shared" si="12"/>
        <v>Block Team Leader&lt;br&gt;(블록 팀 리더)</v>
      </c>
      <c r="Q39" s="14" t="s">
        <v>46</v>
      </c>
      <c r="R39" s="12" t="s">
        <v>78</v>
      </c>
      <c r="S39" s="1" t="str">
        <f t="shared" si="1"/>
        <v>UI-DMCI-02-O-0004</v>
      </c>
      <c r="T39" s="1" t="str">
        <f t="shared" si="2"/>
        <v>UI-DMCI-02-O-0004</v>
      </c>
    </row>
    <row r="40" spans="1:20" s="31" customFormat="1" x14ac:dyDescent="0.25">
      <c r="A40" s="2" t="s">
        <v>26</v>
      </c>
      <c r="B40" s="1"/>
      <c r="C40" s="1"/>
      <c r="D40" s="1" t="str">
        <f t="shared" si="3"/>
        <v/>
      </c>
      <c r="E40" s="1"/>
      <c r="F40" s="7"/>
      <c r="G40" s="1"/>
      <c r="H40" s="1" t="str">
        <f t="shared" si="4"/>
        <v/>
      </c>
      <c r="I40" s="1"/>
      <c r="J40" s="10" t="s">
        <v>102</v>
      </c>
      <c r="K40" s="10" t="s">
        <v>47</v>
      </c>
      <c r="L40" s="1" t="str">
        <f t="shared" si="5"/>
        <v>Physical Survey&lt;br&gt;(물리적 조사)</v>
      </c>
      <c r="M40" s="10" t="s">
        <v>48</v>
      </c>
      <c r="N40" s="10" t="s">
        <v>128</v>
      </c>
      <c r="O40" s="29" t="s">
        <v>49</v>
      </c>
      <c r="P40" s="1" t="str">
        <f t="shared" si="12"/>
        <v>Physical Survey Plan&lt;br&gt;(실사 계획 수립)</v>
      </c>
      <c r="Q40" s="30" t="s">
        <v>50</v>
      </c>
      <c r="R40" s="11" t="s">
        <v>79</v>
      </c>
      <c r="S40" s="10" t="str">
        <f t="shared" si="1"/>
        <v>UI-DMCI-02-O-0005</v>
      </c>
      <c r="T40" s="10" t="str">
        <f t="shared" si="2"/>
        <v>UI-DMCI-02-O-0005</v>
      </c>
    </row>
    <row r="41" spans="1:20" ht="27" x14ac:dyDescent="0.25">
      <c r="A41" s="2" t="s">
        <v>26</v>
      </c>
      <c r="B41" s="26"/>
      <c r="C41" s="26"/>
      <c r="D41" s="1" t="str">
        <f t="shared" si="3"/>
        <v/>
      </c>
      <c r="E41" s="26"/>
      <c r="F41" s="15"/>
      <c r="G41" s="13"/>
      <c r="H41" s="1" t="str">
        <f t="shared" si="4"/>
        <v/>
      </c>
      <c r="I41" s="13"/>
      <c r="J41" s="8"/>
      <c r="K41" s="13"/>
      <c r="L41" s="1" t="str">
        <f t="shared" si="5"/>
        <v/>
      </c>
      <c r="M41" s="14"/>
      <c r="N41" s="8" t="s">
        <v>129</v>
      </c>
      <c r="O41" s="13" t="s">
        <v>51</v>
      </c>
      <c r="P41" s="1" t="str">
        <f t="shared" si="12"/>
        <v>Request to Conduct Physical Survey&lt;br&gt;(실사 수행 요청)</v>
      </c>
      <c r="Q41" s="14" t="s">
        <v>52</v>
      </c>
      <c r="R41" s="12" t="s">
        <v>80</v>
      </c>
      <c r="S41" s="1" t="str">
        <f t="shared" si="1"/>
        <v>UI-DMCI-02-O-0006</v>
      </c>
      <c r="T41" s="1" t="str">
        <f t="shared" si="2"/>
        <v>UI-DMCI-02-O-0006</v>
      </c>
    </row>
    <row r="42" spans="1:20" ht="27" x14ac:dyDescent="0.25">
      <c r="A42" s="2" t="s">
        <v>26</v>
      </c>
      <c r="B42" s="26"/>
      <c r="C42" s="26"/>
      <c r="D42" s="1" t="str">
        <f t="shared" si="3"/>
        <v/>
      </c>
      <c r="E42" s="26"/>
      <c r="F42" s="15"/>
      <c r="G42" s="13"/>
      <c r="H42" s="1" t="str">
        <f t="shared" si="4"/>
        <v/>
      </c>
      <c r="I42" s="13"/>
      <c r="J42" s="8"/>
      <c r="K42" s="13"/>
      <c r="L42" s="1" t="str">
        <f t="shared" si="5"/>
        <v/>
      </c>
      <c r="M42" s="14"/>
      <c r="N42" s="8" t="s">
        <v>130</v>
      </c>
      <c r="O42" s="13" t="s">
        <v>53</v>
      </c>
      <c r="P42" s="1" t="str">
        <f t="shared" si="12"/>
        <v>Approval of Request to conduct Physical Survey&lt;br&gt;(실사 수행 요청 승인)</v>
      </c>
      <c r="Q42" s="14" t="s">
        <v>54</v>
      </c>
      <c r="R42" s="12" t="s">
        <v>81</v>
      </c>
      <c r="S42" s="1" t="str">
        <f t="shared" si="1"/>
        <v>UI-DMCI-02-O-0007</v>
      </c>
      <c r="T42" s="1" t="str">
        <f t="shared" si="2"/>
        <v>UI-DMCI-02-O-0007</v>
      </c>
    </row>
    <row r="43" spans="1:20" ht="27" x14ac:dyDescent="0.25">
      <c r="A43" s="2" t="s">
        <v>26</v>
      </c>
      <c r="B43" s="26"/>
      <c r="C43" s="26"/>
      <c r="D43" s="1" t="str">
        <f t="shared" si="3"/>
        <v/>
      </c>
      <c r="E43" s="26"/>
      <c r="F43" s="15"/>
      <c r="G43" s="13"/>
      <c r="H43" s="1" t="str">
        <f t="shared" si="4"/>
        <v/>
      </c>
      <c r="I43" s="13"/>
      <c r="J43" s="8"/>
      <c r="K43" s="13"/>
      <c r="L43" s="1" t="str">
        <f t="shared" si="5"/>
        <v/>
      </c>
      <c r="M43" s="14"/>
      <c r="N43" s="8" t="s">
        <v>131</v>
      </c>
      <c r="O43" s="13" t="s">
        <v>55</v>
      </c>
      <c r="P43" s="1" t="str">
        <f t="shared" si="12"/>
        <v>Conducting Block Physical Survey (Mobile WEB)&lt;br&gt;(블록 실사 수행(모바일 웹))</v>
      </c>
      <c r="Q43" s="14" t="s">
        <v>56</v>
      </c>
      <c r="R43" s="12" t="s">
        <v>82</v>
      </c>
      <c r="S43" s="1" t="str">
        <f t="shared" si="1"/>
        <v>UI-DMCI-02-O-0008</v>
      </c>
      <c r="T43" s="1" t="str">
        <f t="shared" si="2"/>
        <v>UI-DMCI-02-O-0008</v>
      </c>
    </row>
    <row r="44" spans="1:20" ht="27" x14ac:dyDescent="0.25">
      <c r="A44" s="2" t="s">
        <v>26</v>
      </c>
      <c r="B44" s="26"/>
      <c r="C44" s="26"/>
      <c r="D44" s="1" t="str">
        <f t="shared" si="3"/>
        <v/>
      </c>
      <c r="E44" s="26"/>
      <c r="F44" s="15"/>
      <c r="G44" s="13"/>
      <c r="H44" s="1" t="str">
        <f t="shared" si="4"/>
        <v/>
      </c>
      <c r="I44" s="13"/>
      <c r="J44" s="8"/>
      <c r="K44" s="13"/>
      <c r="L44" s="1" t="str">
        <f t="shared" si="5"/>
        <v/>
      </c>
      <c r="M44" s="14"/>
      <c r="N44" s="8" t="s">
        <v>132</v>
      </c>
      <c r="O44" s="13" t="s">
        <v>57</v>
      </c>
      <c r="P44" s="1" t="str">
        <f t="shared" si="12"/>
        <v>View Collected Physical Survey Data&lt;br&gt;(수집된 물리적 조사 데이터 보기)</v>
      </c>
      <c r="Q44" s="14" t="s">
        <v>58</v>
      </c>
      <c r="R44" s="12" t="s">
        <v>83</v>
      </c>
      <c r="S44" s="1" t="str">
        <f t="shared" si="1"/>
        <v>UI-DMCI-02-O-0009</v>
      </c>
      <c r="T44" s="1" t="str">
        <f t="shared" si="2"/>
        <v>UI-DMCI-02-O-0009</v>
      </c>
    </row>
    <row r="45" spans="1:20" x14ac:dyDescent="0.25">
      <c r="A45" s="2" t="s">
        <v>26</v>
      </c>
      <c r="B45" s="27"/>
      <c r="C45" s="27"/>
      <c r="D45" s="1" t="str">
        <f t="shared" si="3"/>
        <v/>
      </c>
      <c r="E45" s="27"/>
      <c r="F45" s="15"/>
      <c r="G45" s="1"/>
      <c r="H45" s="1" t="str">
        <f t="shared" si="4"/>
        <v/>
      </c>
      <c r="I45" s="1"/>
      <c r="J45" s="8" t="s">
        <v>103</v>
      </c>
      <c r="K45" s="10" t="s">
        <v>59</v>
      </c>
      <c r="L45" s="1" t="str">
        <f t="shared" si="5"/>
        <v>NaPA Address Management&lt;br&gt;(NaPA 주소 관리)</v>
      </c>
      <c r="M45" s="10" t="s">
        <v>60</v>
      </c>
      <c r="N45" s="10"/>
      <c r="O45" s="10"/>
      <c r="P45" s="1" t="str">
        <f t="shared" si="12"/>
        <v/>
      </c>
      <c r="Q45" s="10"/>
      <c r="R45" s="11" t="s">
        <v>84</v>
      </c>
      <c r="S45" s="1" t="str">
        <f t="shared" si="1"/>
        <v>UI-DMCI-02-O-0010</v>
      </c>
      <c r="T45" s="1" t="str">
        <f t="shared" si="2"/>
        <v>UI-DMCI-02-O-0010</v>
      </c>
    </row>
    <row r="46" spans="1:20" x14ac:dyDescent="0.25">
      <c r="A46" s="2" t="s">
        <v>26</v>
      </c>
      <c r="B46" s="27"/>
      <c r="C46" s="27"/>
      <c r="D46" s="1" t="str">
        <f t="shared" si="3"/>
        <v/>
      </c>
      <c r="E46" s="27"/>
      <c r="F46" s="15"/>
      <c r="G46" s="1"/>
      <c r="H46" s="1" t="str">
        <f t="shared" si="4"/>
        <v/>
      </c>
      <c r="I46" s="1"/>
      <c r="J46" s="8" t="s">
        <v>104</v>
      </c>
      <c r="K46" s="10" t="s">
        <v>61</v>
      </c>
      <c r="L46" s="1" t="str">
        <f t="shared" si="5"/>
        <v>Reports&lt;br&gt;(보고서)</v>
      </c>
      <c r="M46" s="10" t="s">
        <v>62</v>
      </c>
      <c r="N46" s="10"/>
      <c r="O46" s="10"/>
      <c r="P46" s="1" t="str">
        <f t="shared" si="12"/>
        <v/>
      </c>
      <c r="Q46" s="10"/>
      <c r="R46" s="11" t="s">
        <v>85</v>
      </c>
      <c r="S46" s="1" t="str">
        <f t="shared" si="1"/>
        <v>UI-DMCI-02-O-0011</v>
      </c>
      <c r="T46" s="1" t="str">
        <f t="shared" si="2"/>
        <v>UI-DMCI-02-O-0011</v>
      </c>
    </row>
    <row r="47" spans="1:20" s="36" customFormat="1" x14ac:dyDescent="0.25">
      <c r="A47" s="2" t="s">
        <v>26</v>
      </c>
      <c r="B47" s="1"/>
      <c r="C47" s="1"/>
      <c r="D47" s="1" t="str">
        <f t="shared" si="3"/>
        <v/>
      </c>
      <c r="E47" s="1"/>
      <c r="F47" s="34" t="s">
        <v>221</v>
      </c>
      <c r="G47" s="34" t="s">
        <v>8</v>
      </c>
      <c r="H47" s="1" t="str">
        <f t="shared" si="4"/>
        <v>Data Cleanup Tool&lt;br&gt;(Data Cleanup Tool)</v>
      </c>
      <c r="I47" s="34" t="s">
        <v>8</v>
      </c>
      <c r="J47" s="34" t="s">
        <v>96</v>
      </c>
      <c r="K47" s="34" t="s">
        <v>9</v>
      </c>
      <c r="L47" s="1" t="str">
        <f t="shared" si="5"/>
        <v>Dashboard&lt;br&gt;(Dashboard)</v>
      </c>
      <c r="M47" s="34" t="s">
        <v>9</v>
      </c>
      <c r="N47" s="34"/>
      <c r="O47" s="34"/>
      <c r="P47" s="1" t="str">
        <f t="shared" si="12"/>
        <v/>
      </c>
      <c r="Q47" s="34"/>
      <c r="R47" s="35" t="s">
        <v>63</v>
      </c>
      <c r="S47" s="34" t="str">
        <f t="shared" ref="S47:S58" si="13">R47</f>
        <v>UI-DMCI-01-O-0001</v>
      </c>
      <c r="T47" s="34" t="str">
        <f t="shared" ref="T47:T58" si="14">R47</f>
        <v>UI-DMCI-01-O-0001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97</v>
      </c>
      <c r="K48" s="1" t="s">
        <v>24</v>
      </c>
      <c r="L48" s="1" t="str">
        <f t="shared" si="5"/>
        <v>Case Management&lt;br&gt;(Case Management)</v>
      </c>
      <c r="M48" s="1" t="s">
        <v>24</v>
      </c>
      <c r="N48" s="8"/>
      <c r="O48" s="21"/>
      <c r="P48" s="1" t="str">
        <f t="shared" si="12"/>
        <v/>
      </c>
      <c r="Q48" s="21"/>
      <c r="R48" s="12" t="s">
        <v>64</v>
      </c>
      <c r="S48" s="1" t="str">
        <f t="shared" si="13"/>
        <v>UI-DMCI-01-O-0003</v>
      </c>
      <c r="T48" s="1" t="str">
        <f t="shared" si="14"/>
        <v>UI-DMCI-01-O-0003</v>
      </c>
    </row>
    <row r="49" spans="1:20" x14ac:dyDescent="0.25">
      <c r="A49" s="2" t="s">
        <v>26</v>
      </c>
      <c r="B49" s="13"/>
      <c r="C49" s="13"/>
      <c r="D49" s="1" t="str">
        <f t="shared" si="3"/>
        <v/>
      </c>
      <c r="E49" s="13"/>
      <c r="F49" s="15"/>
      <c r="G49" s="13"/>
      <c r="H49" s="1" t="str">
        <f t="shared" si="4"/>
        <v/>
      </c>
      <c r="I49" s="13"/>
      <c r="J49" s="8" t="s">
        <v>98</v>
      </c>
      <c r="K49" s="1" t="s">
        <v>30</v>
      </c>
      <c r="L49" s="1" t="str">
        <f t="shared" si="5"/>
        <v>Data Cleanup Reports&lt;br&gt;(Data Cleanup Reports)</v>
      </c>
      <c r="M49" s="1" t="s">
        <v>30</v>
      </c>
      <c r="N49" s="8" t="s">
        <v>115</v>
      </c>
      <c r="O49" s="13" t="s">
        <v>16</v>
      </c>
      <c r="P49" s="1" t="str">
        <f t="shared" si="12"/>
        <v>Executive Reports&lt;br&gt;(관리자용 요약 보고서)</v>
      </c>
      <c r="Q49" s="14" t="s">
        <v>12</v>
      </c>
      <c r="R49" s="12" t="s">
        <v>65</v>
      </c>
      <c r="S49" s="1" t="str">
        <f t="shared" si="13"/>
        <v>UI-DMCI-01-O-0013</v>
      </c>
      <c r="T49" s="1" t="str">
        <f t="shared" si="14"/>
        <v>UI-DMCI-01-O-0013</v>
      </c>
    </row>
    <row r="50" spans="1:20" x14ac:dyDescent="0.25">
      <c r="A50" s="2" t="s">
        <v>26</v>
      </c>
      <c r="B50" s="13"/>
      <c r="C50" s="13"/>
      <c r="D50" s="1" t="str">
        <f t="shared" si="3"/>
        <v/>
      </c>
      <c r="E50" s="13"/>
      <c r="F50" s="15"/>
      <c r="G50" s="13"/>
      <c r="H50" s="1" t="str">
        <f t="shared" si="4"/>
        <v/>
      </c>
      <c r="I50" s="13"/>
      <c r="J50" s="8"/>
      <c r="K50" s="13"/>
      <c r="L50" s="1" t="str">
        <f t="shared" si="5"/>
        <v/>
      </c>
      <c r="M50" s="14"/>
      <c r="N50" s="8" t="s">
        <v>116</v>
      </c>
      <c r="O50" s="13" t="s">
        <v>17</v>
      </c>
      <c r="P50" s="1" t="str">
        <f t="shared" si="12"/>
        <v>Detailed Reports&lt;br&gt;(상세 보고서)</v>
      </c>
      <c r="Q50" s="14" t="s">
        <v>13</v>
      </c>
      <c r="R50" s="12" t="s">
        <v>66</v>
      </c>
      <c r="S50" s="1" t="str">
        <f t="shared" si="13"/>
        <v>UI-DMCI-01-O-0014</v>
      </c>
      <c r="T50" s="1" t="str">
        <f t="shared" si="14"/>
        <v>UI-DMCI-01-O-0014</v>
      </c>
    </row>
    <row r="51" spans="1:20" x14ac:dyDescent="0.25">
      <c r="A51" s="2" t="s">
        <v>26</v>
      </c>
      <c r="B51" s="26"/>
      <c r="C51" s="26"/>
      <c r="D51" s="1" t="str">
        <f t="shared" si="3"/>
        <v/>
      </c>
      <c r="E51" s="26"/>
      <c r="F51" s="15"/>
      <c r="G51" s="13"/>
      <c r="H51" s="1" t="str">
        <f t="shared" si="4"/>
        <v/>
      </c>
      <c r="I51" s="13"/>
      <c r="J51" s="8"/>
      <c r="K51" s="13"/>
      <c r="L51" s="1" t="str">
        <f t="shared" si="5"/>
        <v/>
      </c>
      <c r="M51" s="14"/>
      <c r="N51" s="8" t="s">
        <v>117</v>
      </c>
      <c r="O51" s="13" t="s">
        <v>18</v>
      </c>
      <c r="P51" s="1" t="str">
        <f t="shared" si="12"/>
        <v>Potential Errors Reports&lt;br&gt;(잠재적 오류에 대한 보고서)</v>
      </c>
      <c r="Q51" s="14" t="s">
        <v>14</v>
      </c>
      <c r="R51" s="12" t="s">
        <v>67</v>
      </c>
      <c r="S51" s="1" t="str">
        <f t="shared" si="13"/>
        <v>UI-DMCI-01-O-0015</v>
      </c>
      <c r="T51" s="1" t="str">
        <f t="shared" si="14"/>
        <v>UI-DMCI-01-O-0015</v>
      </c>
    </row>
    <row r="52" spans="1:20" x14ac:dyDescent="0.25">
      <c r="A52" s="2" t="s">
        <v>26</v>
      </c>
      <c r="B52" s="27"/>
      <c r="C52" s="27"/>
      <c r="D52" s="1" t="str">
        <f t="shared" si="3"/>
        <v/>
      </c>
      <c r="E52" s="27"/>
      <c r="F52" s="15"/>
      <c r="G52" s="1"/>
      <c r="H52" s="1" t="str">
        <f t="shared" si="4"/>
        <v/>
      </c>
      <c r="I52" s="1"/>
      <c r="J52" s="8" t="s">
        <v>99</v>
      </c>
      <c r="K52" s="10" t="s">
        <v>31</v>
      </c>
      <c r="L52" s="1" t="str">
        <f t="shared" si="5"/>
        <v>Detail&lt;br&gt;(Detail)</v>
      </c>
      <c r="M52" s="10" t="s">
        <v>31</v>
      </c>
      <c r="N52" s="10" t="s">
        <v>118</v>
      </c>
      <c r="O52" s="10" t="s">
        <v>32</v>
      </c>
      <c r="P52" s="1" t="str">
        <f t="shared" si="12"/>
        <v>1 Payments without Debit Number&lt;br&gt;(1 Payments without Debit Number)</v>
      </c>
      <c r="Q52" s="10" t="s">
        <v>32</v>
      </c>
      <c r="R52" s="11" t="s">
        <v>68</v>
      </c>
      <c r="S52" s="1" t="str">
        <f t="shared" si="13"/>
        <v>UI-DMCI-01-O-1001</v>
      </c>
      <c r="T52" s="1" t="str">
        <f t="shared" si="14"/>
        <v>UI-DMCI-01-O-1001</v>
      </c>
    </row>
    <row r="53" spans="1:20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10" t="s">
        <v>119</v>
      </c>
      <c r="O53" s="13" t="s">
        <v>33</v>
      </c>
      <c r="P53" s="1" t="str">
        <f t="shared" si="12"/>
        <v>2 Incorrect Posting&lt;br&gt;(2 Incorrect Posting)</v>
      </c>
      <c r="Q53" s="13" t="s">
        <v>33</v>
      </c>
      <c r="R53" s="11" t="s">
        <v>69</v>
      </c>
      <c r="S53" s="1" t="str">
        <f t="shared" si="13"/>
        <v>UI-DMCI-01-O-1002</v>
      </c>
      <c r="T53" s="1" t="str">
        <f t="shared" si="14"/>
        <v>UI-DMCI-01-O-1002</v>
      </c>
    </row>
    <row r="54" spans="1:20" x14ac:dyDescent="0.25">
      <c r="A54" s="2" t="s">
        <v>26</v>
      </c>
      <c r="B54" s="13"/>
      <c r="C54" s="13"/>
      <c r="D54" s="1" t="str">
        <f t="shared" si="3"/>
        <v/>
      </c>
      <c r="E54" s="13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10" t="s">
        <v>120</v>
      </c>
      <c r="O54" s="13" t="s">
        <v>34</v>
      </c>
      <c r="P54" s="1" t="str">
        <f t="shared" si="12"/>
        <v>3 Duplicate Assessments&lt;br&gt;(3 Duplicate Assessments)</v>
      </c>
      <c r="Q54" s="13" t="s">
        <v>34</v>
      </c>
      <c r="R54" s="11" t="s">
        <v>70</v>
      </c>
      <c r="S54" s="1" t="str">
        <f t="shared" si="13"/>
        <v>UI-DMCI-01-O-1003</v>
      </c>
      <c r="T54" s="1" t="str">
        <f t="shared" si="14"/>
        <v>UI-DMCI-01-O-1003</v>
      </c>
    </row>
    <row r="55" spans="1:20" x14ac:dyDescent="0.25">
      <c r="A55" s="2" t="s">
        <v>26</v>
      </c>
      <c r="B55" s="13"/>
      <c r="C55" s="13"/>
      <c r="D55" s="1" t="str">
        <f t="shared" si="3"/>
        <v/>
      </c>
      <c r="E55" s="13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10" t="s">
        <v>121</v>
      </c>
      <c r="O55" s="13" t="s">
        <v>35</v>
      </c>
      <c r="P55" s="1" t="str">
        <f t="shared" si="12"/>
        <v>4 Vacated Assessments&lt;br&gt;(4 Vacated Assessments)</v>
      </c>
      <c r="Q55" s="13" t="s">
        <v>35</v>
      </c>
      <c r="R55" s="11" t="s">
        <v>71</v>
      </c>
      <c r="S55" s="1" t="str">
        <f t="shared" si="13"/>
        <v>UI-DMCI-01-O-1004</v>
      </c>
      <c r="T55" s="1" t="str">
        <f t="shared" si="14"/>
        <v>UI-DMCI-01-O-1004</v>
      </c>
    </row>
    <row r="56" spans="1:20" x14ac:dyDescent="0.25">
      <c r="A56" s="2" t="s">
        <v>26</v>
      </c>
      <c r="B56" s="13"/>
      <c r="C56" s="13"/>
      <c r="D56" s="1" t="str">
        <f t="shared" si="3"/>
        <v/>
      </c>
      <c r="E56" s="13"/>
      <c r="F56" s="15"/>
      <c r="G56" s="13"/>
      <c r="H56" s="1" t="str">
        <f t="shared" si="4"/>
        <v/>
      </c>
      <c r="I56" s="13"/>
      <c r="J56" s="8"/>
      <c r="K56" s="13"/>
      <c r="L56" s="1" t="str">
        <f t="shared" si="5"/>
        <v/>
      </c>
      <c r="M56" s="14"/>
      <c r="N56" s="10" t="s">
        <v>122</v>
      </c>
      <c r="O56" s="13" t="s">
        <v>36</v>
      </c>
      <c r="P56" s="1" t="str">
        <f t="shared" si="12"/>
        <v>6 Wrong Assessment&lt;br&gt;(6 Wrong Assessment)</v>
      </c>
      <c r="Q56" s="13" t="s">
        <v>36</v>
      </c>
      <c r="R56" s="11" t="s">
        <v>72</v>
      </c>
      <c r="S56" s="1" t="str">
        <f t="shared" si="13"/>
        <v>UI-DMCI-01-O-1006</v>
      </c>
      <c r="T56" s="1" t="str">
        <f t="shared" si="14"/>
        <v>UI-DMCI-01-O-1006</v>
      </c>
    </row>
    <row r="57" spans="1:20" x14ac:dyDescent="0.25">
      <c r="A57" s="2" t="s">
        <v>26</v>
      </c>
      <c r="B57" s="13"/>
      <c r="C57" s="13"/>
      <c r="D57" s="1" t="str">
        <f t="shared" si="3"/>
        <v/>
      </c>
      <c r="E57" s="13"/>
      <c r="F57" s="15"/>
      <c r="G57" s="13"/>
      <c r="H57" s="1" t="str">
        <f t="shared" si="4"/>
        <v/>
      </c>
      <c r="I57" s="13"/>
      <c r="J57" s="8"/>
      <c r="K57" s="13"/>
      <c r="L57" s="1" t="str">
        <f t="shared" si="5"/>
        <v/>
      </c>
      <c r="M57" s="14"/>
      <c r="N57" s="10" t="s">
        <v>123</v>
      </c>
      <c r="O57" s="13" t="s">
        <v>37</v>
      </c>
      <c r="P57" s="1" t="str">
        <f t="shared" si="12"/>
        <v>8 Lumpsum Payment&lt;br&gt;(8 Lumpsum Payment)</v>
      </c>
      <c r="Q57" s="13" t="s">
        <v>37</v>
      </c>
      <c r="R57" s="11" t="s">
        <v>73</v>
      </c>
      <c r="S57" s="1" t="str">
        <f t="shared" si="13"/>
        <v>UI-DMCI-01-O-1008</v>
      </c>
      <c r="T57" s="1" t="str">
        <f t="shared" si="14"/>
        <v>UI-DMCI-01-O-1008</v>
      </c>
    </row>
    <row r="58" spans="1:20" x14ac:dyDescent="0.25">
      <c r="A58" s="2" t="s">
        <v>26</v>
      </c>
      <c r="B58" s="13"/>
      <c r="C58" s="13"/>
      <c r="D58" s="1" t="str">
        <f t="shared" si="3"/>
        <v/>
      </c>
      <c r="E58" s="13"/>
      <c r="F58" s="15"/>
      <c r="G58" s="13"/>
      <c r="H58" s="1" t="str">
        <f t="shared" si="4"/>
        <v/>
      </c>
      <c r="I58" s="13"/>
      <c r="J58" s="8"/>
      <c r="K58" s="13"/>
      <c r="L58" s="1" t="str">
        <f t="shared" si="5"/>
        <v/>
      </c>
      <c r="M58" s="14"/>
      <c r="N58" s="10" t="s">
        <v>124</v>
      </c>
      <c r="O58" s="13" t="s">
        <v>38</v>
      </c>
      <c r="P58" s="1" t="str">
        <f t="shared" si="12"/>
        <v>9 Reverse Cancelled Assessment&lt;br&gt;(9 Reverse Cancelled Assessment)</v>
      </c>
      <c r="Q58" s="13" t="s">
        <v>38</v>
      </c>
      <c r="R58" s="11" t="s">
        <v>74</v>
      </c>
      <c r="S58" s="1" t="str">
        <f t="shared" si="13"/>
        <v>UI-DMCI-01-O-1009</v>
      </c>
      <c r="T58" s="1" t="str">
        <f t="shared" si="14"/>
        <v>UI-DMCI-01-O-1009</v>
      </c>
    </row>
    <row r="59" spans="1:20" s="25" customFormat="1" x14ac:dyDescent="0.25">
      <c r="A59" s="22" t="s">
        <v>27</v>
      </c>
      <c r="B59" s="23" t="s">
        <v>88</v>
      </c>
      <c r="C59" s="23" t="s">
        <v>22</v>
      </c>
      <c r="D59" s="23" t="str">
        <f t="shared" si="3"/>
        <v>Reviewer&lt;br&gt;(Reviewer)</v>
      </c>
      <c r="E59" s="23" t="s">
        <v>22</v>
      </c>
      <c r="F59" s="23" t="s">
        <v>92</v>
      </c>
      <c r="G59" s="23" t="s">
        <v>8</v>
      </c>
      <c r="H59" s="23" t="str">
        <f t="shared" si="4"/>
        <v>Data Cleanup Tool&lt;br&gt;(Data Cleanup Tool)</v>
      </c>
      <c r="I59" s="23" t="s">
        <v>8</v>
      </c>
      <c r="J59" s="23" t="s">
        <v>105</v>
      </c>
      <c r="K59" s="23" t="s">
        <v>9</v>
      </c>
      <c r="L59" s="23" t="str">
        <f t="shared" si="5"/>
        <v>Dashboard&lt;br&gt;(Dashboard)</v>
      </c>
      <c r="M59" s="23" t="s">
        <v>9</v>
      </c>
      <c r="N59" s="23"/>
      <c r="O59" s="23"/>
      <c r="P59" s="1" t="str">
        <f t="shared" si="12"/>
        <v/>
      </c>
      <c r="Q59" s="23"/>
      <c r="R59" s="24" t="s">
        <v>153</v>
      </c>
      <c r="S59" s="23" t="str">
        <f t="shared" si="1"/>
        <v>UI-DMCI-01-R-0001</v>
      </c>
      <c r="T59" s="23" t="str">
        <f t="shared" si="2"/>
        <v>UI-DMCI-01-R-0001</v>
      </c>
    </row>
    <row r="60" spans="1:20" x14ac:dyDescent="0.25">
      <c r="A60" s="2" t="str">
        <f t="shared" ref="A60:A76" si="15">IF(B60="", A59, IF(B60="FN-E-DMC","E","I"))</f>
        <v>R</v>
      </c>
      <c r="B60" s="1"/>
      <c r="C60" s="1"/>
      <c r="D60" s="1" t="str">
        <f t="shared" si="3"/>
        <v/>
      </c>
      <c r="E60" s="1"/>
      <c r="F60" s="7"/>
      <c r="G60" s="1"/>
      <c r="H60" s="1" t="str">
        <f t="shared" si="4"/>
        <v/>
      </c>
      <c r="I60" s="1"/>
      <c r="J60" s="8" t="s">
        <v>106</v>
      </c>
      <c r="K60" s="1" t="s">
        <v>24</v>
      </c>
      <c r="L60" s="1" t="str">
        <f t="shared" si="5"/>
        <v>Case Management&lt;br&gt;(Case Management)</v>
      </c>
      <c r="M60" s="1" t="s">
        <v>24</v>
      </c>
      <c r="N60" s="8"/>
      <c r="O60" s="1"/>
      <c r="P60" s="1" t="str">
        <f t="shared" si="12"/>
        <v/>
      </c>
      <c r="Q60" s="1"/>
      <c r="R60" s="12" t="s">
        <v>154</v>
      </c>
      <c r="S60" s="1" t="str">
        <f t="shared" si="1"/>
        <v>UI-DMCI-01-R-0003</v>
      </c>
      <c r="T60" s="1" t="str">
        <f t="shared" si="2"/>
        <v>UI-DMCI-01-R-0003</v>
      </c>
    </row>
    <row r="61" spans="1:20" x14ac:dyDescent="0.25">
      <c r="A61" s="2" t="str">
        <f t="shared" si="15"/>
        <v>R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 t="s">
        <v>107</v>
      </c>
      <c r="K61" s="1" t="s">
        <v>30</v>
      </c>
      <c r="L61" s="1" t="str">
        <f t="shared" si="5"/>
        <v>Data Cleanup Reports&lt;br&gt;(Data Cleanup Reports)</v>
      </c>
      <c r="M61" s="1" t="s">
        <v>30</v>
      </c>
      <c r="N61" s="8" t="s">
        <v>133</v>
      </c>
      <c r="O61" s="13" t="s">
        <v>16</v>
      </c>
      <c r="P61" s="1" t="str">
        <f t="shared" si="12"/>
        <v>Executive Reports&lt;br&gt;(관리자용 요약 보고서)</v>
      </c>
      <c r="Q61" s="14" t="s">
        <v>12</v>
      </c>
      <c r="R61" s="12" t="s">
        <v>155</v>
      </c>
      <c r="S61" s="1" t="str">
        <f t="shared" si="1"/>
        <v>UI-DMCI-01-R-0013</v>
      </c>
      <c r="T61" s="1" t="str">
        <f t="shared" si="2"/>
        <v>UI-DMCI-01-R-0013</v>
      </c>
    </row>
    <row r="62" spans="1:20" x14ac:dyDescent="0.25">
      <c r="A62" s="2" t="str">
        <f t="shared" si="15"/>
        <v>R</v>
      </c>
      <c r="B62" s="13"/>
      <c r="C62" s="13"/>
      <c r="D62" s="1" t="str">
        <f t="shared" si="3"/>
        <v/>
      </c>
      <c r="E62" s="13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134</v>
      </c>
      <c r="O62" s="13" t="s">
        <v>17</v>
      </c>
      <c r="P62" s="1" t="str">
        <f t="shared" si="12"/>
        <v>Detailed Reports&lt;br&gt;(상세 보고서)</v>
      </c>
      <c r="Q62" s="14" t="s">
        <v>13</v>
      </c>
      <c r="R62" s="12" t="s">
        <v>156</v>
      </c>
      <c r="S62" s="1" t="str">
        <f t="shared" si="1"/>
        <v>UI-DMCI-01-R-0014</v>
      </c>
      <c r="T62" s="1" t="str">
        <f t="shared" si="2"/>
        <v>UI-DMCI-01-R-0014</v>
      </c>
    </row>
    <row r="63" spans="1:20" x14ac:dyDescent="0.25">
      <c r="A63" s="28" t="str">
        <f t="shared" si="15"/>
        <v>R</v>
      </c>
      <c r="B63" s="26"/>
      <c r="C63" s="26"/>
      <c r="D63" s="1" t="str">
        <f t="shared" si="3"/>
        <v/>
      </c>
      <c r="E63" s="26"/>
      <c r="F63" s="15"/>
      <c r="G63" s="13"/>
      <c r="H63" s="1" t="str">
        <f t="shared" si="4"/>
        <v/>
      </c>
      <c r="I63" s="13"/>
      <c r="J63" s="8"/>
      <c r="K63" s="13"/>
      <c r="L63" s="1" t="str">
        <f t="shared" si="5"/>
        <v/>
      </c>
      <c r="M63" s="14"/>
      <c r="N63" s="8" t="s">
        <v>135</v>
      </c>
      <c r="O63" s="13" t="s">
        <v>18</v>
      </c>
      <c r="P63" s="1" t="str">
        <f t="shared" si="12"/>
        <v>Potential Errors Reports&lt;br&gt;(잠재적 오류에 대한 보고서)</v>
      </c>
      <c r="Q63" s="14" t="s">
        <v>14</v>
      </c>
      <c r="R63" s="12" t="s">
        <v>157</v>
      </c>
      <c r="S63" s="1" t="str">
        <f t="shared" si="1"/>
        <v>UI-DMCI-01-R-0015</v>
      </c>
      <c r="T63" s="1" t="str">
        <f t="shared" si="2"/>
        <v>UI-DMCI-01-R-0015</v>
      </c>
    </row>
    <row r="64" spans="1:20" x14ac:dyDescent="0.25">
      <c r="A64" s="28" t="str">
        <f t="shared" si="15"/>
        <v>R</v>
      </c>
      <c r="B64" s="27"/>
      <c r="C64" s="27"/>
      <c r="D64" s="1" t="str">
        <f t="shared" si="3"/>
        <v/>
      </c>
      <c r="E64" s="27"/>
      <c r="F64" s="15"/>
      <c r="G64" s="1"/>
      <c r="H64" s="1" t="str">
        <f t="shared" si="4"/>
        <v/>
      </c>
      <c r="I64" s="1"/>
      <c r="J64" s="8" t="s">
        <v>108</v>
      </c>
      <c r="K64" s="10" t="s">
        <v>31</v>
      </c>
      <c r="L64" s="1" t="str">
        <f t="shared" si="5"/>
        <v>Detail&lt;br&gt;(Detail)</v>
      </c>
      <c r="M64" s="10" t="s">
        <v>31</v>
      </c>
      <c r="N64" s="10" t="s">
        <v>136</v>
      </c>
      <c r="O64" s="10" t="s">
        <v>32</v>
      </c>
      <c r="P64" s="1" t="str">
        <f t="shared" si="12"/>
        <v>1 Payments without Debit Number&lt;br&gt;(1 Payments without Debit Number)</v>
      </c>
      <c r="Q64" s="10" t="s">
        <v>32</v>
      </c>
      <c r="R64" s="11" t="s">
        <v>158</v>
      </c>
      <c r="S64" s="1" t="str">
        <f t="shared" ref="S64:S70" si="16">R64</f>
        <v>UI-DMCI-01-R-1001</v>
      </c>
      <c r="T64" s="1" t="str">
        <f t="shared" ref="T64:T70" si="17">R64</f>
        <v>UI-DMCI-01-R-1001</v>
      </c>
    </row>
    <row r="65" spans="1:20" x14ac:dyDescent="0.25">
      <c r="A65" s="28" t="str">
        <f t="shared" si="15"/>
        <v>R</v>
      </c>
      <c r="B65" s="26"/>
      <c r="C65" s="26"/>
      <c r="D65" s="1" t="str">
        <f t="shared" si="3"/>
        <v/>
      </c>
      <c r="E65" s="26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137</v>
      </c>
      <c r="O65" s="13" t="s">
        <v>33</v>
      </c>
      <c r="P65" s="1" t="str">
        <f t="shared" si="12"/>
        <v>2 Incorrect Posting&lt;br&gt;(2 Incorrect Posting)</v>
      </c>
      <c r="Q65" s="13" t="s">
        <v>33</v>
      </c>
      <c r="R65" s="11" t="s">
        <v>159</v>
      </c>
      <c r="S65" s="1" t="str">
        <f t="shared" si="16"/>
        <v>UI-DMCI-01-R-1002</v>
      </c>
      <c r="T65" s="1" t="str">
        <f t="shared" si="17"/>
        <v>UI-DMCI-01-R-1002</v>
      </c>
    </row>
    <row r="66" spans="1:20" x14ac:dyDescent="0.25">
      <c r="A66" s="2" t="str">
        <f t="shared" si="15"/>
        <v>R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138</v>
      </c>
      <c r="O66" s="13" t="s">
        <v>34</v>
      </c>
      <c r="P66" s="1" t="str">
        <f t="shared" si="12"/>
        <v>3 Duplicate Assessments&lt;br&gt;(3 Duplicate Assessments)</v>
      </c>
      <c r="Q66" s="13" t="s">
        <v>34</v>
      </c>
      <c r="R66" s="11" t="s">
        <v>160</v>
      </c>
      <c r="S66" s="1" t="str">
        <f t="shared" si="16"/>
        <v>UI-DMCI-01-R-1003</v>
      </c>
      <c r="T66" s="1" t="str">
        <f t="shared" si="17"/>
        <v>UI-DMCI-01-R-1003</v>
      </c>
    </row>
    <row r="67" spans="1:20" x14ac:dyDescent="0.25">
      <c r="A67" s="2" t="str">
        <f t="shared" si="15"/>
        <v>R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139</v>
      </c>
      <c r="O67" s="13" t="s">
        <v>35</v>
      </c>
      <c r="P67" s="1" t="str">
        <f t="shared" si="12"/>
        <v>4 Vacated Assessments&lt;br&gt;(4 Vacated Assessments)</v>
      </c>
      <c r="Q67" s="13" t="s">
        <v>35</v>
      </c>
      <c r="R67" s="11" t="s">
        <v>161</v>
      </c>
      <c r="S67" s="1" t="str">
        <f t="shared" si="16"/>
        <v>UI-DMCI-01-R-1004</v>
      </c>
      <c r="T67" s="1" t="str">
        <f t="shared" si="17"/>
        <v>UI-DMCI-01-R-1004</v>
      </c>
    </row>
    <row r="68" spans="1:20" x14ac:dyDescent="0.25">
      <c r="A68" s="2" t="str">
        <f t="shared" si="15"/>
        <v>R</v>
      </c>
      <c r="B68" s="13"/>
      <c r="C68" s="13"/>
      <c r="D68" s="1" t="str">
        <f t="shared" ref="D68:D84" si="18">IF(E68&lt;&gt;"",E68&amp;"&lt;br&gt;("&amp;C68&amp;")","")</f>
        <v/>
      </c>
      <c r="E68" s="13"/>
      <c r="F68" s="15"/>
      <c r="G68" s="13"/>
      <c r="H68" s="1" t="str">
        <f t="shared" ref="H68:H84" si="19">IF(I68&lt;&gt;"",I68&amp;"&lt;br&gt;("&amp;G68&amp;")","")</f>
        <v/>
      </c>
      <c r="I68" s="13"/>
      <c r="J68" s="8"/>
      <c r="K68" s="13"/>
      <c r="L68" s="1" t="str">
        <f t="shared" ref="L68:L84" si="20">IF(M68&lt;&gt;"",M68&amp;"&lt;br&gt;("&amp;K68&amp;")","")</f>
        <v/>
      </c>
      <c r="M68" s="14"/>
      <c r="N68" s="10" t="s">
        <v>140</v>
      </c>
      <c r="O68" s="13" t="s">
        <v>36</v>
      </c>
      <c r="P68" s="1" t="str">
        <f t="shared" si="12"/>
        <v>6 Wrong Assessment&lt;br&gt;(6 Wrong Assessment)</v>
      </c>
      <c r="Q68" s="13" t="s">
        <v>36</v>
      </c>
      <c r="R68" s="11" t="s">
        <v>162</v>
      </c>
      <c r="S68" s="1" t="str">
        <f t="shared" si="16"/>
        <v>UI-DMCI-01-R-1006</v>
      </c>
      <c r="T68" s="1" t="str">
        <f t="shared" si="17"/>
        <v>UI-DMCI-01-R-1006</v>
      </c>
    </row>
    <row r="69" spans="1:20" x14ac:dyDescent="0.25">
      <c r="A69" s="2" t="str">
        <f t="shared" si="15"/>
        <v>R</v>
      </c>
      <c r="B69" s="13"/>
      <c r="C69" s="13"/>
      <c r="D69" s="1" t="str">
        <f t="shared" si="18"/>
        <v/>
      </c>
      <c r="E69" s="13"/>
      <c r="F69" s="15"/>
      <c r="G69" s="13"/>
      <c r="H69" s="1" t="str">
        <f t="shared" si="19"/>
        <v/>
      </c>
      <c r="I69" s="13"/>
      <c r="J69" s="8"/>
      <c r="K69" s="13"/>
      <c r="L69" s="1" t="str">
        <f t="shared" si="20"/>
        <v/>
      </c>
      <c r="M69" s="14"/>
      <c r="N69" s="10" t="s">
        <v>141</v>
      </c>
      <c r="O69" s="13" t="s">
        <v>37</v>
      </c>
      <c r="P69" s="1" t="str">
        <f t="shared" si="12"/>
        <v>8 Lumpsum Payment&lt;br&gt;(8 Lumpsum Payment)</v>
      </c>
      <c r="Q69" s="13" t="s">
        <v>37</v>
      </c>
      <c r="R69" s="11" t="s">
        <v>163</v>
      </c>
      <c r="S69" s="1" t="str">
        <f t="shared" si="16"/>
        <v>UI-DMCI-01-R-1008</v>
      </c>
      <c r="T69" s="1" t="str">
        <f t="shared" si="17"/>
        <v>UI-DMCI-01-R-1008</v>
      </c>
    </row>
    <row r="70" spans="1:20" x14ac:dyDescent="0.25">
      <c r="A70" s="2" t="str">
        <f t="shared" si="15"/>
        <v>R</v>
      </c>
      <c r="B70" s="13"/>
      <c r="C70" s="13"/>
      <c r="D70" s="1" t="str">
        <f t="shared" si="18"/>
        <v/>
      </c>
      <c r="E70" s="13"/>
      <c r="F70" s="15"/>
      <c r="G70" s="13"/>
      <c r="H70" s="1" t="str">
        <f t="shared" si="19"/>
        <v/>
      </c>
      <c r="I70" s="13"/>
      <c r="J70" s="8"/>
      <c r="K70" s="13"/>
      <c r="L70" s="1" t="str">
        <f t="shared" si="20"/>
        <v/>
      </c>
      <c r="M70" s="14"/>
      <c r="N70" s="10" t="s">
        <v>142</v>
      </c>
      <c r="O70" s="13" t="s">
        <v>38</v>
      </c>
      <c r="P70" s="1" t="str">
        <f t="shared" si="12"/>
        <v>9 Reverse Cancelled Assessment&lt;br&gt;(9 Reverse Cancelled Assessment)</v>
      </c>
      <c r="Q70" s="13" t="s">
        <v>38</v>
      </c>
      <c r="R70" s="11" t="s">
        <v>164</v>
      </c>
      <c r="S70" s="1" t="str">
        <f t="shared" si="16"/>
        <v>UI-DMCI-01-R-1009</v>
      </c>
      <c r="T70" s="1" t="str">
        <f t="shared" si="17"/>
        <v>UI-DMCI-01-R-1009</v>
      </c>
    </row>
    <row r="71" spans="1:20" s="25" customFormat="1" x14ac:dyDescent="0.25">
      <c r="A71" s="22" t="s">
        <v>28</v>
      </c>
      <c r="B71" s="23" t="s">
        <v>89</v>
      </c>
      <c r="C71" s="23" t="s">
        <v>25</v>
      </c>
      <c r="D71" s="23" t="str">
        <f t="shared" si="18"/>
        <v>Approver&lt;br&gt;(Approver)</v>
      </c>
      <c r="E71" s="23" t="s">
        <v>25</v>
      </c>
      <c r="F71" s="23" t="s">
        <v>93</v>
      </c>
      <c r="G71" s="23" t="s">
        <v>8</v>
      </c>
      <c r="H71" s="23" t="str">
        <f t="shared" si="19"/>
        <v>Data Cleanup Tool&lt;br&gt;(Data Cleanup Tool)</v>
      </c>
      <c r="I71" s="23" t="s">
        <v>8</v>
      </c>
      <c r="J71" s="23" t="s">
        <v>109</v>
      </c>
      <c r="K71" s="23" t="s">
        <v>9</v>
      </c>
      <c r="L71" s="23" t="str">
        <f t="shared" si="20"/>
        <v>Dashboard&lt;br&gt;(Dashboard)</v>
      </c>
      <c r="M71" s="23" t="s">
        <v>9</v>
      </c>
      <c r="N71" s="23"/>
      <c r="O71" s="23"/>
      <c r="P71" s="1" t="str">
        <f t="shared" si="12"/>
        <v/>
      </c>
      <c r="Q71" s="23"/>
      <c r="R71" s="24" t="s">
        <v>165</v>
      </c>
      <c r="S71" s="23" t="str">
        <f t="shared" si="1"/>
        <v>UI-DMCI-01-A-0001</v>
      </c>
      <c r="T71" s="23" t="str">
        <f t="shared" si="2"/>
        <v>UI-DMCI-01-A-0001</v>
      </c>
    </row>
    <row r="72" spans="1:20" x14ac:dyDescent="0.25">
      <c r="A72" s="2" t="str">
        <f t="shared" si="15"/>
        <v>A</v>
      </c>
      <c r="B72" s="1"/>
      <c r="C72" s="1"/>
      <c r="D72" s="1" t="str">
        <f t="shared" si="18"/>
        <v/>
      </c>
      <c r="E72" s="1"/>
      <c r="F72" s="7"/>
      <c r="G72" s="1"/>
      <c r="H72" s="1" t="str">
        <f t="shared" si="19"/>
        <v/>
      </c>
      <c r="I72" s="1"/>
      <c r="J72" s="8" t="s">
        <v>110</v>
      </c>
      <c r="K72" s="1" t="s">
        <v>24</v>
      </c>
      <c r="L72" s="1" t="str">
        <f t="shared" si="20"/>
        <v>Case Management&lt;br&gt;(Case Management)</v>
      </c>
      <c r="M72" s="1" t="s">
        <v>24</v>
      </c>
      <c r="N72" s="8"/>
      <c r="O72" s="1"/>
      <c r="P72" s="1" t="str">
        <f t="shared" si="12"/>
        <v/>
      </c>
      <c r="Q72" s="1"/>
      <c r="R72" s="12" t="s">
        <v>166</v>
      </c>
      <c r="S72" s="1" t="str">
        <f t="shared" si="1"/>
        <v>UI-DMCI-01-A-0003</v>
      </c>
      <c r="T72" s="1" t="str">
        <f t="shared" si="2"/>
        <v>UI-DMCI-01-A-0003</v>
      </c>
    </row>
    <row r="73" spans="1:20" x14ac:dyDescent="0.25">
      <c r="A73" s="2" t="str">
        <f t="shared" si="15"/>
        <v>A</v>
      </c>
      <c r="B73" s="13"/>
      <c r="C73" s="13"/>
      <c r="D73" s="1" t="str">
        <f t="shared" si="18"/>
        <v/>
      </c>
      <c r="E73" s="13"/>
      <c r="F73" s="15"/>
      <c r="G73" s="13"/>
      <c r="H73" s="1" t="str">
        <f t="shared" si="19"/>
        <v/>
      </c>
      <c r="I73" s="13"/>
      <c r="J73" s="8" t="s">
        <v>111</v>
      </c>
      <c r="K73" s="13" t="s">
        <v>15</v>
      </c>
      <c r="L73" s="1" t="str">
        <f t="shared" si="20"/>
        <v>Case Reassignment&lt;br&gt;(케이스 재할당)</v>
      </c>
      <c r="M73" s="14" t="s">
        <v>11</v>
      </c>
      <c r="N73" s="8"/>
      <c r="O73" s="13"/>
      <c r="P73" s="1" t="str">
        <f t="shared" si="12"/>
        <v/>
      </c>
      <c r="Q73" s="14"/>
      <c r="R73" s="12" t="s">
        <v>167</v>
      </c>
      <c r="S73" s="1" t="str">
        <f t="shared" si="1"/>
        <v>UI-DMCI-01-A-0012</v>
      </c>
      <c r="T73" s="1" t="str">
        <f t="shared" si="2"/>
        <v>UI-DMCI-01-A-0012</v>
      </c>
    </row>
    <row r="74" spans="1:20" x14ac:dyDescent="0.25">
      <c r="A74" s="2" t="str">
        <f t="shared" si="15"/>
        <v>A</v>
      </c>
      <c r="B74" s="13"/>
      <c r="C74" s="13"/>
      <c r="D74" s="1" t="str">
        <f t="shared" si="18"/>
        <v/>
      </c>
      <c r="E74" s="13"/>
      <c r="F74" s="15"/>
      <c r="G74" s="13"/>
      <c r="H74" s="1" t="str">
        <f t="shared" si="19"/>
        <v/>
      </c>
      <c r="I74" s="13"/>
      <c r="J74" s="8" t="s">
        <v>112</v>
      </c>
      <c r="K74" s="1" t="s">
        <v>30</v>
      </c>
      <c r="L74" s="1" t="str">
        <f t="shared" si="20"/>
        <v>Data Cleanup Reports&lt;br&gt;(Data Cleanup Reports)</v>
      </c>
      <c r="M74" s="1" t="s">
        <v>30</v>
      </c>
      <c r="N74" s="8" t="s">
        <v>143</v>
      </c>
      <c r="O74" s="13" t="s">
        <v>16</v>
      </c>
      <c r="P74" s="1" t="str">
        <f t="shared" si="12"/>
        <v>Executive Reports&lt;br&gt;(관리자용 요약 보고서)</v>
      </c>
      <c r="Q74" s="14" t="s">
        <v>12</v>
      </c>
      <c r="R74" s="12" t="s">
        <v>168</v>
      </c>
      <c r="S74" s="1" t="str">
        <f t="shared" si="1"/>
        <v>UI-DMCI-01-A-0013</v>
      </c>
      <c r="T74" s="1" t="str">
        <f t="shared" si="2"/>
        <v>UI-DMCI-01-A-0013</v>
      </c>
    </row>
    <row r="75" spans="1:20" x14ac:dyDescent="0.25">
      <c r="A75" s="2" t="str">
        <f t="shared" si="15"/>
        <v>A</v>
      </c>
      <c r="B75" s="13"/>
      <c r="C75" s="13"/>
      <c r="D75" s="1" t="str">
        <f t="shared" si="18"/>
        <v/>
      </c>
      <c r="E75" s="13"/>
      <c r="F75" s="15"/>
      <c r="G75" s="13"/>
      <c r="H75" s="1" t="str">
        <f t="shared" si="19"/>
        <v/>
      </c>
      <c r="I75" s="13"/>
      <c r="J75" s="8"/>
      <c r="K75" s="13"/>
      <c r="L75" s="1" t="str">
        <f t="shared" si="20"/>
        <v/>
      </c>
      <c r="M75" s="14"/>
      <c r="N75" s="8" t="s">
        <v>144</v>
      </c>
      <c r="O75" s="13" t="s">
        <v>17</v>
      </c>
      <c r="P75" s="1" t="str">
        <f t="shared" si="12"/>
        <v>Detailed Reports&lt;br&gt;(상세 보고서)</v>
      </c>
      <c r="Q75" s="14" t="s">
        <v>13</v>
      </c>
      <c r="R75" s="12" t="s">
        <v>169</v>
      </c>
      <c r="S75" s="1" t="str">
        <f t="shared" si="1"/>
        <v>UI-DMCI-01-A-0014</v>
      </c>
      <c r="T75" s="1" t="str">
        <f t="shared" si="2"/>
        <v>UI-DMCI-01-A-0014</v>
      </c>
    </row>
    <row r="76" spans="1:20" x14ac:dyDescent="0.25">
      <c r="A76" s="2" t="str">
        <f t="shared" si="15"/>
        <v>A</v>
      </c>
      <c r="B76" s="13"/>
      <c r="C76" s="13"/>
      <c r="D76" s="1" t="str">
        <f t="shared" si="18"/>
        <v/>
      </c>
      <c r="E76" s="13"/>
      <c r="F76" s="15"/>
      <c r="G76" s="13"/>
      <c r="H76" s="1" t="str">
        <f t="shared" si="19"/>
        <v/>
      </c>
      <c r="I76" s="13"/>
      <c r="J76" s="8"/>
      <c r="K76" s="13"/>
      <c r="L76" s="1" t="str">
        <f t="shared" si="20"/>
        <v/>
      </c>
      <c r="M76" s="14"/>
      <c r="N76" s="8" t="s">
        <v>145</v>
      </c>
      <c r="O76" s="13" t="s">
        <v>18</v>
      </c>
      <c r="P76" s="1" t="str">
        <f t="shared" si="12"/>
        <v>Potential Errors Reports&lt;br&gt;(잠재적 오류에 대한 보고서)</v>
      </c>
      <c r="Q76" s="14" t="s">
        <v>14</v>
      </c>
      <c r="R76" s="12" t="s">
        <v>170</v>
      </c>
      <c r="S76" s="1" t="str">
        <f t="shared" si="1"/>
        <v>UI-DMCI-01-A-0015</v>
      </c>
      <c r="T76" s="1" t="str">
        <f t="shared" si="2"/>
        <v>UI-DMCI-01-A-0015</v>
      </c>
    </row>
    <row r="77" spans="1:20" x14ac:dyDescent="0.25">
      <c r="A77" s="28" t="str">
        <f t="shared" ref="A77:A83" si="21">IF(B77="", A76, IF(B77="FN-E-DMC","E","I"))</f>
        <v>A</v>
      </c>
      <c r="B77" s="27"/>
      <c r="C77" s="27"/>
      <c r="D77" s="1" t="str">
        <f t="shared" si="18"/>
        <v/>
      </c>
      <c r="E77" s="27"/>
      <c r="F77" s="15"/>
      <c r="G77" s="1"/>
      <c r="H77" s="1" t="str">
        <f t="shared" si="19"/>
        <v/>
      </c>
      <c r="I77" s="1"/>
      <c r="J77" s="8" t="s">
        <v>113</v>
      </c>
      <c r="K77" s="10" t="s">
        <v>31</v>
      </c>
      <c r="L77" s="1" t="str">
        <f t="shared" si="20"/>
        <v>Detail&lt;br&gt;(Detail)</v>
      </c>
      <c r="M77" s="10" t="s">
        <v>31</v>
      </c>
      <c r="N77" s="10" t="s">
        <v>146</v>
      </c>
      <c r="O77" s="10" t="s">
        <v>32</v>
      </c>
      <c r="P77" s="1" t="str">
        <f t="shared" si="12"/>
        <v>1 Payments without Debit Number&lt;br&gt;(1 Payments without Debit Number)</v>
      </c>
      <c r="Q77" s="10" t="s">
        <v>32</v>
      </c>
      <c r="R77" s="11" t="s">
        <v>171</v>
      </c>
      <c r="S77" s="1" t="str">
        <f t="shared" si="1"/>
        <v>UI-DMCI-01-A-1001</v>
      </c>
      <c r="T77" s="1" t="str">
        <f t="shared" si="2"/>
        <v>UI-DMCI-01-A-1001</v>
      </c>
    </row>
    <row r="78" spans="1:20" x14ac:dyDescent="0.25">
      <c r="A78" s="28" t="str">
        <f t="shared" si="21"/>
        <v>A</v>
      </c>
      <c r="B78" s="26"/>
      <c r="C78" s="26"/>
      <c r="D78" s="1" t="str">
        <f t="shared" si="18"/>
        <v/>
      </c>
      <c r="E78" s="26"/>
      <c r="F78" s="15"/>
      <c r="G78" s="13"/>
      <c r="H78" s="1" t="str">
        <f t="shared" si="19"/>
        <v/>
      </c>
      <c r="I78" s="13"/>
      <c r="J78" s="8"/>
      <c r="K78" s="13"/>
      <c r="L78" s="1" t="str">
        <f t="shared" si="20"/>
        <v/>
      </c>
      <c r="M78" s="14"/>
      <c r="N78" s="10" t="s">
        <v>147</v>
      </c>
      <c r="O78" s="13" t="s">
        <v>33</v>
      </c>
      <c r="P78" s="1" t="str">
        <f t="shared" si="12"/>
        <v>2 Incorrect Posting&lt;br&gt;(2 Incorrect Posting)</v>
      </c>
      <c r="Q78" s="13" t="s">
        <v>33</v>
      </c>
      <c r="R78" s="11" t="s">
        <v>172</v>
      </c>
      <c r="S78" s="1" t="str">
        <f t="shared" si="1"/>
        <v>UI-DMCI-01-A-1002</v>
      </c>
      <c r="T78" s="1" t="str">
        <f t="shared" si="2"/>
        <v>UI-DMCI-01-A-1002</v>
      </c>
    </row>
    <row r="79" spans="1:20" x14ac:dyDescent="0.25">
      <c r="A79" s="2" t="str">
        <f t="shared" si="21"/>
        <v>A</v>
      </c>
      <c r="B79" s="13"/>
      <c r="C79" s="13"/>
      <c r="D79" s="1" t="str">
        <f t="shared" si="18"/>
        <v/>
      </c>
      <c r="E79" s="13"/>
      <c r="F79" s="15"/>
      <c r="G79" s="13"/>
      <c r="H79" s="1" t="str">
        <f t="shared" si="19"/>
        <v/>
      </c>
      <c r="I79" s="13"/>
      <c r="J79" s="8"/>
      <c r="K79" s="13"/>
      <c r="L79" s="1" t="str">
        <f t="shared" si="20"/>
        <v/>
      </c>
      <c r="M79" s="14"/>
      <c r="N79" s="10" t="s">
        <v>148</v>
      </c>
      <c r="O79" s="13" t="s">
        <v>34</v>
      </c>
      <c r="P79" s="1" t="str">
        <f t="shared" si="12"/>
        <v>3 Duplicate Assessments&lt;br&gt;(3 Duplicate Assessments)</v>
      </c>
      <c r="Q79" s="13" t="s">
        <v>34</v>
      </c>
      <c r="R79" s="11" t="s">
        <v>173</v>
      </c>
      <c r="S79" s="1" t="str">
        <f t="shared" si="1"/>
        <v>UI-DMCI-01-A-1003</v>
      </c>
      <c r="T79" s="1" t="str">
        <f t="shared" si="2"/>
        <v>UI-DMCI-01-A-1003</v>
      </c>
    </row>
    <row r="80" spans="1:20" x14ac:dyDescent="0.25">
      <c r="A80" s="2" t="str">
        <f t="shared" si="21"/>
        <v>A</v>
      </c>
      <c r="B80" s="13"/>
      <c r="C80" s="13"/>
      <c r="D80" s="1" t="str">
        <f t="shared" si="18"/>
        <v/>
      </c>
      <c r="E80" s="13"/>
      <c r="F80" s="15"/>
      <c r="G80" s="13"/>
      <c r="H80" s="1" t="str">
        <f t="shared" si="19"/>
        <v/>
      </c>
      <c r="I80" s="13"/>
      <c r="J80" s="8"/>
      <c r="K80" s="13"/>
      <c r="L80" s="1" t="str">
        <f t="shared" si="20"/>
        <v/>
      </c>
      <c r="M80" s="14"/>
      <c r="N80" s="10" t="s">
        <v>149</v>
      </c>
      <c r="O80" s="13" t="s">
        <v>35</v>
      </c>
      <c r="P80" s="1" t="str">
        <f t="shared" si="12"/>
        <v>4 Vacated Assessments&lt;br&gt;(4 Vacated Assessments)</v>
      </c>
      <c r="Q80" s="13" t="s">
        <v>35</v>
      </c>
      <c r="R80" s="11" t="s">
        <v>174</v>
      </c>
      <c r="S80" s="1" t="str">
        <f t="shared" si="1"/>
        <v>UI-DMCI-01-A-1004</v>
      </c>
      <c r="T80" s="1" t="str">
        <f t="shared" si="2"/>
        <v>UI-DMCI-01-A-1004</v>
      </c>
    </row>
    <row r="81" spans="1:20" x14ac:dyDescent="0.25">
      <c r="A81" s="2" t="str">
        <f t="shared" si="21"/>
        <v>A</v>
      </c>
      <c r="B81" s="13"/>
      <c r="C81" s="13"/>
      <c r="D81" s="1" t="str">
        <f t="shared" si="18"/>
        <v/>
      </c>
      <c r="E81" s="13"/>
      <c r="F81" s="15"/>
      <c r="G81" s="13"/>
      <c r="H81" s="1" t="str">
        <f t="shared" si="19"/>
        <v/>
      </c>
      <c r="I81" s="13"/>
      <c r="J81" s="8"/>
      <c r="K81" s="13"/>
      <c r="L81" s="1" t="str">
        <f t="shared" si="20"/>
        <v/>
      </c>
      <c r="M81" s="14"/>
      <c r="N81" s="10" t="s">
        <v>150</v>
      </c>
      <c r="O81" s="13" t="s">
        <v>36</v>
      </c>
      <c r="P81" s="1" t="str">
        <f t="shared" si="12"/>
        <v>6 Wrong Assessment&lt;br&gt;(6 Wrong Assessment)</v>
      </c>
      <c r="Q81" s="13" t="s">
        <v>36</v>
      </c>
      <c r="R81" s="11" t="s">
        <v>175</v>
      </c>
      <c r="S81" s="1" t="str">
        <f t="shared" si="1"/>
        <v>UI-DMCI-01-A-1006</v>
      </c>
      <c r="T81" s="1" t="str">
        <f t="shared" si="2"/>
        <v>UI-DMCI-01-A-1006</v>
      </c>
    </row>
    <row r="82" spans="1:20" x14ac:dyDescent="0.25">
      <c r="A82" s="2" t="str">
        <f t="shared" si="21"/>
        <v>A</v>
      </c>
      <c r="B82" s="13"/>
      <c r="C82" s="13"/>
      <c r="D82" s="1" t="str">
        <f t="shared" si="18"/>
        <v/>
      </c>
      <c r="E82" s="13"/>
      <c r="F82" s="15"/>
      <c r="G82" s="13"/>
      <c r="H82" s="1" t="str">
        <f t="shared" si="19"/>
        <v/>
      </c>
      <c r="I82" s="13"/>
      <c r="J82" s="8"/>
      <c r="K82" s="13"/>
      <c r="L82" s="1" t="str">
        <f t="shared" si="20"/>
        <v/>
      </c>
      <c r="M82" s="14"/>
      <c r="N82" s="10" t="s">
        <v>151</v>
      </c>
      <c r="O82" s="13" t="s">
        <v>37</v>
      </c>
      <c r="P82" s="1" t="str">
        <f t="shared" si="12"/>
        <v>8 Lumpsum Payment&lt;br&gt;(8 Lumpsum Payment)</v>
      </c>
      <c r="Q82" s="13" t="s">
        <v>37</v>
      </c>
      <c r="R82" s="11" t="s">
        <v>176</v>
      </c>
      <c r="S82" s="1" t="str">
        <f t="shared" si="1"/>
        <v>UI-DMCI-01-A-1008</v>
      </c>
      <c r="T82" s="1" t="str">
        <f t="shared" si="2"/>
        <v>UI-DMCI-01-A-1008</v>
      </c>
    </row>
    <row r="83" spans="1:20" x14ac:dyDescent="0.25">
      <c r="A83" s="2" t="str">
        <f t="shared" si="21"/>
        <v>A</v>
      </c>
      <c r="B83" s="13"/>
      <c r="C83" s="13"/>
      <c r="D83" s="1" t="str">
        <f t="shared" si="18"/>
        <v/>
      </c>
      <c r="E83" s="13"/>
      <c r="F83" s="15"/>
      <c r="G83" s="13"/>
      <c r="H83" s="1" t="str">
        <f t="shared" si="19"/>
        <v/>
      </c>
      <c r="I83" s="13"/>
      <c r="J83" s="8"/>
      <c r="K83" s="13"/>
      <c r="L83" s="1" t="str">
        <f t="shared" si="20"/>
        <v/>
      </c>
      <c r="M83" s="14"/>
      <c r="N83" s="10" t="s">
        <v>152</v>
      </c>
      <c r="O83" s="13" t="s">
        <v>38</v>
      </c>
      <c r="P83" s="1" t="str">
        <f t="shared" si="12"/>
        <v>9 Reverse Cancelled Assessment&lt;br&gt;(9 Reverse Cancelled Assessment)</v>
      </c>
      <c r="Q83" s="13" t="s">
        <v>38</v>
      </c>
      <c r="R83" s="11" t="s">
        <v>177</v>
      </c>
      <c r="S83" s="1" t="str">
        <f t="shared" si="1"/>
        <v>UI-DMCI-01-A-1009</v>
      </c>
      <c r="T83" s="1" t="str">
        <f t="shared" si="2"/>
        <v>UI-DMCI-01-A-1009</v>
      </c>
    </row>
    <row r="84" spans="1:20" s="25" customFormat="1" x14ac:dyDescent="0.25">
      <c r="A84" s="22" t="s">
        <v>29</v>
      </c>
      <c r="B84" s="23" t="s">
        <v>90</v>
      </c>
      <c r="C84" s="23" t="s">
        <v>23</v>
      </c>
      <c r="D84" s="23" t="str">
        <f t="shared" si="18"/>
        <v>HQ Manager&lt;br&gt;(HQ Manager)</v>
      </c>
      <c r="E84" s="23" t="s">
        <v>23</v>
      </c>
      <c r="F84" s="23" t="s">
        <v>94</v>
      </c>
      <c r="G84" s="23" t="s">
        <v>8</v>
      </c>
      <c r="H84" s="23" t="str">
        <f t="shared" si="19"/>
        <v>Data Cleanup Tool&lt;br&gt;(Data Cleanup Tool)</v>
      </c>
      <c r="I84" s="23" t="s">
        <v>8</v>
      </c>
      <c r="J84" s="23" t="s">
        <v>114</v>
      </c>
      <c r="K84" s="23" t="s">
        <v>9</v>
      </c>
      <c r="L84" s="23" t="str">
        <f t="shared" si="20"/>
        <v>Dashboard&lt;br&gt;(Dashboard)</v>
      </c>
      <c r="M84" s="23" t="s">
        <v>9</v>
      </c>
      <c r="N84" s="23"/>
      <c r="O84" s="23"/>
      <c r="P84" s="1" t="str">
        <f t="shared" si="12"/>
        <v/>
      </c>
      <c r="Q84" s="23"/>
      <c r="R84" s="24" t="s">
        <v>178</v>
      </c>
      <c r="S84" s="23" t="str">
        <f t="shared" si="1"/>
        <v>UI-DMCI-01-M-0001</v>
      </c>
      <c r="T84" s="23" t="str">
        <f t="shared" si="2"/>
        <v>UI-DMCI-01-M-0001</v>
      </c>
    </row>
  </sheetData>
  <autoFilter ref="A2:T3" xr:uid="{52A47179-ED83-49BA-AD32-52C02F9F0FB4}"/>
  <phoneticPr fontId="1" type="noConversion"/>
  <conditionalFormatting sqref="A3:A84 S4:T4 S36:T84">
    <cfRule type="expression" dxfId="2" priority="3">
      <formula>$A$3="I"</formula>
    </cfRule>
  </conditionalFormatting>
  <conditionalFormatting sqref="R3:T3">
    <cfRule type="expression" dxfId="1" priority="5">
      <formula>$A$3="I"</formula>
    </cfRule>
  </conditionalFormatting>
  <conditionalFormatting sqref="S17:T17 S22:T22">
    <cfRule type="expression" dxfId="0" priority="2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2025-06-16T10:11:22Z</dcterms:modified>
</cp:coreProperties>
</file>