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7F4D1792-46C8-4382-9E45-17B95B4F8FFE}" xr6:coauthVersionLast="47" xr6:coauthVersionMax="47" xr10:uidLastSave="{00000000-0000-0000-0000-000000000000}"/>
  <bookViews>
    <workbookView xWindow="17985" yWindow="11670" windowWidth="39630" windowHeight="19740" tabRatio="591" xr2:uid="{00000000-000D-0000-FFFF-FFFF00000000}"/>
  </bookViews>
  <sheets>
    <sheet name="UI-DMCI-O" sheetId="33" r:id="rId1"/>
  </sheets>
  <externalReferences>
    <externalReference r:id="rId2"/>
    <externalReference r:id="rId3"/>
  </externalReferences>
  <definedNames>
    <definedName name="_xlnm._FilterDatabase" localSheetId="0" hidden="1">'UI-DMCI-O'!$A$1:$XEX$124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" i="33" l="1"/>
  <c r="M123" i="33"/>
  <c r="M122" i="33"/>
  <c r="M121" i="33"/>
  <c r="M120" i="33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92" i="33"/>
  <c r="M91" i="33"/>
  <c r="M90" i="33"/>
  <c r="M89" i="33"/>
  <c r="M88" i="33"/>
  <c r="M87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2" i="33" l="1"/>
  <c r="P2" i="33" s="1"/>
  <c r="P76" i="33"/>
  <c r="P123" i="33"/>
  <c r="P124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5" i="33"/>
  <c r="F65" i="33" s="1"/>
  <c r="G66" i="33"/>
  <c r="F66" i="33" s="1"/>
  <c r="G67" i="33"/>
  <c r="F67" i="33" s="1"/>
  <c r="G68" i="33"/>
  <c r="F68" i="33" s="1"/>
  <c r="G69" i="33"/>
  <c r="F69" i="33" s="1"/>
  <c r="G70" i="33"/>
  <c r="F70" i="33" s="1"/>
  <c r="G71" i="33"/>
  <c r="F71" i="33" s="1"/>
  <c r="G72" i="33"/>
  <c r="F72" i="33" s="1"/>
  <c r="G73" i="33"/>
  <c r="F73" i="33" s="1"/>
  <c r="G74" i="33"/>
  <c r="F74" i="33" s="1"/>
  <c r="G75" i="33"/>
  <c r="F75" i="33" s="1"/>
  <c r="G76" i="33"/>
  <c r="F76" i="33" s="1"/>
  <c r="G77" i="33"/>
  <c r="F77" i="33" s="1"/>
  <c r="F78" i="33"/>
  <c r="G78" i="33"/>
  <c r="G79" i="33"/>
  <c r="F79" i="33" s="1"/>
  <c r="G80" i="33"/>
  <c r="F80" i="33" s="1"/>
  <c r="G81" i="33"/>
  <c r="F81" i="33" s="1"/>
  <c r="G82" i="33"/>
  <c r="F82" i="33" s="1"/>
  <c r="G83" i="33"/>
  <c r="F83" i="33" s="1"/>
  <c r="G84" i="33"/>
  <c r="F84" i="33" s="1"/>
  <c r="G85" i="33"/>
  <c r="F85" i="33" s="1"/>
  <c r="G86" i="33"/>
  <c r="F86" i="33" s="1"/>
  <c r="G87" i="33"/>
  <c r="F87" i="33" s="1"/>
  <c r="G88" i="33"/>
  <c r="F88" i="33" s="1"/>
  <c r="G89" i="33"/>
  <c r="F89" i="33" s="1"/>
  <c r="G90" i="33"/>
  <c r="F90" i="33" s="1"/>
  <c r="G91" i="33"/>
  <c r="F91" i="33" s="1"/>
  <c r="G92" i="33"/>
  <c r="F92" i="33" s="1"/>
  <c r="G93" i="33"/>
  <c r="F93" i="33" s="1"/>
  <c r="G94" i="33"/>
  <c r="F94" i="33" s="1"/>
  <c r="G95" i="33"/>
  <c r="F95" i="33" s="1"/>
  <c r="G96" i="33"/>
  <c r="F96" i="33" s="1"/>
  <c r="G97" i="33"/>
  <c r="F97" i="33" s="1"/>
  <c r="G98" i="33"/>
  <c r="F98" i="33" s="1"/>
  <c r="G99" i="33"/>
  <c r="F99" i="33" s="1"/>
  <c r="G100" i="33"/>
  <c r="F100" i="33" s="1"/>
  <c r="G101" i="33"/>
  <c r="F101" i="33" s="1"/>
  <c r="G102" i="33"/>
  <c r="F102" i="33" s="1"/>
  <c r="G103" i="33"/>
  <c r="F103" i="33" s="1"/>
  <c r="G104" i="33"/>
  <c r="F104" i="33" s="1"/>
  <c r="G105" i="33"/>
  <c r="F105" i="33" s="1"/>
  <c r="G106" i="33"/>
  <c r="F106" i="33" s="1"/>
  <c r="G107" i="33"/>
  <c r="F107" i="33" s="1"/>
  <c r="G108" i="33"/>
  <c r="F108" i="33" s="1"/>
  <c r="G109" i="33"/>
  <c r="F109" i="33" s="1"/>
  <c r="G110" i="33"/>
  <c r="F110" i="33" s="1"/>
  <c r="G111" i="33"/>
  <c r="F111" i="33" s="1"/>
  <c r="G112" i="33"/>
  <c r="F112" i="33" s="1"/>
  <c r="G113" i="33"/>
  <c r="F113" i="33" s="1"/>
  <c r="G114" i="33"/>
  <c r="F114" i="33" s="1"/>
  <c r="G115" i="33"/>
  <c r="F115" i="33" s="1"/>
  <c r="G116" i="33"/>
  <c r="F116" i="33" s="1"/>
  <c r="G117" i="33"/>
  <c r="F117" i="33" s="1"/>
  <c r="G118" i="33"/>
  <c r="F118" i="33" s="1"/>
  <c r="G119" i="33"/>
  <c r="F119" i="33" s="1"/>
  <c r="G120" i="33"/>
  <c r="F120" i="33" s="1"/>
  <c r="G121" i="33"/>
  <c r="F121" i="33" s="1"/>
  <c r="G122" i="33"/>
  <c r="F122" i="33" s="1"/>
  <c r="G123" i="33"/>
  <c r="F123" i="33" s="1"/>
  <c r="G124" i="33"/>
  <c r="F124" i="33" s="1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5" i="33"/>
  <c r="I65" i="33" s="1"/>
  <c r="J66" i="33"/>
  <c r="I66" i="33" s="1"/>
  <c r="J67" i="33"/>
  <c r="I67" i="33" s="1"/>
  <c r="J68" i="33"/>
  <c r="I68" i="33" s="1"/>
  <c r="J69" i="33"/>
  <c r="I69" i="33" s="1"/>
  <c r="J70" i="33"/>
  <c r="I70" i="33" s="1"/>
  <c r="J71" i="33"/>
  <c r="I71" i="33" s="1"/>
  <c r="J72" i="33"/>
  <c r="I72" i="33" s="1"/>
  <c r="J73" i="33"/>
  <c r="I73" i="33" s="1"/>
  <c r="J74" i="33"/>
  <c r="I74" i="33" s="1"/>
  <c r="I75" i="33"/>
  <c r="J75" i="33"/>
  <c r="I76" i="33"/>
  <c r="J76" i="33"/>
  <c r="I77" i="33"/>
  <c r="J77" i="33"/>
  <c r="I78" i="33"/>
  <c r="J78" i="33"/>
  <c r="I79" i="33"/>
  <c r="J79" i="33"/>
  <c r="I80" i="33"/>
  <c r="J80" i="33"/>
  <c r="I81" i="33"/>
  <c r="J81" i="33"/>
  <c r="I82" i="33"/>
  <c r="J82" i="33"/>
  <c r="I83" i="33"/>
  <c r="J83" i="33"/>
  <c r="J84" i="33"/>
  <c r="I84" i="33" s="1"/>
  <c r="J85" i="33"/>
  <c r="I85" i="33" s="1"/>
  <c r="J86" i="33"/>
  <c r="I86" i="33" s="1"/>
  <c r="J87" i="33"/>
  <c r="I87" i="33" s="1"/>
  <c r="J88" i="33"/>
  <c r="I88" i="33" s="1"/>
  <c r="J89" i="33"/>
  <c r="I89" i="33" s="1"/>
  <c r="J90" i="33"/>
  <c r="I90" i="33" s="1"/>
  <c r="J91" i="33"/>
  <c r="I91" i="33" s="1"/>
  <c r="J92" i="33"/>
  <c r="I92" i="33" s="1"/>
  <c r="J93" i="33"/>
  <c r="I93" i="33" s="1"/>
  <c r="J94" i="33"/>
  <c r="I94" i="33" s="1"/>
  <c r="J95" i="33"/>
  <c r="I95" i="33" s="1"/>
  <c r="J96" i="33"/>
  <c r="I96" i="33" s="1"/>
  <c r="J97" i="33"/>
  <c r="I97" i="33" s="1"/>
  <c r="J98" i="33"/>
  <c r="I98" i="33" s="1"/>
  <c r="J99" i="33"/>
  <c r="I99" i="33" s="1"/>
  <c r="J100" i="33"/>
  <c r="I100" i="33" s="1"/>
  <c r="J101" i="33"/>
  <c r="I101" i="33" s="1"/>
  <c r="J102" i="33"/>
  <c r="I102" i="33" s="1"/>
  <c r="J103" i="33"/>
  <c r="I103" i="33" s="1"/>
  <c r="J104" i="33"/>
  <c r="I104" i="33" s="1"/>
  <c r="J105" i="33"/>
  <c r="I105" i="33" s="1"/>
  <c r="J106" i="33"/>
  <c r="I106" i="33" s="1"/>
  <c r="J107" i="33"/>
  <c r="I107" i="33" s="1"/>
  <c r="J108" i="33"/>
  <c r="I108" i="33" s="1"/>
  <c r="J109" i="33"/>
  <c r="I109" i="33" s="1"/>
  <c r="J110" i="33"/>
  <c r="I110" i="33" s="1"/>
  <c r="J111" i="33"/>
  <c r="I111" i="33" s="1"/>
  <c r="J112" i="33"/>
  <c r="I112" i="33" s="1"/>
  <c r="J113" i="33"/>
  <c r="I113" i="33" s="1"/>
  <c r="J114" i="33"/>
  <c r="I114" i="33" s="1"/>
  <c r="J115" i="33"/>
  <c r="I115" i="33" s="1"/>
  <c r="J116" i="33"/>
  <c r="I116" i="33" s="1"/>
  <c r="J117" i="33"/>
  <c r="I117" i="33" s="1"/>
  <c r="J118" i="33"/>
  <c r="I118" i="33" s="1"/>
  <c r="J119" i="33"/>
  <c r="I119" i="33" s="1"/>
  <c r="J120" i="33"/>
  <c r="I120" i="33" s="1"/>
  <c r="J121" i="33"/>
  <c r="I121" i="33" s="1"/>
  <c r="J122" i="33"/>
  <c r="I122" i="33" s="1"/>
  <c r="I123" i="33"/>
  <c r="J123" i="33"/>
  <c r="I124" i="33"/>
  <c r="J124" i="33"/>
  <c r="L2" i="33"/>
  <c r="L124" i="33"/>
  <c r="L123" i="33"/>
  <c r="L76" i="33"/>
  <c r="P122" i="33" l="1"/>
  <c r="L122" i="33"/>
  <c r="P121" i="33"/>
  <c r="L121" i="33"/>
  <c r="P120" i="33"/>
  <c r="L120" i="33"/>
  <c r="P119" i="33"/>
  <c r="L119" i="33"/>
  <c r="P118" i="33"/>
  <c r="L118" i="33"/>
  <c r="P117" i="33"/>
  <c r="L117" i="33"/>
  <c r="P116" i="33"/>
  <c r="L116" i="33"/>
  <c r="P115" i="33"/>
  <c r="L115" i="33"/>
  <c r="P114" i="33"/>
  <c r="L114" i="33"/>
  <c r="P113" i="33"/>
  <c r="L113" i="33"/>
  <c r="P112" i="33"/>
  <c r="L112" i="33"/>
  <c r="P111" i="33"/>
  <c r="L111" i="33"/>
  <c r="P110" i="33"/>
  <c r="L110" i="33"/>
  <c r="P103" i="33"/>
  <c r="L103" i="33"/>
  <c r="P109" i="33"/>
  <c r="L109" i="33"/>
  <c r="P108" i="33"/>
  <c r="L108" i="33"/>
  <c r="P107" i="33"/>
  <c r="L107" i="33"/>
  <c r="P106" i="33"/>
  <c r="L106" i="33"/>
  <c r="P105" i="33"/>
  <c r="L105" i="33"/>
  <c r="P104" i="33"/>
  <c r="L104" i="33"/>
  <c r="L102" i="33"/>
  <c r="P101" i="33"/>
  <c r="L101" i="33"/>
  <c r="P100" i="33"/>
  <c r="L100" i="33"/>
  <c r="P99" i="33"/>
  <c r="L99" i="33"/>
  <c r="P98" i="33"/>
  <c r="L98" i="33"/>
  <c r="P97" i="33"/>
  <c r="L97" i="33"/>
  <c r="P96" i="33"/>
  <c r="L96" i="33"/>
  <c r="P95" i="33"/>
  <c r="L95" i="33"/>
  <c r="P94" i="33"/>
  <c r="L94" i="33"/>
  <c r="P93" i="33"/>
  <c r="L93" i="33"/>
  <c r="P92" i="33"/>
  <c r="L92" i="33"/>
  <c r="P91" i="33"/>
  <c r="L91" i="33"/>
  <c r="P90" i="33"/>
  <c r="L90" i="33"/>
  <c r="P89" i="33"/>
  <c r="L89" i="33"/>
  <c r="P88" i="33"/>
  <c r="L88" i="33"/>
  <c r="P87" i="33"/>
  <c r="L87" i="33"/>
  <c r="P86" i="33"/>
  <c r="L86" i="33"/>
  <c r="P85" i="33"/>
  <c r="L85" i="33"/>
  <c r="P84" i="33"/>
  <c r="L84" i="33"/>
  <c r="L83" i="33"/>
  <c r="P82" i="33"/>
  <c r="L82" i="33"/>
  <c r="P81" i="33"/>
  <c r="L81" i="33"/>
  <c r="P80" i="33"/>
  <c r="L80" i="33"/>
  <c r="P79" i="33"/>
  <c r="L79" i="33"/>
  <c r="L78" i="33"/>
  <c r="P71" i="33"/>
  <c r="L71" i="33"/>
  <c r="P73" i="33"/>
  <c r="L73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72" i="33" l="1"/>
  <c r="L72" i="33"/>
  <c r="P54" i="33"/>
  <c r="L54" i="33"/>
  <c r="P53" i="33"/>
  <c r="L53" i="33"/>
  <c r="P52" i="33"/>
  <c r="L52" i="33"/>
  <c r="P51" i="33"/>
  <c r="L51" i="33"/>
  <c r="L55" i="33"/>
  <c r="P55" i="33"/>
  <c r="P67" i="33"/>
  <c r="L67" i="33"/>
  <c r="P66" i="33"/>
  <c r="L66" i="33"/>
  <c r="P65" i="33"/>
  <c r="L65" i="33"/>
  <c r="P64" i="33"/>
  <c r="L64" i="33"/>
  <c r="P74" i="33"/>
  <c r="L74" i="33"/>
  <c r="P70" i="33"/>
  <c r="L70" i="33"/>
  <c r="P69" i="33"/>
  <c r="L69" i="33"/>
  <c r="P68" i="33"/>
  <c r="L68" i="33"/>
  <c r="P63" i="33"/>
  <c r="L63" i="33"/>
  <c r="P62" i="33"/>
  <c r="L62" i="33"/>
  <c r="P50" i="33"/>
  <c r="L50" i="33"/>
  <c r="P61" i="33"/>
  <c r="L61" i="33"/>
  <c r="P60" i="33"/>
  <c r="L60" i="33"/>
  <c r="P59" i="33"/>
  <c r="L59" i="33"/>
  <c r="P58" i="33"/>
  <c r="L58" i="33"/>
  <c r="P57" i="33"/>
  <c r="L57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6" i="33"/>
  <c r="L56" i="33"/>
  <c r="L25" i="33"/>
  <c r="P77" i="33"/>
  <c r="L77" i="33"/>
  <c r="P75" i="33"/>
  <c r="L75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2" i="33" l="1"/>
  <c r="D2" i="33" s="1"/>
  <c r="C2" i="33" s="1"/>
  <c r="B16" i="33"/>
  <c r="D16" i="33" s="1"/>
  <c r="C16" i="33" s="1"/>
  <c r="B29" i="33"/>
  <c r="D29" i="33" s="1"/>
  <c r="C29" i="33" s="1"/>
  <c r="B42" i="33"/>
  <c r="D42" i="33" s="1"/>
  <c r="C42" i="33" s="1"/>
  <c r="B56" i="33"/>
  <c r="D56" i="33" s="1"/>
  <c r="C56" i="33" s="1"/>
  <c r="B70" i="33"/>
  <c r="D70" i="33" s="1"/>
  <c r="C70" i="33" s="1"/>
  <c r="B83" i="33"/>
  <c r="D83" i="33" s="1"/>
  <c r="C83" i="33" s="1"/>
  <c r="B97" i="33"/>
  <c r="D97" i="33" s="1"/>
  <c r="C97" i="33" s="1"/>
  <c r="B111" i="33"/>
  <c r="D111" i="33" s="1"/>
  <c r="C111" i="33" s="1"/>
  <c r="B102" i="33"/>
  <c r="D102" i="33" s="1"/>
  <c r="C102" i="33" s="1"/>
  <c r="B61" i="33"/>
  <c r="D61" i="33" s="1"/>
  <c r="C61" i="33" s="1"/>
  <c r="B88" i="33"/>
  <c r="D88" i="33" s="1"/>
  <c r="C88" i="33" s="1"/>
  <c r="B9" i="33"/>
  <c r="D9" i="33" s="1"/>
  <c r="C9" i="33" s="1"/>
  <c r="B49" i="33"/>
  <c r="D49" i="33" s="1"/>
  <c r="C49" i="33" s="1"/>
  <c r="B89" i="33"/>
  <c r="D89" i="33" s="1"/>
  <c r="C89" i="33" s="1"/>
  <c r="B90" i="33"/>
  <c r="D90" i="33" s="1"/>
  <c r="C90" i="33" s="1"/>
  <c r="B91" i="33"/>
  <c r="D91" i="33" s="1"/>
  <c r="C91" i="33" s="1"/>
  <c r="B78" i="33"/>
  <c r="D78" i="33" s="1"/>
  <c r="C78" i="33" s="1"/>
  <c r="B107" i="33"/>
  <c r="D107" i="33" s="1"/>
  <c r="C107" i="33" s="1"/>
  <c r="B94" i="33"/>
  <c r="D94" i="33" s="1"/>
  <c r="C94" i="33" s="1"/>
  <c r="B53" i="33"/>
  <c r="D53" i="33" s="1"/>
  <c r="C53" i="33" s="1"/>
  <c r="B109" i="33"/>
  <c r="D109" i="33" s="1"/>
  <c r="C109" i="33" s="1"/>
  <c r="B28" i="33"/>
  <c r="D28" i="33" s="1"/>
  <c r="C28" i="33" s="1"/>
  <c r="B124" i="33"/>
  <c r="D124" i="33" s="1"/>
  <c r="C124" i="33" s="1"/>
  <c r="B3" i="33"/>
  <c r="D3" i="33" s="1"/>
  <c r="C3" i="33" s="1"/>
  <c r="B17" i="33"/>
  <c r="D17" i="33" s="1"/>
  <c r="C17" i="33" s="1"/>
  <c r="B30" i="33"/>
  <c r="D30" i="33" s="1"/>
  <c r="C30" i="33" s="1"/>
  <c r="B43" i="33"/>
  <c r="D43" i="33" s="1"/>
  <c r="C43" i="33" s="1"/>
  <c r="B57" i="33"/>
  <c r="D57" i="33" s="1"/>
  <c r="C57" i="33" s="1"/>
  <c r="B71" i="33"/>
  <c r="D71" i="33" s="1"/>
  <c r="C71" i="33" s="1"/>
  <c r="B84" i="33"/>
  <c r="D84" i="33" s="1"/>
  <c r="C84" i="33" s="1"/>
  <c r="B98" i="33"/>
  <c r="D98" i="33" s="1"/>
  <c r="C98" i="33" s="1"/>
  <c r="B112" i="33"/>
  <c r="D112" i="33" s="1"/>
  <c r="C112" i="33" s="1"/>
  <c r="B20" i="33"/>
  <c r="D20" i="33" s="1"/>
  <c r="C20" i="33" s="1"/>
  <c r="B60" i="33"/>
  <c r="D60" i="33" s="1"/>
  <c r="C60" i="33" s="1"/>
  <c r="B101" i="33"/>
  <c r="D101" i="33" s="1"/>
  <c r="C101" i="33" s="1"/>
  <c r="B34" i="33"/>
  <c r="D34" i="33" s="1"/>
  <c r="C34" i="33" s="1"/>
  <c r="B50" i="33"/>
  <c r="D50" i="33" s="1"/>
  <c r="C50" i="33" s="1"/>
  <c r="B77" i="33"/>
  <c r="D77" i="33" s="1"/>
  <c r="C77" i="33" s="1"/>
  <c r="B117" i="33"/>
  <c r="D117" i="33" s="1"/>
  <c r="C117" i="33" s="1"/>
  <c r="B63" i="33"/>
  <c r="D63" i="33" s="1"/>
  <c r="C63" i="33" s="1"/>
  <c r="B11" i="33"/>
  <c r="D11" i="33" s="1"/>
  <c r="C11" i="33" s="1"/>
  <c r="B64" i="33"/>
  <c r="D64" i="33" s="1"/>
  <c r="C64" i="33" s="1"/>
  <c r="B119" i="33"/>
  <c r="D119" i="33" s="1"/>
  <c r="C119" i="33" s="1"/>
  <c r="B80" i="33"/>
  <c r="D80" i="33" s="1"/>
  <c r="C80" i="33" s="1"/>
  <c r="B108" i="33"/>
  <c r="D108" i="33" s="1"/>
  <c r="C108" i="33" s="1"/>
  <c r="B26" i="33"/>
  <c r="D26" i="33" s="1"/>
  <c r="C26" i="33" s="1"/>
  <c r="B95" i="33"/>
  <c r="D95" i="33" s="1"/>
  <c r="C95" i="33" s="1"/>
  <c r="B40" i="33"/>
  <c r="D40" i="33" s="1"/>
  <c r="C40" i="33" s="1"/>
  <c r="B82" i="33"/>
  <c r="D82" i="33" s="1"/>
  <c r="C82" i="33" s="1"/>
  <c r="B123" i="33"/>
  <c r="D123" i="33" s="1"/>
  <c r="C123" i="33" s="1"/>
  <c r="B69" i="33"/>
  <c r="D69" i="33" s="1"/>
  <c r="C69" i="33" s="1"/>
  <c r="B4" i="33"/>
  <c r="D4" i="33" s="1"/>
  <c r="C4" i="33" s="1"/>
  <c r="B18" i="33"/>
  <c r="D18" i="33" s="1"/>
  <c r="C18" i="33" s="1"/>
  <c r="B44" i="33"/>
  <c r="D44" i="33" s="1"/>
  <c r="C44" i="33" s="1"/>
  <c r="B58" i="33"/>
  <c r="D58" i="33" s="1"/>
  <c r="C58" i="33" s="1"/>
  <c r="B99" i="33"/>
  <c r="D99" i="33" s="1"/>
  <c r="C99" i="33" s="1"/>
  <c r="B113" i="33"/>
  <c r="D113" i="33" s="1"/>
  <c r="C113" i="33" s="1"/>
  <c r="B6" i="33"/>
  <c r="D6" i="33" s="1"/>
  <c r="C6" i="33" s="1"/>
  <c r="B46" i="33"/>
  <c r="D46" i="33" s="1"/>
  <c r="C46" i="33" s="1"/>
  <c r="B86" i="33"/>
  <c r="D86" i="33" s="1"/>
  <c r="C86" i="33" s="1"/>
  <c r="B33" i="33"/>
  <c r="D33" i="33" s="1"/>
  <c r="C33" i="33" s="1"/>
  <c r="B74" i="33"/>
  <c r="D74" i="33" s="1"/>
  <c r="C74" i="33" s="1"/>
  <c r="B115" i="33"/>
  <c r="B48" i="33"/>
  <c r="D48" i="33" s="1"/>
  <c r="C48" i="33" s="1"/>
  <c r="B103" i="33"/>
  <c r="D103" i="33" s="1"/>
  <c r="C103" i="33" s="1"/>
  <c r="B76" i="33"/>
  <c r="D76" i="33" s="1"/>
  <c r="C76" i="33" s="1"/>
  <c r="B116" i="33"/>
  <c r="D116" i="33" s="1"/>
  <c r="C116" i="33" s="1"/>
  <c r="B23" i="33"/>
  <c r="D23" i="33" s="1"/>
  <c r="C23" i="33" s="1"/>
  <c r="B62" i="33"/>
  <c r="D62" i="33" s="1"/>
  <c r="C62" i="33" s="1"/>
  <c r="B104" i="33"/>
  <c r="D104" i="33" s="1"/>
  <c r="C104" i="33" s="1"/>
  <c r="B10" i="33"/>
  <c r="D10" i="33" s="1"/>
  <c r="C10" i="33" s="1"/>
  <c r="B118" i="33"/>
  <c r="D118" i="33" s="1"/>
  <c r="C118" i="33" s="1"/>
  <c r="B36" i="33"/>
  <c r="D36" i="33" s="1"/>
  <c r="C36" i="33" s="1"/>
  <c r="B106" i="33"/>
  <c r="D106" i="33" s="1"/>
  <c r="C106" i="33" s="1"/>
  <c r="B120" i="33"/>
  <c r="D120" i="33" s="1"/>
  <c r="C120" i="33" s="1"/>
  <c r="B66" i="33"/>
  <c r="D66" i="33" s="1"/>
  <c r="C66" i="33" s="1"/>
  <c r="B121" i="33"/>
  <c r="D121" i="33" s="1"/>
  <c r="C121" i="33" s="1"/>
  <c r="B39" i="33"/>
  <c r="D39" i="33" s="1"/>
  <c r="C39" i="33" s="1"/>
  <c r="B122" i="33"/>
  <c r="D122" i="33" s="1"/>
  <c r="C122" i="33" s="1"/>
  <c r="B14" i="33"/>
  <c r="D14" i="33" s="1"/>
  <c r="C14" i="33" s="1"/>
  <c r="B96" i="33"/>
  <c r="D96" i="33" s="1"/>
  <c r="C96" i="33" s="1"/>
  <c r="B55" i="33"/>
  <c r="D55" i="33" s="1"/>
  <c r="C55" i="33" s="1"/>
  <c r="B110" i="33"/>
  <c r="D110" i="33" s="1"/>
  <c r="C110" i="33" s="1"/>
  <c r="B5" i="33"/>
  <c r="D5" i="33" s="1"/>
  <c r="C5" i="33" s="1"/>
  <c r="B19" i="33"/>
  <c r="D19" i="33" s="1"/>
  <c r="C19" i="33" s="1"/>
  <c r="B31" i="33"/>
  <c r="D31" i="33" s="1"/>
  <c r="C31" i="33" s="1"/>
  <c r="B45" i="33"/>
  <c r="D45" i="33" s="1"/>
  <c r="C45" i="33" s="1"/>
  <c r="B59" i="33"/>
  <c r="D59" i="33" s="1"/>
  <c r="C59" i="33" s="1"/>
  <c r="B72" i="33"/>
  <c r="D72" i="33" s="1"/>
  <c r="C72" i="33" s="1"/>
  <c r="B85" i="33"/>
  <c r="D85" i="33" s="1"/>
  <c r="C85" i="33" s="1"/>
  <c r="B100" i="33"/>
  <c r="D100" i="33" s="1"/>
  <c r="C100" i="33" s="1"/>
  <c r="B32" i="33"/>
  <c r="D32" i="33" s="1"/>
  <c r="C32" i="33" s="1"/>
  <c r="B73" i="33"/>
  <c r="D73" i="33" s="1"/>
  <c r="C73" i="33" s="1"/>
  <c r="B114" i="33"/>
  <c r="D114" i="33" s="1"/>
  <c r="C114" i="33" s="1"/>
  <c r="B7" i="33"/>
  <c r="D7" i="33" s="1"/>
  <c r="C7" i="33" s="1"/>
  <c r="B47" i="33"/>
  <c r="D47" i="33" s="1"/>
  <c r="C47" i="33" s="1"/>
  <c r="B87" i="33"/>
  <c r="D87" i="33" s="1"/>
  <c r="C87" i="33" s="1"/>
  <c r="B21" i="33"/>
  <c r="D21" i="33" s="1"/>
  <c r="C21" i="33" s="1"/>
  <c r="B75" i="33"/>
  <c r="D75" i="33" s="1"/>
  <c r="C75" i="33" s="1"/>
  <c r="B22" i="33"/>
  <c r="D22" i="33" s="1"/>
  <c r="C22" i="33" s="1"/>
  <c r="B105" i="33"/>
  <c r="D105" i="33" s="1"/>
  <c r="C105" i="33" s="1"/>
  <c r="B24" i="33"/>
  <c r="D24" i="33" s="1"/>
  <c r="C24" i="33" s="1"/>
  <c r="B92" i="33"/>
  <c r="D92" i="33" s="1"/>
  <c r="C92" i="33" s="1"/>
  <c r="B27" i="33"/>
  <c r="D27" i="33" s="1"/>
  <c r="C27" i="33" s="1"/>
  <c r="B15" i="33"/>
  <c r="D15" i="33" s="1"/>
  <c r="C15" i="33" s="1"/>
  <c r="B8" i="33"/>
  <c r="D8" i="33" s="1"/>
  <c r="C8" i="33" s="1"/>
  <c r="B35" i="33"/>
  <c r="D35" i="33" s="1"/>
  <c r="C35" i="33" s="1"/>
  <c r="B51" i="33"/>
  <c r="D51" i="33" s="1"/>
  <c r="C51" i="33" s="1"/>
  <c r="B13" i="33"/>
  <c r="D13" i="33" s="1"/>
  <c r="C13" i="33" s="1"/>
  <c r="B67" i="33"/>
  <c r="D67" i="33" s="1"/>
  <c r="C67" i="33" s="1"/>
  <c r="B68" i="33"/>
  <c r="D68" i="33" s="1"/>
  <c r="C68" i="33" s="1"/>
  <c r="B41" i="33"/>
  <c r="D41" i="33" s="1"/>
  <c r="C41" i="33" s="1"/>
  <c r="B12" i="33"/>
  <c r="D12" i="33" s="1"/>
  <c r="C12" i="33" s="1"/>
  <c r="B25" i="33"/>
  <c r="D25" i="33" s="1"/>
  <c r="C25" i="33" s="1"/>
  <c r="B37" i="33"/>
  <c r="D37" i="33" s="1"/>
  <c r="C37" i="33" s="1"/>
  <c r="B52" i="33"/>
  <c r="D52" i="33" s="1"/>
  <c r="C52" i="33" s="1"/>
  <c r="B65" i="33"/>
  <c r="D65" i="33" s="1"/>
  <c r="C65" i="33" s="1"/>
  <c r="B79" i="33"/>
  <c r="D79" i="33" s="1"/>
  <c r="C79" i="33" s="1"/>
  <c r="B93" i="33"/>
  <c r="D93" i="33" s="1"/>
  <c r="C93" i="33" s="1"/>
  <c r="B38" i="33"/>
  <c r="D38" i="33" s="1"/>
  <c r="C38" i="33" s="1"/>
  <c r="B81" i="33"/>
  <c r="D81" i="33" s="1"/>
  <c r="C81" i="33" s="1"/>
  <c r="B54" i="33"/>
  <c r="D54" i="33" s="1"/>
  <c r="C54" i="33" s="1"/>
  <c r="D115" i="33" l="1"/>
  <c r="C115" i="33" s="1"/>
</calcChain>
</file>

<file path=xl/sharedStrings.xml><?xml version="1.0" encoding="utf-8"?>
<sst xmlns="http://schemas.openxmlformats.org/spreadsheetml/2006/main" count="945" uniqueCount="164">
  <si>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</si>
  <si>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</si>
  <si>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</si>
  <si>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</si>
  <si>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</si>
  <si>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</si>
  <si>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</si>
  <si>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</si>
  <si>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</si>
  <si>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</si>
  <si>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</si>
  <si>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</si>
  <si>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</si>
  <si>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</si>
  <si>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</si>
  <si>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</si>
  <si>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</si>
  <si>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</si>
  <si>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</si>
  <si>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</si>
  <si>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</si>
  <si>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</si>
  <si>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</si>
  <si>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</si>
  <si>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</si>
  <si>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</si>
  <si>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</si>
  <si>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</si>
  <si>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</si>
  <si>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</si>
  <si>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</si>
  <si>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</si>
  <si>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</si>
  <si>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</si>
  <si>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</si>
  <si>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</si>
  <si>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</si>
  <si>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</si>
  <si>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</si>
  <si>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</si>
  <si>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</si>
  <si>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</si>
  <si>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</si>
  <si>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</si>
  <si>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</si>
  <si>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</si>
  <si>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</si>
  <si>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</si>
  <si>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</si>
  <si>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</si>
  <si>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</si>
  <si>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</si>
  <si>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CHECKBOX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</si>
  <si>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</si>
  <si>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</si>
  <si>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</si>
  <si>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</si>
  <si>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</si>
  <si>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</si>
  <si>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</si>
  <si>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</si>
  <si>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</si>
  <si>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</si>
  <si>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</si>
  <si>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</si>
  <si>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</si>
  <si>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</si>
  <si>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</si>
  <si>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</si>
  <si>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</si>
  <si>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</si>
  <si>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</si>
  <si>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</si>
  <si>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</si>
  <si>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</si>
  <si>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</si>
  <si>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</si>
  <si>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</si>
  <si>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</si>
  <si>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</si>
  <si>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</si>
  <si>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</si>
  <si>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</si>
  <si>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</si>
  <si>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</si>
  <si>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</si>
  <si>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</si>
  <si>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</si>
  <si>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 xml:space="preserve">No | No | No | No | No  </t>
  </si>
  <si>
    <t xml:space="preserve">Active | Active | Active | Active | Active  </t>
  </si>
  <si>
    <t xml:space="preserve">  |   |   | L_REG_APPT |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</si>
  <si>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</si>
  <si>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</si>
  <si>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</si>
  <si>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</si>
  <si>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</si>
  <si>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</si>
  <si>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</si>
  <si>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</si>
  <si>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</si>
  <si>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</si>
  <si>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</si>
  <si>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</si>
  <si>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</si>
  <si>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</si>
  <si>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</si>
  <si>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script:onloadImage("../images-DOC/THIRD PART LIABILITY - A Notice to Receiver.jpg","1200","1600")</t>
    <phoneticPr fontId="1" type="noConversion"/>
  </si>
  <si>
    <t>script:onloadImage("../images-DOC/THIRD PART LIABILITY - Manager Liability.jpg","1200","1600")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</si>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</sst>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5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37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  <row r="39">
          <cell r="A39" t="str">
            <v>자산 10 POPUP</v>
          </cell>
          <cell r="B39" t="str">
            <v>ASSET 10 POPUP</v>
          </cell>
          <cell r="E39">
            <v>1</v>
          </cell>
          <cell r="G39" t="str">
            <v>UI-ASSET-10-SUB-POPUP</v>
          </cell>
          <cell r="H39" t="str">
            <v>자산 10 POPUP</v>
          </cell>
          <cell r="I39" t="str">
            <v>ASSET 10 POPUP</v>
          </cell>
        </row>
        <row r="40">
          <cell r="A40" t="str">
            <v>자산 11 POPUP</v>
          </cell>
          <cell r="B40" t="str">
            <v>ASSET 11 POPUP</v>
          </cell>
          <cell r="E40">
            <v>1</v>
          </cell>
          <cell r="G40" t="str">
            <v>UI-ASSET-11-SUB-POPUP</v>
          </cell>
          <cell r="H40" t="str">
            <v>자산 11 POPUP</v>
          </cell>
          <cell r="I40" t="str">
            <v>ASSET 11 POPUP</v>
          </cell>
        </row>
        <row r="41">
          <cell r="A41" t="str">
            <v>자산 20 POPUP</v>
          </cell>
          <cell r="B41" t="str">
            <v>ASSET 20 POPUP</v>
          </cell>
          <cell r="E41">
            <v>1</v>
          </cell>
          <cell r="G41" t="str">
            <v>UI-ASSET-20-SUB-POPUP</v>
          </cell>
          <cell r="H41" t="str">
            <v>자산 20 POPUP</v>
          </cell>
          <cell r="I41" t="str">
            <v>ASSET 20 POPUP</v>
          </cell>
        </row>
        <row r="42">
          <cell r="A42" t="str">
            <v>자산 21 POPUP</v>
          </cell>
          <cell r="B42" t="str">
            <v>ASSET 21 POPUP</v>
          </cell>
          <cell r="E42">
            <v>1</v>
          </cell>
          <cell r="G42" t="str">
            <v>UI-ASSET-21-SUB-POPUP</v>
          </cell>
          <cell r="H42" t="str">
            <v>자산 21 POPUP</v>
          </cell>
          <cell r="I42" t="str">
            <v>ASSET 21 POPUP</v>
          </cell>
        </row>
        <row r="43">
          <cell r="A43" t="str">
            <v>자산 30 POPUP</v>
          </cell>
          <cell r="B43" t="str">
            <v>ASSET 30 POPUP</v>
          </cell>
          <cell r="E43">
            <v>1</v>
          </cell>
          <cell r="G43" t="str">
            <v>UI-ASSET-30-SUB-POPUP</v>
          </cell>
          <cell r="H43" t="str">
            <v>자산 30 POPUP</v>
          </cell>
          <cell r="I43" t="str">
            <v>ASSET 30 POPUP</v>
          </cell>
        </row>
        <row r="44">
          <cell r="A44" t="str">
            <v>자산 31 POPUP</v>
          </cell>
          <cell r="B44" t="str">
            <v>ASSET 31 POPUP</v>
          </cell>
          <cell r="E44">
            <v>1</v>
          </cell>
          <cell r="G44" t="str">
            <v>UI-ASSET-31-SUB-POPUP</v>
          </cell>
          <cell r="H44" t="str">
            <v>자산 31 POPUP</v>
          </cell>
          <cell r="I44" t="str">
            <v>ASSET 31 POPUP</v>
          </cell>
        </row>
        <row r="45">
          <cell r="A45" t="str">
            <v>자산 32 POPUP</v>
          </cell>
          <cell r="B45" t="str">
            <v>ASSET 32 POPUP</v>
          </cell>
          <cell r="E45">
            <v>1</v>
          </cell>
          <cell r="G45" t="str">
            <v>UI-ASSET-32-SUB-POPUP</v>
          </cell>
          <cell r="H45" t="str">
            <v>자산 32 POPUP</v>
          </cell>
          <cell r="I45" t="str">
            <v>ASSET 32 POPUP</v>
          </cell>
        </row>
        <row r="46">
          <cell r="A46" t="str">
            <v>자산 33 POPUP</v>
          </cell>
          <cell r="B46" t="str">
            <v>ASSET 33 POPUP</v>
          </cell>
          <cell r="E46">
            <v>1</v>
          </cell>
          <cell r="G46" t="str">
            <v>UI-ASSET-33-SUB-POPUP</v>
          </cell>
          <cell r="H46" t="str">
            <v>자산 33 POPUP</v>
          </cell>
          <cell r="I46" t="str">
            <v>ASSET 33 POPUP</v>
          </cell>
        </row>
        <row r="47">
          <cell r="A47" t="str">
            <v>자산 40 POPUP</v>
          </cell>
          <cell r="B47" t="str">
            <v>ASSET 40 POPUP</v>
          </cell>
          <cell r="E47">
            <v>1</v>
          </cell>
          <cell r="G47" t="str">
            <v>UI-ASSET-40-SUB-POPUP</v>
          </cell>
          <cell r="H47" t="str">
            <v>자산 40 POPUP</v>
          </cell>
          <cell r="I47" t="str">
            <v>ASSET 40 POPUP</v>
          </cell>
        </row>
        <row r="48">
          <cell r="A48" t="str">
            <v>자산 41 POPUP</v>
          </cell>
          <cell r="B48" t="str">
            <v>ASSET 41 POPUP</v>
          </cell>
          <cell r="E48">
            <v>1</v>
          </cell>
          <cell r="G48" t="str">
            <v>UI-ASSET-41-SUB-POPUP</v>
          </cell>
          <cell r="H48" t="str">
            <v>자산 41 POPUP</v>
          </cell>
          <cell r="I48" t="str">
            <v>ASSET 41 POPUP</v>
          </cell>
        </row>
        <row r="49">
          <cell r="A49" t="str">
            <v>자산 42 POPUP</v>
          </cell>
          <cell r="B49" t="str">
            <v>ASSET 42 POPUP</v>
          </cell>
          <cell r="E49">
            <v>1</v>
          </cell>
          <cell r="G49" t="str">
            <v>UI-ASSET-42-SUB-POPUP</v>
          </cell>
          <cell r="H49" t="str">
            <v>자산 42 POPUP</v>
          </cell>
          <cell r="I49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124"/>
  <sheetViews>
    <sheetView showGridLines="0" tabSelected="1" zoomScaleNormal="100" workbookViewId="0">
      <pane ySplit="1" topLeftCell="A96" activePane="bottomLeft" state="frozen"/>
      <selection activeCell="V1" sqref="V1"/>
      <selection pane="bottomLeft" activeCell="H105" sqref="H105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1" width="13.1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</row>
    <row r="2" spans="1:31" s="26" customFormat="1" ht="17.45" customHeight="1">
      <c r="A2" s="23" t="s">
        <v>108</v>
      </c>
      <c r="B2" s="46" t="str">
        <f>VLOOKUP(A2,[1]screen!$G:$J,2,FALSE)</f>
        <v>제3자 책임</v>
      </c>
      <c r="C2" s="46" t="str">
        <f t="shared" ref="C2:C52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2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135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110</v>
      </c>
      <c r="S2" s="24" t="s">
        <v>111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112</v>
      </c>
      <c r="AD2" s="27" t="s">
        <v>112</v>
      </c>
      <c r="AE2" s="27" t="s">
        <v>112</v>
      </c>
    </row>
    <row r="3" spans="1:31" s="26" customFormat="1" ht="17.45" customHeight="1">
      <c r="A3" s="23" t="s">
        <v>108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121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</row>
    <row r="4" spans="1:31" s="26" customFormat="1" ht="17.45" customHeight="1">
      <c r="A4" s="23" t="s">
        <v>108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118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105</v>
      </c>
      <c r="AD4" s="27" t="s">
        <v>105</v>
      </c>
      <c r="AE4" s="27" t="s">
        <v>105</v>
      </c>
    </row>
    <row r="5" spans="1:31" s="26" customFormat="1" ht="17.45" customHeight="1">
      <c r="A5" s="23" t="s">
        <v>108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136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</row>
    <row r="6" spans="1:31" s="17" customFormat="1" ht="18.600000000000001" customHeight="1">
      <c r="A6" s="14" t="s">
        <v>108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</row>
    <row r="7" spans="1:31" s="17" customFormat="1" ht="18.600000000000001" customHeight="1">
      <c r="A7" s="14" t="s">
        <v>108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</row>
    <row r="8" spans="1:31" s="17" customFormat="1" ht="18.600000000000001" customHeight="1">
      <c r="A8" s="14" t="s">
        <v>108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</row>
    <row r="9" spans="1:31" s="9" customFormat="1" ht="17.45" customHeight="1">
      <c r="A9" s="4" t="s">
        <v>108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117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113</v>
      </c>
      <c r="AD9" s="3" t="s">
        <v>113</v>
      </c>
      <c r="AE9" s="3" t="s">
        <v>113</v>
      </c>
    </row>
    <row r="10" spans="1:31" s="9" customFormat="1" ht="17.45" customHeight="1">
      <c r="A10" s="4" t="s">
        <v>108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118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65</v>
      </c>
      <c r="AD10" s="3" t="s">
        <v>55</v>
      </c>
      <c r="AE10" s="3" t="s">
        <v>55</v>
      </c>
    </row>
    <row r="11" spans="1:31" s="9" customFormat="1" ht="18.600000000000001" customHeight="1">
      <c r="A11" s="4" t="s">
        <v>108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119</v>
      </c>
      <c r="P11" s="1" t="str">
        <f t="shared" si="10"/>
        <v>Taxpayer Name&lt;br&gt;(납세자 이름)</v>
      </c>
      <c r="Q11" s="46" t="str">
        <f>IF(O11&lt;&gt;"", VLOOKUP(O11, [1]Label!$A:$B, 2, FALSE), "")</f>
        <v>Taxpayer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</row>
    <row r="12" spans="1:31" s="9" customFormat="1" ht="18.600000000000001" customHeight="1">
      <c r="A12" s="4" t="s">
        <v>108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120</v>
      </c>
      <c r="P12" s="1" t="str">
        <f t="shared" si="10"/>
        <v>Outstanding Liability&lt;br&gt;(미지급 책임)</v>
      </c>
      <c r="Q12" s="46" t="str">
        <f>IF(O12&lt;&gt;"", VLOOKUP(O12, [1]Label!$A:$B, 2, FALSE), "")</f>
        <v>Outstanding Liability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</row>
    <row r="13" spans="1:31" s="9" customFormat="1" ht="18.600000000000001" customHeight="1">
      <c r="A13" s="4" t="s">
        <v>108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136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</row>
    <row r="14" spans="1:31" s="9" customFormat="1" ht="18.600000000000001" customHeight="1">
      <c r="A14" s="4" t="s">
        <v>108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138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</row>
    <row r="15" spans="1:31" s="9" customFormat="1" ht="18.600000000000001" customHeight="1">
      <c r="A15" s="4" t="s">
        <v>108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137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</row>
    <row r="16" spans="1:31" s="9" customFormat="1" ht="18.600000000000001" customHeight="1">
      <c r="A16" s="4" t="s">
        <v>108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135</v>
      </c>
      <c r="P16" s="1" t="str">
        <f t="shared" ref="P16:P45" si="12">IF(O16&lt;&gt;"",Q16&amp;"&lt;br&gt;("&amp;O16&amp;")","")</f>
        <v>Date of request&lt;br&gt;(신청 일자)</v>
      </c>
      <c r="Q16" s="46" t="str">
        <f>IF(O16&lt;&gt;"", VLOOKUP(O16, [1]Label!$A:$B, 2, FALSE), "")</f>
        <v>Date of request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</row>
    <row r="17" spans="1:31" s="9" customFormat="1" ht="18.600000000000001" customHeight="1">
      <c r="A17" s="4" t="s">
        <v>108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121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62</v>
      </c>
      <c r="AD17" s="4" t="s">
        <v>62</v>
      </c>
      <c r="AE17" s="4" t="s">
        <v>62</v>
      </c>
    </row>
    <row r="18" spans="1:31" s="22" customFormat="1" ht="18.600000000000001" customHeight="1">
      <c r="A18" s="18" t="s">
        <v>108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</row>
    <row r="19" spans="1:31" s="22" customFormat="1" ht="18.600000000000001" customHeight="1">
      <c r="A19" s="18" t="s">
        <v>108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96</v>
      </c>
      <c r="O19" s="38" t="s">
        <v>117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</row>
    <row r="20" spans="1:31" s="22" customFormat="1" ht="18.600000000000001" customHeight="1">
      <c r="A20" s="18" t="s">
        <v>108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96</v>
      </c>
      <c r="O20" s="38" t="s">
        <v>122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101</v>
      </c>
      <c r="AD20" s="18" t="s">
        <v>101</v>
      </c>
      <c r="AE20" s="18" t="s">
        <v>101</v>
      </c>
    </row>
    <row r="21" spans="1:31" s="22" customFormat="1" ht="18.600000000000001" customHeight="1">
      <c r="A21" s="18" t="s">
        <v>108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96</v>
      </c>
      <c r="O21" s="38" t="s">
        <v>121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</row>
    <row r="22" spans="1:31" s="22" customFormat="1" ht="18.600000000000001" customHeight="1">
      <c r="A22" s="18" t="s">
        <v>108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96</v>
      </c>
      <c r="O22" s="38" t="s">
        <v>135</v>
      </c>
      <c r="P22" s="46" t="str">
        <f t="shared" ref="P22" si="15">IF(O22&lt;&gt;"",Q22&amp;"&lt;br&gt;("&amp;O22&amp;")","")</f>
        <v>Date of request&lt;br&gt;(신청 일자)</v>
      </c>
      <c r="Q22" s="46" t="str">
        <f>IF(O22&lt;&gt;"", VLOOKUP(O22, [1]Label!$A:$B, 2, FALSE), "")</f>
        <v>Date of request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</row>
    <row r="23" spans="1:31" s="22" customFormat="1" ht="18.600000000000001" customHeight="1">
      <c r="A23" s="18" t="s">
        <v>108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</row>
    <row r="24" spans="1:31" s="44" customFormat="1" ht="17.45" customHeight="1">
      <c r="A24" s="39" t="s">
        <v>108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162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64</v>
      </c>
      <c r="U24" s="40"/>
      <c r="V24" s="42"/>
      <c r="W24" s="42" t="s">
        <v>63</v>
      </c>
      <c r="X24" s="42"/>
      <c r="Y24" s="42"/>
      <c r="Z24" s="50" t="s">
        <v>66</v>
      </c>
      <c r="AA24" s="50" t="s">
        <v>66</v>
      </c>
      <c r="AB24" s="50" t="s">
        <v>66</v>
      </c>
      <c r="AC24" s="50" t="s">
        <v>68</v>
      </c>
      <c r="AD24" s="50" t="s">
        <v>68</v>
      </c>
      <c r="AE24" s="50" t="s">
        <v>68</v>
      </c>
    </row>
    <row r="25" spans="1:31" s="44" customFormat="1" ht="17.45" customHeight="1">
      <c r="A25" s="39" t="s">
        <v>108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88" si="16">IF(E25&lt;&gt;"",G25&amp;"("&amp;E25&amp;")","")</f>
        <v>New(신규)</v>
      </c>
      <c r="G25" s="46" t="str">
        <f>IF(E25&lt;&gt;"",VLOOKUP(E25,[1]Label!$A:$B,2,FALSE),"")</f>
        <v>New</v>
      </c>
      <c r="H25" s="42" t="s">
        <v>162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123</v>
      </c>
      <c r="P25" s="40" t="str">
        <f t="shared" ref="P25" si="18">IF(O25&lt;&gt;"",Q25&amp;"&lt;br&gt;("&amp;O25&amp;")","")</f>
        <v>Taxpayer Name&lt;br&gt;(납세자 이름)</v>
      </c>
      <c r="Q25" s="46" t="str">
        <f>IF(O25&lt;&gt;"", VLOOKUP(O25, [1]Label!$A:$B, 2, FALSE), "")</f>
        <v>Taxpayer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69</v>
      </c>
      <c r="AD25" s="50" t="s">
        <v>69</v>
      </c>
      <c r="AE25" s="50" t="s">
        <v>69</v>
      </c>
    </row>
    <row r="26" spans="1:31" s="44" customFormat="1" ht="17.45" customHeight="1">
      <c r="A26" s="39" t="s">
        <v>108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162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139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70</v>
      </c>
      <c r="AD26" s="50" t="s">
        <v>70</v>
      </c>
      <c r="AE26" s="50" t="s">
        <v>70</v>
      </c>
    </row>
    <row r="27" spans="1:31" s="44" customFormat="1" ht="18.600000000000001" customHeight="1">
      <c r="A27" s="39" t="s">
        <v>108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162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140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</row>
    <row r="28" spans="1:31" s="44" customFormat="1" ht="18.600000000000001" customHeight="1">
      <c r="A28" s="39" t="s">
        <v>108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162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124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</row>
    <row r="29" spans="1:31" s="44" customFormat="1" ht="18.600000000000001" customHeight="1">
      <c r="A29" s="39" t="s">
        <v>108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162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141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</row>
    <row r="30" spans="1:31" s="44" customFormat="1" ht="18.600000000000001" customHeight="1">
      <c r="A30" s="39" t="s">
        <v>108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162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142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74</v>
      </c>
      <c r="AD30" s="39" t="s">
        <v>74</v>
      </c>
      <c r="AE30" s="39" t="s">
        <v>74</v>
      </c>
    </row>
    <row r="31" spans="1:31" s="44" customFormat="1" ht="18.600000000000001" customHeight="1">
      <c r="A31" s="39" t="s">
        <v>108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162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143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</row>
    <row r="32" spans="1:31" s="44" customFormat="1" ht="18.600000000000001" customHeight="1">
      <c r="A32" s="39" t="s">
        <v>108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162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144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</row>
    <row r="33" spans="1:31" s="44" customFormat="1" ht="18.600000000000001" customHeight="1">
      <c r="A33" s="39" t="s">
        <v>108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162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145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</row>
    <row r="34" spans="1:31" s="44" customFormat="1" ht="18.600000000000001" customHeight="1">
      <c r="A34" s="39" t="s">
        <v>108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162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146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</row>
    <row r="35" spans="1:31" s="44" customFormat="1" ht="18.600000000000001" customHeight="1">
      <c r="A35" s="39" t="s">
        <v>108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162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147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</row>
    <row r="36" spans="1:31" s="44" customFormat="1" ht="18.600000000000001" customHeight="1">
      <c r="A36" s="39" t="s">
        <v>108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162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148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</row>
    <row r="37" spans="1:31" s="44" customFormat="1" ht="18.600000000000001" customHeight="1">
      <c r="A37" s="39" t="s">
        <v>108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162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149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</row>
    <row r="38" spans="1:31" s="44" customFormat="1" ht="18.600000000000001" customHeight="1">
      <c r="A38" s="39" t="s">
        <v>108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162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125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</row>
    <row r="39" spans="1:31" s="44" customFormat="1" ht="18.600000000000001" customHeight="1">
      <c r="A39" s="39" t="s">
        <v>108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162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150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77</v>
      </c>
      <c r="AD39" s="39" t="s">
        <v>77</v>
      </c>
      <c r="AE39" s="39" t="s">
        <v>77</v>
      </c>
    </row>
    <row r="40" spans="1:31" s="44" customFormat="1" ht="18.600000000000001" customHeight="1">
      <c r="A40" s="39" t="s">
        <v>108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162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151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</row>
    <row r="41" spans="1:31" s="44" customFormat="1" ht="18.600000000000001" customHeight="1">
      <c r="A41" s="39" t="s">
        <v>108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162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152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54</v>
      </c>
      <c r="AD41" s="39" t="s">
        <v>54</v>
      </c>
      <c r="AE41" s="39" t="s">
        <v>54</v>
      </c>
    </row>
    <row r="42" spans="1:31" s="44" customFormat="1" ht="18.600000000000001" customHeight="1">
      <c r="A42" s="39" t="s">
        <v>108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162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67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</row>
    <row r="43" spans="1:31" s="17" customFormat="1" ht="18.600000000000001" customHeight="1">
      <c r="A43" s="14" t="s">
        <v>108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114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160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161</v>
      </c>
      <c r="AA43" s="14" t="s">
        <v>161</v>
      </c>
      <c r="AB43" s="14" t="s">
        <v>161</v>
      </c>
      <c r="AC43" s="14"/>
      <c r="AD43" s="14"/>
      <c r="AE43" s="14"/>
    </row>
    <row r="44" spans="1:31" ht="18.600000000000001" customHeight="1">
      <c r="A44" s="45" t="s">
        <v>108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114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96</v>
      </c>
      <c r="O44" s="49" t="s">
        <v>129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</row>
    <row r="45" spans="1:31" ht="18.600000000000001" customHeight="1">
      <c r="A45" s="45" t="s">
        <v>108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114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96</v>
      </c>
      <c r="O45" s="49" t="s">
        <v>130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</row>
    <row r="46" spans="1:31" ht="18.600000000000001" customHeight="1">
      <c r="A46" s="45" t="s">
        <v>108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114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6" si="22">IF(K46&lt;&gt;"",M46&amp;"("&amp;K46&amp;")","")</f>
        <v/>
      </c>
      <c r="M46" s="24" t="str">
        <f>IF(K46&lt;&gt;"",VLOOKUP(K46,[1]Label!$A:$B,2,FALSE),"")</f>
        <v/>
      </c>
      <c r="N46" s="47" t="s">
        <v>96</v>
      </c>
      <c r="O46" s="49" t="s">
        <v>131</v>
      </c>
      <c r="P46" s="46" t="str">
        <f t="shared" ref="P46:P56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</row>
    <row r="47" spans="1:31" ht="18.600000000000001" customHeight="1">
      <c r="A47" s="45" t="s">
        <v>108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114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96</v>
      </c>
      <c r="O47" s="49" t="s">
        <v>132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</row>
    <row r="48" spans="1:31" ht="18.600000000000001" customHeight="1">
      <c r="A48" s="45" t="s">
        <v>108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114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96</v>
      </c>
      <c r="O48" s="49" t="s">
        <v>133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</row>
    <row r="49" spans="1:31" ht="18.600000000000001" customHeight="1">
      <c r="A49" s="45" t="s">
        <v>108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114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96</v>
      </c>
      <c r="O49" s="49" t="s">
        <v>134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</row>
    <row r="50" spans="1:31" ht="18.600000000000001" customHeight="1">
      <c r="A50" s="45" t="s">
        <v>108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114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5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5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</row>
    <row r="51" spans="1:31" s="26" customFormat="1" ht="17.45" customHeight="1">
      <c r="A51" s="23" t="s">
        <v>108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159</v>
      </c>
      <c r="I51" s="46" t="str">
        <f t="shared" si="2"/>
        <v>Taxpayer Relation(납세자 관계)</v>
      </c>
      <c r="J51" s="46" t="str">
        <f>IF(H51&lt;&gt;"", VLOOKUP(H51,[1]Label!$A:$E,2,FALSE),"")</f>
        <v>Taxpayer Relation</v>
      </c>
      <c r="K51" s="33"/>
      <c r="L51" s="24" t="str">
        <f t="shared" si="28"/>
        <v/>
      </c>
      <c r="M51" s="24" t="str">
        <f>IF(K51&lt;&gt;"",VLOOKUP(K51,[1]Label!$A:$B,2,FALSE),"")</f>
        <v/>
      </c>
      <c r="N51" s="25" t="s">
        <v>19</v>
      </c>
      <c r="O51" s="29" t="s">
        <v>153</v>
      </c>
      <c r="P51" s="24" t="str">
        <f t="shared" si="29"/>
        <v>Relation Type&lt;br&gt;(관계 유형)</v>
      </c>
      <c r="Q51" s="46" t="str">
        <f>IF(O51&lt;&gt;"", VLOOKUP(O51, [1]Label!$A:$B, 2, FALSE), "")</f>
        <v>Relation Type</v>
      </c>
      <c r="R51" s="25" t="s">
        <v>37</v>
      </c>
      <c r="S51" s="24"/>
      <c r="T51" s="24"/>
      <c r="U51" s="24"/>
      <c r="V51" s="25"/>
      <c r="W51" s="25"/>
      <c r="X51" s="25"/>
      <c r="Y51" s="25"/>
      <c r="Z51" s="23" t="s">
        <v>93</v>
      </c>
      <c r="AA51" s="23" t="s">
        <v>92</v>
      </c>
      <c r="AB51" s="23" t="s">
        <v>92</v>
      </c>
      <c r="AC51" s="27" t="s">
        <v>94</v>
      </c>
      <c r="AD51" s="27" t="s">
        <v>95</v>
      </c>
      <c r="AE51" s="27" t="s">
        <v>95</v>
      </c>
    </row>
    <row r="52" spans="1:31" s="26" customFormat="1" ht="17.45" customHeight="1">
      <c r="A52" s="23" t="s">
        <v>108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159</v>
      </c>
      <c r="I52" s="46" t="str">
        <f t="shared" si="2"/>
        <v>Taxpayer Relation(납세자 관계)</v>
      </c>
      <c r="J52" s="46" t="str">
        <f>IF(H52&lt;&gt;"", VLOOKUP(H52,[1]Label!$A:$E,2,FALSE),"")</f>
        <v>Taxpayer Relation</v>
      </c>
      <c r="K52" s="33"/>
      <c r="L52" s="24" t="str">
        <f t="shared" si="28"/>
        <v/>
      </c>
      <c r="M52" s="24" t="str">
        <f>IF(K52&lt;&gt;"",VLOOKUP(K52,[1]Label!$A:$B,2,FALSE),"")</f>
        <v/>
      </c>
      <c r="N52" s="25" t="s">
        <v>19</v>
      </c>
      <c r="O52" s="29" t="s">
        <v>91</v>
      </c>
      <c r="P52" s="24" t="str">
        <f t="shared" si="29"/>
        <v>TIN&lt;br&gt;(TIN)</v>
      </c>
      <c r="Q52" s="46" t="str">
        <f>IF(O52&lt;&gt;"", VLOOKUP(O52, [1]Label!$A:$B, 2, FALSE), "")</f>
        <v>TIN</v>
      </c>
      <c r="R52" s="25" t="s">
        <v>36</v>
      </c>
      <c r="S52" s="24"/>
      <c r="T52" s="24"/>
      <c r="U52" s="24"/>
      <c r="V52" s="25"/>
      <c r="W52" s="25"/>
      <c r="X52" s="25"/>
      <c r="Y52" s="25"/>
      <c r="Z52" s="23"/>
      <c r="AA52" s="23"/>
      <c r="AB52" s="23"/>
      <c r="AC52" s="27"/>
      <c r="AD52" s="27"/>
      <c r="AE52" s="27"/>
    </row>
    <row r="53" spans="1:31" s="17" customFormat="1" ht="18.600000000000001" customHeight="1">
      <c r="A53" s="14" t="s">
        <v>108</v>
      </c>
      <c r="B53" s="46" t="str">
        <f>VLOOKUP(A53,[1]screen!$G:$J,2,FALSE)</f>
        <v>제3자 책임</v>
      </c>
      <c r="C53" s="46" t="str">
        <f t="shared" ref="C53:C116" si="30">IF(B53&lt;&gt;"",D53&amp;"("&amp;B53&amp;")","")</f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159</v>
      </c>
      <c r="I53" s="46" t="str">
        <f t="shared" ref="I53:I116" si="31">IF(H53&lt;&gt;"",J53&amp;"("&amp;H53&amp;")","")</f>
        <v>Taxpayer Relation(납세자 관계)</v>
      </c>
      <c r="J53" s="46" t="str">
        <f>IF(H53&lt;&gt;"", VLOOKUP(H53,[1]Label!$A:$E,2,FALSE),"")</f>
        <v>Taxpayer Relation</v>
      </c>
      <c r="K53" s="34"/>
      <c r="L53" s="15" t="str">
        <f t="shared" si="28"/>
        <v/>
      </c>
      <c r="M53" s="24" t="str">
        <f>IF(K53&lt;&gt;"",VLOOKUP(K53,[1]Label!$A:$B,2,FALSE),"")</f>
        <v/>
      </c>
      <c r="N53" s="16"/>
      <c r="O53" s="30" t="s">
        <v>47</v>
      </c>
      <c r="P53" s="15" t="str">
        <f t="shared" si="29"/>
        <v>Reset&lt;br&gt;(초기화)</v>
      </c>
      <c r="Q53" s="46" t="str">
        <f>IF(O53&lt;&gt;"", VLOOKUP(O53, [1]Label!$A:$B, 2, FALSE), "")</f>
        <v>Reset</v>
      </c>
      <c r="R53" s="16" t="s">
        <v>35</v>
      </c>
      <c r="S53" s="15" t="s">
        <v>40</v>
      </c>
      <c r="T53" s="14" t="s">
        <v>50</v>
      </c>
      <c r="U53" s="15"/>
      <c r="V53" s="16"/>
      <c r="W53" s="16"/>
      <c r="X53" s="16"/>
      <c r="Y53" s="16"/>
      <c r="Z53" s="14"/>
      <c r="AA53" s="14"/>
      <c r="AB53" s="14"/>
      <c r="AC53" s="14" t="s">
        <v>45</v>
      </c>
      <c r="AD53" s="14" t="s">
        <v>45</v>
      </c>
      <c r="AE53" s="14" t="s">
        <v>45</v>
      </c>
    </row>
    <row r="54" spans="1:31" s="17" customFormat="1" ht="18.600000000000001" customHeight="1">
      <c r="A54" s="14" t="s">
        <v>108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159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34"/>
      <c r="L54" s="15" t="str">
        <f t="shared" si="28"/>
        <v/>
      </c>
      <c r="M54" s="24" t="str">
        <f>IF(K54&lt;&gt;"",VLOOKUP(K54,[1]Label!$A:$B,2,FALSE),"")</f>
        <v/>
      </c>
      <c r="N54" s="16"/>
      <c r="O54" s="31" t="s">
        <v>38</v>
      </c>
      <c r="P54" s="15" t="str">
        <f t="shared" si="29"/>
        <v>Search&lt;br&gt;(조회)</v>
      </c>
      <c r="Q54" s="46" t="str">
        <f>IF(O54&lt;&gt;"", VLOOKUP(O54, [1]Label!$A:$B, 2, FALSE), "")</f>
        <v>Search</v>
      </c>
      <c r="R54" s="16" t="s">
        <v>35</v>
      </c>
      <c r="S54" s="15"/>
      <c r="T54" s="15" t="s">
        <v>8</v>
      </c>
      <c r="U54" s="15"/>
      <c r="V54" s="16"/>
      <c r="W54" s="16"/>
      <c r="X54" s="16"/>
      <c r="Y54" s="16"/>
      <c r="Z54" s="14"/>
      <c r="AA54" s="14"/>
      <c r="AB54" s="14"/>
      <c r="AC54" s="14"/>
      <c r="AD54" s="14"/>
      <c r="AE54" s="14"/>
    </row>
    <row r="55" spans="1:31" s="44" customFormat="1" ht="17.45" customHeight="1">
      <c r="A55" s="39" t="s">
        <v>108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159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si="28"/>
        <v/>
      </c>
      <c r="M55" s="24" t="str">
        <f>IF(K55&lt;&gt;"",VLOOKUP(K55,[1]Label!$A:$B,2,FALSE),"")</f>
        <v/>
      </c>
      <c r="N55" s="42" t="s">
        <v>78</v>
      </c>
      <c r="O55" s="43"/>
      <c r="P55" s="40" t="str">
        <f t="shared" si="29"/>
        <v/>
      </c>
      <c r="Q55" s="46" t="str">
        <f>IF(O55&lt;&gt;"", VLOOKUP(O55, [1]Label!$A:$B, 2, FALSE), "")</f>
        <v/>
      </c>
      <c r="R55" s="42" t="s">
        <v>52</v>
      </c>
      <c r="S55" s="40"/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</row>
    <row r="56" spans="1:31" s="44" customFormat="1" ht="17.45" customHeight="1">
      <c r="A56" s="39" t="s">
        <v>108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5" t="s">
        <v>159</v>
      </c>
      <c r="I56" s="46" t="str">
        <f t="shared" si="31"/>
        <v>Taxpayer Relation(납세자 관계)</v>
      </c>
      <c r="J56" s="46" t="str">
        <f>IF(H56&lt;&gt;"", VLOOKUP(H56,[1]Label!$A:$E,2,FALSE),"")</f>
        <v>Taxpayer Relation</v>
      </c>
      <c r="K56" s="41"/>
      <c r="L56" s="40" t="str">
        <f t="shared" si="22"/>
        <v/>
      </c>
      <c r="M56" s="24" t="str">
        <f>IF(K56&lt;&gt;"",VLOOKUP(K56,[1]Label!$A:$B,2,FALSE),"")</f>
        <v/>
      </c>
      <c r="N56" s="42" t="s">
        <v>78</v>
      </c>
      <c r="O56" s="43" t="s">
        <v>39</v>
      </c>
      <c r="P56" s="40" t="str">
        <f t="shared" si="23"/>
        <v>TIN&lt;br&gt;(TIN)</v>
      </c>
      <c r="Q56" s="46" t="str">
        <f>IF(O56&lt;&gt;"", VLOOKUP(O56, [1]Label!$A:$B, 2, FALSE), "")</f>
        <v>TIN</v>
      </c>
      <c r="R56" s="42" t="s">
        <v>34</v>
      </c>
      <c r="S56" s="40"/>
      <c r="T56" s="40"/>
      <c r="U56" s="40"/>
      <c r="V56" s="42"/>
      <c r="W56" s="42"/>
      <c r="X56" s="42"/>
      <c r="Y56" s="42"/>
      <c r="Z56" s="50"/>
      <c r="AA56" s="50"/>
      <c r="AB56" s="50"/>
      <c r="AC56" s="50" t="s">
        <v>85</v>
      </c>
      <c r="AD56" s="50" t="s">
        <v>85</v>
      </c>
      <c r="AE56" s="50" t="s">
        <v>85</v>
      </c>
    </row>
    <row r="57" spans="1:31" s="44" customFormat="1" ht="17.45" customHeight="1">
      <c r="A57" s="39" t="s">
        <v>108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5" t="s">
        <v>159</v>
      </c>
      <c r="I57" s="46" t="str">
        <f t="shared" si="31"/>
        <v>Taxpayer Relation(납세자 관계)</v>
      </c>
      <c r="J57" s="46" t="str">
        <f>IF(H57&lt;&gt;"", VLOOKUP(H57,[1]Label!$A:$E,2,FALSE),"")</f>
        <v>Taxpayer Relation</v>
      </c>
      <c r="K57" s="41"/>
      <c r="L57" s="40" t="str">
        <f t="shared" ref="L57:L61" si="32">IF(K57&lt;&gt;"",M57&amp;"("&amp;K57&amp;")","")</f>
        <v/>
      </c>
      <c r="M57" s="24" t="str">
        <f>IF(K57&lt;&gt;"",VLOOKUP(K57,[1]Label!$A:$B,2,FALSE),"")</f>
        <v/>
      </c>
      <c r="N57" s="42" t="s">
        <v>78</v>
      </c>
      <c r="O57" s="43" t="s">
        <v>123</v>
      </c>
      <c r="P57" s="40" t="str">
        <f t="shared" ref="P57:P61" si="33">IF(O57&lt;&gt;"",Q57&amp;"&lt;br&gt;("&amp;O57&amp;")","")</f>
        <v>Taxpayer Name&lt;br&gt;(납세자 이름)</v>
      </c>
      <c r="Q57" s="46" t="str">
        <f>IF(O57&lt;&gt;"", VLOOKUP(O57, [1]Label!$A:$B, 2, FALSE), "")</f>
        <v>Taxpayer Name</v>
      </c>
      <c r="R57" s="42" t="s">
        <v>34</v>
      </c>
      <c r="S57" s="40"/>
      <c r="T57" s="40"/>
      <c r="U57" s="40"/>
      <c r="V57" s="42"/>
      <c r="W57" s="42"/>
      <c r="X57" s="42"/>
      <c r="Y57" s="42"/>
      <c r="Z57" s="50"/>
      <c r="AA57" s="50"/>
      <c r="AB57" s="50"/>
      <c r="AC57" s="50" t="s">
        <v>86</v>
      </c>
      <c r="AD57" s="50" t="s">
        <v>86</v>
      </c>
      <c r="AE57" s="50" t="s">
        <v>86</v>
      </c>
    </row>
    <row r="58" spans="1:31" s="44" customFormat="1" ht="17.45" customHeight="1">
      <c r="A58" s="39" t="s">
        <v>108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5" t="s">
        <v>159</v>
      </c>
      <c r="I58" s="46" t="str">
        <f t="shared" si="31"/>
        <v>Taxpayer Relation(납세자 관계)</v>
      </c>
      <c r="J58" s="46" t="str">
        <f>IF(H58&lt;&gt;"", VLOOKUP(H58,[1]Label!$A:$E,2,FALSE),"")</f>
        <v>Taxpayer Relation</v>
      </c>
      <c r="K58" s="41"/>
      <c r="L58" s="40" t="str">
        <f t="shared" si="32"/>
        <v/>
      </c>
      <c r="M58" s="24" t="str">
        <f>IF(K58&lt;&gt;"",VLOOKUP(K58,[1]Label!$A:$B,2,FALSE),"")</f>
        <v/>
      </c>
      <c r="N58" s="42" t="s">
        <v>78</v>
      </c>
      <c r="O58" s="43" t="s">
        <v>153</v>
      </c>
      <c r="P58" s="40" t="str">
        <f t="shared" si="33"/>
        <v>Relation Type&lt;br&gt;(관계 유형)</v>
      </c>
      <c r="Q58" s="46" t="str">
        <f>IF(O58&lt;&gt;"", VLOOKUP(O58, [1]Label!$A:$B, 2, FALSE), "")</f>
        <v>Relation Type</v>
      </c>
      <c r="R58" s="42" t="s">
        <v>34</v>
      </c>
      <c r="S58" s="40"/>
      <c r="T58" s="40"/>
      <c r="U58" s="40"/>
      <c r="V58" s="42"/>
      <c r="W58" s="42"/>
      <c r="X58" s="42"/>
      <c r="Y58" s="42"/>
      <c r="Z58" s="50"/>
      <c r="AA58" s="50"/>
      <c r="AB58" s="50"/>
      <c r="AC58" s="50" t="s">
        <v>87</v>
      </c>
      <c r="AD58" s="50" t="s">
        <v>87</v>
      </c>
      <c r="AE58" s="50" t="s">
        <v>87</v>
      </c>
    </row>
    <row r="59" spans="1:31" s="44" customFormat="1" ht="17.45" customHeight="1">
      <c r="A59" s="39" t="s">
        <v>108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5" t="s">
        <v>159</v>
      </c>
      <c r="I59" s="46" t="str">
        <f t="shared" si="31"/>
        <v>Taxpayer Relation(납세자 관계)</v>
      </c>
      <c r="J59" s="46" t="str">
        <f>IF(H59&lt;&gt;"", VLOOKUP(H59,[1]Label!$A:$E,2,FALSE),"")</f>
        <v>Taxpayer Relation</v>
      </c>
      <c r="K59" s="41"/>
      <c r="L59" s="40" t="str">
        <f t="shared" si="32"/>
        <v/>
      </c>
      <c r="M59" s="24" t="str">
        <f>IF(K59&lt;&gt;"",VLOOKUP(K59,[1]Label!$A:$B,2,FALSE),"")</f>
        <v/>
      </c>
      <c r="N59" s="42" t="s">
        <v>78</v>
      </c>
      <c r="O59" s="43" t="s">
        <v>155</v>
      </c>
      <c r="P59" s="40" t="str">
        <f t="shared" si="33"/>
        <v>Administrator Status&lt;br&gt;(관리자 상태)</v>
      </c>
      <c r="Q59" s="46" t="str">
        <f>IF(O59&lt;&gt;"", VLOOKUP(O59, [1]Label!$A:$B, 2, FALSE), "")</f>
        <v>Administrator Status</v>
      </c>
      <c r="R59" s="42" t="s">
        <v>34</v>
      </c>
      <c r="S59" s="40"/>
      <c r="T59" s="40"/>
      <c r="U59" s="40"/>
      <c r="V59" s="42"/>
      <c r="W59" s="42"/>
      <c r="X59" s="42"/>
      <c r="Y59" s="42"/>
      <c r="Z59" s="50"/>
      <c r="AA59" s="50"/>
      <c r="AB59" s="50"/>
      <c r="AC59" s="50" t="s">
        <v>88</v>
      </c>
      <c r="AD59" s="50" t="s">
        <v>88</v>
      </c>
      <c r="AE59" s="50" t="s">
        <v>88</v>
      </c>
    </row>
    <row r="60" spans="1:31" s="44" customFormat="1" ht="17.45" customHeight="1">
      <c r="A60" s="39" t="s">
        <v>108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5" t="s">
        <v>159</v>
      </c>
      <c r="I60" s="46" t="str">
        <f t="shared" si="31"/>
        <v>Taxpayer Relation(납세자 관계)</v>
      </c>
      <c r="J60" s="46" t="str">
        <f>IF(H60&lt;&gt;"", VLOOKUP(H60,[1]Label!$A:$E,2,FALSE),"")</f>
        <v>Taxpayer Relation</v>
      </c>
      <c r="K60" s="41"/>
      <c r="L60" s="40" t="str">
        <f t="shared" si="32"/>
        <v/>
      </c>
      <c r="M60" s="24" t="str">
        <f>IF(K60&lt;&gt;"",VLOOKUP(K60,[1]Label!$A:$B,2,FALSE),"")</f>
        <v/>
      </c>
      <c r="N60" s="42" t="s">
        <v>78</v>
      </c>
      <c r="O60" s="43" t="s">
        <v>156</v>
      </c>
      <c r="P60" s="40" t="str">
        <f t="shared" si="33"/>
        <v>Active YN&lt;br&gt;(사용 여부)</v>
      </c>
      <c r="Q60" s="46" t="str">
        <f>IF(O60&lt;&gt;"", VLOOKUP(O60, [1]Label!$A:$B, 2, FALSE), "")</f>
        <v>Active YN</v>
      </c>
      <c r="R60" s="42" t="s">
        <v>34</v>
      </c>
      <c r="S60" s="40"/>
      <c r="T60" s="40"/>
      <c r="U60" s="40"/>
      <c r="V60" s="42"/>
      <c r="W60" s="42"/>
      <c r="X60" s="42"/>
      <c r="Y60" s="42"/>
      <c r="Z60" s="50"/>
      <c r="AA60" s="50"/>
      <c r="AB60" s="50"/>
      <c r="AC60" s="50" t="s">
        <v>89</v>
      </c>
      <c r="AD60" s="50" t="s">
        <v>89</v>
      </c>
      <c r="AE60" s="50" t="s">
        <v>89</v>
      </c>
    </row>
    <row r="61" spans="1:31" s="44" customFormat="1" ht="17.45" customHeight="1">
      <c r="A61" s="39" t="s">
        <v>108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5" t="s">
        <v>159</v>
      </c>
      <c r="I61" s="46" t="str">
        <f t="shared" si="31"/>
        <v>Taxpayer Relation(납세자 관계)</v>
      </c>
      <c r="J61" s="46" t="str">
        <f>IF(H61&lt;&gt;"", VLOOKUP(H61,[1]Label!$A:$E,2,FALSE),"")</f>
        <v>Taxpayer Relation</v>
      </c>
      <c r="K61" s="41"/>
      <c r="L61" s="40" t="str">
        <f t="shared" si="32"/>
        <v/>
      </c>
      <c r="M61" s="24" t="str">
        <f>IF(K61&lt;&gt;"",VLOOKUP(K61,[1]Label!$A:$B,2,FALSE),"")</f>
        <v/>
      </c>
      <c r="N61" s="42" t="s">
        <v>78</v>
      </c>
      <c r="O61" s="43" t="s">
        <v>157</v>
      </c>
      <c r="P61" s="40" t="str">
        <f t="shared" si="33"/>
        <v>Appointment&lt;br&gt;(지정)</v>
      </c>
      <c r="Q61" s="46" t="str">
        <f>IF(O61&lt;&gt;"", VLOOKUP(O61, [1]Label!$A:$B, 2, FALSE), "")</f>
        <v>Appointment</v>
      </c>
      <c r="R61" s="42" t="s">
        <v>34</v>
      </c>
      <c r="S61" s="40"/>
      <c r="T61" s="40"/>
      <c r="U61" s="40"/>
      <c r="V61" s="42"/>
      <c r="W61" s="42"/>
      <c r="X61" s="42"/>
      <c r="Y61" s="42"/>
      <c r="Z61" s="50"/>
      <c r="AA61" s="50"/>
      <c r="AB61" s="50"/>
      <c r="AC61" s="50" t="s">
        <v>90</v>
      </c>
      <c r="AD61" s="50" t="s">
        <v>90</v>
      </c>
      <c r="AE61" s="50" t="s">
        <v>90</v>
      </c>
    </row>
    <row r="62" spans="1:31" s="44" customFormat="1" ht="17.45" customHeight="1">
      <c r="A62" s="39" t="s">
        <v>108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5" t="s">
        <v>159</v>
      </c>
      <c r="I62" s="46" t="str">
        <f t="shared" si="31"/>
        <v>Taxpayer Relation(납세자 관계)</v>
      </c>
      <c r="J62" s="46" t="str">
        <f>IF(H62&lt;&gt;"", VLOOKUP(H62,[1]Label!$A:$E,2,FALSE),"")</f>
        <v>Taxpayer Relation</v>
      </c>
      <c r="K62" s="41"/>
      <c r="L62" s="40" t="str">
        <f t="shared" ref="L62:L71" si="34">IF(K62&lt;&gt;"",M62&amp;"("&amp;K62&amp;")","")</f>
        <v/>
      </c>
      <c r="M62" s="24" t="str">
        <f>IF(K62&lt;&gt;"",VLOOKUP(K62,[1]Label!$A:$B,2,FALSE),"")</f>
        <v/>
      </c>
      <c r="N62" s="42"/>
      <c r="O62" s="43"/>
      <c r="P62" s="40" t="str">
        <f t="shared" ref="P62:P71" si="35">IF(O62&lt;&gt;"",Q62&amp;"&lt;br&gt;("&amp;O62&amp;")","")</f>
        <v/>
      </c>
      <c r="Q62" s="46" t="str">
        <f>IF(O62&lt;&gt;"", VLOOKUP(O62, [1]Label!$A:$B, 2, FALSE), "")</f>
        <v/>
      </c>
      <c r="R62" s="42" t="s">
        <v>34</v>
      </c>
      <c r="S62" s="40" t="s">
        <v>42</v>
      </c>
      <c r="T62" s="40"/>
      <c r="U62" s="40"/>
      <c r="V62" s="42"/>
      <c r="W62" s="42"/>
      <c r="X62" s="42"/>
      <c r="Y62" s="42"/>
      <c r="Z62" s="50"/>
      <c r="AA62" s="50"/>
      <c r="AB62" s="50"/>
      <c r="AC62" s="50"/>
      <c r="AD62" s="50"/>
      <c r="AE62" s="50"/>
    </row>
    <row r="63" spans="1:31" s="22" customFormat="1" ht="17.45" customHeight="1">
      <c r="A63" s="18" t="s">
        <v>108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163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47" t="s">
        <v>19</v>
      </c>
      <c r="O63" s="38" t="s">
        <v>79</v>
      </c>
      <c r="P63" s="19" t="str">
        <f t="shared" si="35"/>
        <v>TIN  &lt;br&gt;(TIN  )</v>
      </c>
      <c r="Q63" s="46" t="str">
        <f>IF(O63&lt;&gt;"", VLOOKUP(O63, [1]Label!$A:$B, 2, FALSE), "")</f>
        <v xml:space="preserve">TIN  </v>
      </c>
      <c r="R63" s="20" t="s">
        <v>34</v>
      </c>
      <c r="S63" s="19"/>
      <c r="T63" s="19"/>
      <c r="U63" s="19"/>
      <c r="V63" s="20"/>
      <c r="W63" s="20"/>
      <c r="X63" s="20"/>
      <c r="Y63" s="20"/>
      <c r="Z63" s="21"/>
      <c r="AA63" s="21"/>
      <c r="AB63" s="21"/>
      <c r="AC63" s="21" t="s">
        <v>80</v>
      </c>
      <c r="AD63" s="21" t="s">
        <v>80</v>
      </c>
      <c r="AE63" s="21" t="s">
        <v>80</v>
      </c>
    </row>
    <row r="64" spans="1:31" s="22" customFormat="1" ht="17.45" customHeight="1">
      <c r="A64" s="18" t="s">
        <v>108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163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ref="L64:L67" si="36">IF(K64&lt;&gt;"",M64&amp;"("&amp;K64&amp;")","")</f>
        <v/>
      </c>
      <c r="M64" s="24" t="str">
        <f>IF(K64&lt;&gt;"",VLOOKUP(K64,[1]Label!$A:$B,2,FALSE),"")</f>
        <v/>
      </c>
      <c r="N64" s="47" t="s">
        <v>19</v>
      </c>
      <c r="O64" s="38" t="s">
        <v>158</v>
      </c>
      <c r="P64" s="19" t="str">
        <f t="shared" ref="P64:P67" si="37">IF(O64&lt;&gt;"",Q64&amp;"&lt;br&gt;("&amp;O64&amp;")","")</f>
        <v>Taxpayer Name  &lt;br&gt;(납세자 성명)</v>
      </c>
      <c r="Q64" s="46" t="str">
        <f>IF(O64&lt;&gt;"", VLOOKUP(O64, [1]Label!$A:$B, 2, FALSE), "")</f>
        <v xml:space="preserve">Taxpayer Name  </v>
      </c>
      <c r="R64" s="20" t="s">
        <v>34</v>
      </c>
      <c r="S64" s="19"/>
      <c r="T64" s="19"/>
      <c r="U64" s="19"/>
      <c r="V64" s="20"/>
      <c r="W64" s="20"/>
      <c r="X64" s="20"/>
      <c r="Y64" s="20"/>
      <c r="Z64" s="21"/>
      <c r="AA64" s="21"/>
      <c r="AB64" s="21"/>
      <c r="AC64" s="21" t="s">
        <v>81</v>
      </c>
      <c r="AD64" s="21" t="s">
        <v>81</v>
      </c>
      <c r="AE64" s="21" t="s">
        <v>81</v>
      </c>
    </row>
    <row r="65" spans="1:31" s="22" customFormat="1" ht="17.45" customHeight="1">
      <c r="A65" s="18" t="s">
        <v>108</v>
      </c>
      <c r="B65" s="46" t="str">
        <f>VLOOKUP(A65,[1]screen!$G:$J,2,FALSE)</f>
        <v>제3자 책임</v>
      </c>
      <c r="C65" s="46" t="str">
        <f t="shared" si="3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6"/>
        <v>New(신규)</v>
      </c>
      <c r="G65" s="46" t="str">
        <f>IF(E65&lt;&gt;"",VLOOKUP(E65,[1]Label!$A:$B,2,FALSE),"")</f>
        <v>New</v>
      </c>
      <c r="H65" s="20" t="s">
        <v>163</v>
      </c>
      <c r="I65" s="46" t="str">
        <f t="shared" si="31"/>
        <v>Third Party Info(제3자 정보)</v>
      </c>
      <c r="J65" s="46" t="str">
        <f>IF(H65&lt;&gt;"", VLOOKUP(H65,[1]Label!$A:$E,2,FALSE),"")</f>
        <v>Third Party Info</v>
      </c>
      <c r="K65" s="35"/>
      <c r="L65" s="19" t="str">
        <f t="shared" si="36"/>
        <v/>
      </c>
      <c r="M65" s="24" t="str">
        <f>IF(K65&lt;&gt;"",VLOOKUP(K65,[1]Label!$A:$B,2,FALSE),"")</f>
        <v/>
      </c>
      <c r="N65" s="47" t="s">
        <v>19</v>
      </c>
      <c r="O65" s="38" t="s">
        <v>148</v>
      </c>
      <c r="P65" s="19" t="str">
        <f t="shared" si="37"/>
        <v>Mobile&lt;br&gt;(휴대전화 번호)</v>
      </c>
      <c r="Q65" s="46" t="str">
        <f>IF(O65&lt;&gt;"", VLOOKUP(O65, [1]Label!$A:$B, 2, FALSE), "")</f>
        <v>Mobile</v>
      </c>
      <c r="R65" s="20" t="s">
        <v>34</v>
      </c>
      <c r="S65" s="19"/>
      <c r="T65" s="19"/>
      <c r="U65" s="19"/>
      <c r="V65" s="20"/>
      <c r="W65" s="20"/>
      <c r="X65" s="20"/>
      <c r="Y65" s="20"/>
      <c r="Z65" s="21"/>
      <c r="AA65" s="21"/>
      <c r="AB65" s="21"/>
      <c r="AC65" s="21" t="s">
        <v>82</v>
      </c>
      <c r="AD65" s="21" t="s">
        <v>82</v>
      </c>
      <c r="AE65" s="21" t="s">
        <v>82</v>
      </c>
    </row>
    <row r="66" spans="1:31" s="22" customFormat="1" ht="17.45" customHeight="1">
      <c r="A66" s="18" t="s">
        <v>108</v>
      </c>
      <c r="B66" s="46" t="str">
        <f>VLOOKUP(A66,[1]screen!$G:$J,2,FALSE)</f>
        <v>제3자 책임</v>
      </c>
      <c r="C66" s="46" t="str">
        <f t="shared" si="30"/>
        <v>Third Party Liability(제3자 책임)</v>
      </c>
      <c r="D66" s="46" t="str">
        <f>IF(B66&lt;&gt;"", VLOOKUP(B66,[1]screen!$A:$E,2,FALSE), "" )</f>
        <v>Third Party Liability</v>
      </c>
      <c r="E66" s="20" t="s">
        <v>46</v>
      </c>
      <c r="F66" s="46" t="str">
        <f t="shared" si="16"/>
        <v>New(신규)</v>
      </c>
      <c r="G66" s="46" t="str">
        <f>IF(E66&lt;&gt;"",VLOOKUP(E66,[1]Label!$A:$B,2,FALSE),"")</f>
        <v>New</v>
      </c>
      <c r="H66" s="20" t="s">
        <v>163</v>
      </c>
      <c r="I66" s="46" t="str">
        <f t="shared" si="31"/>
        <v>Third Party Info(제3자 정보)</v>
      </c>
      <c r="J66" s="46" t="str">
        <f>IF(H66&lt;&gt;"", VLOOKUP(H66,[1]Label!$A:$E,2,FALSE),"")</f>
        <v>Third Party Info</v>
      </c>
      <c r="K66" s="35"/>
      <c r="L66" s="19" t="str">
        <f t="shared" si="36"/>
        <v/>
      </c>
      <c r="M66" s="24" t="str">
        <f>IF(K66&lt;&gt;"",VLOOKUP(K66,[1]Label!$A:$B,2,FALSE),"")</f>
        <v/>
      </c>
      <c r="N66" s="47" t="s">
        <v>19</v>
      </c>
      <c r="O66" s="38" t="s">
        <v>149</v>
      </c>
      <c r="P66" s="19" t="str">
        <f t="shared" si="37"/>
        <v>Email&lt;br&gt;(이메일)</v>
      </c>
      <c r="Q66" s="46" t="str">
        <f>IF(O66&lt;&gt;"", VLOOKUP(O66, [1]Label!$A:$B, 2, FALSE), "")</f>
        <v>Email</v>
      </c>
      <c r="R66" s="20" t="s">
        <v>34</v>
      </c>
      <c r="S66" s="19"/>
      <c r="T66" s="19"/>
      <c r="U66" s="19"/>
      <c r="V66" s="20"/>
      <c r="W66" s="20"/>
      <c r="X66" s="20"/>
      <c r="Y66" s="20"/>
      <c r="Z66" s="21"/>
      <c r="AA66" s="21"/>
      <c r="AB66" s="21"/>
      <c r="AC66" s="21" t="s">
        <v>82</v>
      </c>
      <c r="AD66" s="21" t="s">
        <v>82</v>
      </c>
      <c r="AE66" s="21" t="s">
        <v>82</v>
      </c>
    </row>
    <row r="67" spans="1:31" s="22" customFormat="1" ht="17.45" customHeight="1">
      <c r="A67" s="18" t="s">
        <v>108</v>
      </c>
      <c r="B67" s="46" t="str">
        <f>VLOOKUP(A67,[1]screen!$G:$J,2,FALSE)</f>
        <v>제3자 책임</v>
      </c>
      <c r="C67" s="46" t="str">
        <f t="shared" si="30"/>
        <v>Third Party Liability(제3자 책임)</v>
      </c>
      <c r="D67" s="46" t="str">
        <f>IF(B67&lt;&gt;"", VLOOKUP(B67,[1]screen!$A:$E,2,FALSE), "" )</f>
        <v>Third Party Liability</v>
      </c>
      <c r="E67" s="20" t="s">
        <v>46</v>
      </c>
      <c r="F67" s="46" t="str">
        <f t="shared" si="16"/>
        <v>New(신규)</v>
      </c>
      <c r="G67" s="46" t="str">
        <f>IF(E67&lt;&gt;"",VLOOKUP(E67,[1]Label!$A:$B,2,FALSE),"")</f>
        <v>New</v>
      </c>
      <c r="H67" s="20" t="s">
        <v>163</v>
      </c>
      <c r="I67" s="46" t="str">
        <f t="shared" si="31"/>
        <v>Third Party Info(제3자 정보)</v>
      </c>
      <c r="J67" s="46" t="str">
        <f>IF(H67&lt;&gt;"", VLOOKUP(H67,[1]Label!$A:$E,2,FALSE),"")</f>
        <v>Third Party Info</v>
      </c>
      <c r="K67" s="35"/>
      <c r="L67" s="19" t="str">
        <f t="shared" si="36"/>
        <v/>
      </c>
      <c r="M67" s="24" t="str">
        <f>IF(K67&lt;&gt;"",VLOOKUP(K67,[1]Label!$A:$B,2,FALSE),"")</f>
        <v/>
      </c>
      <c r="N67" s="47" t="s">
        <v>19</v>
      </c>
      <c r="O67" s="38" t="s">
        <v>139</v>
      </c>
      <c r="P67" s="19" t="str">
        <f t="shared" si="37"/>
        <v>Business Type&lt;br&gt;(업종 유형)</v>
      </c>
      <c r="Q67" s="46" t="str">
        <f>IF(O67&lt;&gt;"", VLOOKUP(O67, [1]Label!$A:$B, 2, FALSE), "")</f>
        <v>Business Type</v>
      </c>
      <c r="R67" s="20" t="s">
        <v>34</v>
      </c>
      <c r="S67" s="19"/>
      <c r="T67" s="19"/>
      <c r="U67" s="19"/>
      <c r="V67" s="20"/>
      <c r="W67" s="20"/>
      <c r="X67" s="20"/>
      <c r="Y67" s="20"/>
      <c r="Z67" s="21"/>
      <c r="AA67" s="21"/>
      <c r="AB67" s="21"/>
      <c r="AC67" s="21" t="s">
        <v>83</v>
      </c>
      <c r="AD67" s="21" t="s">
        <v>83</v>
      </c>
      <c r="AE67" s="21" t="s">
        <v>83</v>
      </c>
    </row>
    <row r="68" spans="1:31" s="22" customFormat="1" ht="17.45" customHeight="1">
      <c r="A68" s="18" t="s">
        <v>108</v>
      </c>
      <c r="B68" s="46" t="str">
        <f>VLOOKUP(A68,[1]screen!$G:$J,2,FALSE)</f>
        <v>제3자 책임</v>
      </c>
      <c r="C68" s="46" t="str">
        <f t="shared" si="30"/>
        <v>Third Party Liability(제3자 책임)</v>
      </c>
      <c r="D68" s="46" t="str">
        <f>IF(B68&lt;&gt;"", VLOOKUP(B68,[1]screen!$A:$E,2,FALSE), "" )</f>
        <v>Third Party Liability</v>
      </c>
      <c r="E68" s="20" t="s">
        <v>46</v>
      </c>
      <c r="F68" s="46" t="str">
        <f t="shared" si="16"/>
        <v>New(신규)</v>
      </c>
      <c r="G68" s="46" t="str">
        <f>IF(E68&lt;&gt;"",VLOOKUP(E68,[1]Label!$A:$B,2,FALSE),"")</f>
        <v>New</v>
      </c>
      <c r="H68" s="20" t="s">
        <v>163</v>
      </c>
      <c r="I68" s="46" t="str">
        <f t="shared" si="31"/>
        <v>Third Party Info(제3자 정보)</v>
      </c>
      <c r="J68" s="46" t="str">
        <f>IF(H68&lt;&gt;"", VLOOKUP(H68,[1]Label!$A:$E,2,FALSE),"")</f>
        <v>Third Party Info</v>
      </c>
      <c r="K68" s="35"/>
      <c r="L68" s="19" t="str">
        <f t="shared" si="34"/>
        <v/>
      </c>
      <c r="M68" s="24" t="str">
        <f>IF(K68&lt;&gt;"",VLOOKUP(K68,[1]Label!$A:$B,2,FALSE),"")</f>
        <v/>
      </c>
      <c r="N68" s="47" t="s">
        <v>19</v>
      </c>
      <c r="O68" s="38" t="s">
        <v>153</v>
      </c>
      <c r="P68" s="19" t="str">
        <f t="shared" si="35"/>
        <v>Relation Type&lt;br&gt;(관계 유형)</v>
      </c>
      <c r="Q68" s="46" t="str">
        <f>IF(O68&lt;&gt;"", VLOOKUP(O68, [1]Label!$A:$B, 2, FALSE), "")</f>
        <v>Relation Type</v>
      </c>
      <c r="R68" s="20" t="s">
        <v>34</v>
      </c>
      <c r="S68" s="19"/>
      <c r="T68" s="19"/>
      <c r="U68" s="19"/>
      <c r="V68" s="20"/>
      <c r="W68" s="20"/>
      <c r="X68" s="20"/>
      <c r="Y68" s="20"/>
      <c r="Z68" s="21"/>
      <c r="AA68" s="21"/>
      <c r="AB68" s="21"/>
      <c r="AC68" s="21" t="s">
        <v>84</v>
      </c>
      <c r="AD68" s="21" t="s">
        <v>84</v>
      </c>
      <c r="AE68" s="21" t="s">
        <v>84</v>
      </c>
    </row>
    <row r="69" spans="1:31" s="22" customFormat="1" ht="17.45" customHeight="1">
      <c r="A69" s="18" t="s">
        <v>108</v>
      </c>
      <c r="B69" s="46" t="str">
        <f>VLOOKUP(A69,[1]screen!$G:$J,2,FALSE)</f>
        <v>제3자 책임</v>
      </c>
      <c r="C69" s="46" t="str">
        <f t="shared" si="30"/>
        <v>Third Party Liability(제3자 책임)</v>
      </c>
      <c r="D69" s="46" t="str">
        <f>IF(B69&lt;&gt;"", VLOOKUP(B69,[1]screen!$A:$E,2,FALSE), "" )</f>
        <v>Third Party Liability</v>
      </c>
      <c r="E69" s="20" t="s">
        <v>46</v>
      </c>
      <c r="F69" s="46" t="str">
        <f t="shared" si="16"/>
        <v>New(신규)</v>
      </c>
      <c r="G69" s="46" t="str">
        <f>IF(E69&lt;&gt;"",VLOOKUP(E69,[1]Label!$A:$B,2,FALSE),"")</f>
        <v>New</v>
      </c>
      <c r="H69" s="20" t="s">
        <v>163</v>
      </c>
      <c r="I69" s="46" t="str">
        <f t="shared" si="31"/>
        <v>Third Party Info(제3자 정보)</v>
      </c>
      <c r="J69" s="46" t="str">
        <f>IF(H69&lt;&gt;"", VLOOKUP(H69,[1]Label!$A:$E,2,FALSE),"")</f>
        <v>Third Party Info</v>
      </c>
      <c r="K69" s="35"/>
      <c r="L69" s="19" t="str">
        <f t="shared" si="34"/>
        <v/>
      </c>
      <c r="M69" s="24" t="str">
        <f>IF(K69&lt;&gt;"",VLOOKUP(K69,[1]Label!$A:$B,2,FALSE),"")</f>
        <v/>
      </c>
      <c r="N69" s="47" t="s">
        <v>19</v>
      </c>
      <c r="O69" s="38" t="s">
        <v>154</v>
      </c>
      <c r="P69" s="19" t="str">
        <f t="shared" si="35"/>
        <v>Relation Description&lt;br&gt;(관계 설명)</v>
      </c>
      <c r="Q69" s="46" t="str">
        <f>IF(O69&lt;&gt;"", VLOOKUP(O69, [1]Label!$A:$B, 2, FALSE), "")</f>
        <v>Relation Description</v>
      </c>
      <c r="R69" s="20" t="s">
        <v>34</v>
      </c>
      <c r="S69" s="19"/>
      <c r="T69" s="19"/>
      <c r="U69" s="19"/>
      <c r="V69" s="20" t="s">
        <v>63</v>
      </c>
      <c r="W69" s="20"/>
      <c r="X69" s="20"/>
      <c r="Y69" s="20"/>
      <c r="Z69" s="21"/>
      <c r="AA69" s="21"/>
      <c r="AB69" s="21"/>
      <c r="AC69" s="21" t="s">
        <v>82</v>
      </c>
      <c r="AD69" s="21" t="s">
        <v>82</v>
      </c>
      <c r="AE69" s="21" t="s">
        <v>82</v>
      </c>
    </row>
    <row r="70" spans="1:31" s="22" customFormat="1" ht="17.45" customHeight="1">
      <c r="A70" s="18" t="s">
        <v>108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20" t="s">
        <v>163</v>
      </c>
      <c r="I70" s="46" t="str">
        <f t="shared" si="31"/>
        <v>Third Party Info(제3자 정보)</v>
      </c>
      <c r="J70" s="46" t="str">
        <f>IF(H70&lt;&gt;"", VLOOKUP(H70,[1]Label!$A:$E,2,FALSE),"")</f>
        <v>Third Party Info</v>
      </c>
      <c r="K70" s="35"/>
      <c r="L70" s="19" t="str">
        <f t="shared" si="34"/>
        <v/>
      </c>
      <c r="M70" s="24" t="str">
        <f>IF(K70&lt;&gt;"",VLOOKUP(K70,[1]Label!$A:$B,2,FALSE),"")</f>
        <v/>
      </c>
      <c r="N70" s="47" t="s">
        <v>19</v>
      </c>
      <c r="O70" s="38" t="s">
        <v>155</v>
      </c>
      <c r="P70" s="19" t="str">
        <f t="shared" si="35"/>
        <v>Administrator Status&lt;br&gt;(관리자 상태)</v>
      </c>
      <c r="Q70" s="46" t="str">
        <f>IF(O70&lt;&gt;"", VLOOKUP(O70, [1]Label!$A:$B, 2, FALSE), "")</f>
        <v>Administrator Status</v>
      </c>
      <c r="R70" s="20" t="s">
        <v>34</v>
      </c>
      <c r="S70" s="19"/>
      <c r="T70" s="19"/>
      <c r="U70" s="19"/>
      <c r="V70" s="20" t="s">
        <v>63</v>
      </c>
      <c r="W70" s="20"/>
      <c r="X70" s="20"/>
      <c r="Y70" s="20"/>
      <c r="Z70" s="21"/>
      <c r="AA70" s="21"/>
      <c r="AB70" s="21"/>
      <c r="AC70" s="21" t="s">
        <v>54</v>
      </c>
      <c r="AD70" s="21" t="s">
        <v>54</v>
      </c>
      <c r="AE70" s="21" t="s">
        <v>54</v>
      </c>
    </row>
    <row r="71" spans="1:31" s="22" customFormat="1" ht="17.45" customHeight="1">
      <c r="A71" s="18" t="s">
        <v>108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20" t="s">
        <v>163</v>
      </c>
      <c r="I71" s="46" t="str">
        <f t="shared" si="31"/>
        <v>Third Party Info(제3자 정보)</v>
      </c>
      <c r="J71" s="46" t="str">
        <f>IF(H71&lt;&gt;"", VLOOKUP(H71,[1]Label!$A:$E,2,FALSE),"")</f>
        <v>Third Party Info</v>
      </c>
      <c r="K71" s="35"/>
      <c r="L71" s="19" t="str">
        <f t="shared" si="34"/>
        <v/>
      </c>
      <c r="M71" s="24" t="str">
        <f>IF(K71&lt;&gt;"",VLOOKUP(K71,[1]Label!$A:$B,2,FALSE),"")</f>
        <v/>
      </c>
      <c r="N71" s="20"/>
      <c r="O71" s="38"/>
      <c r="P71" s="19" t="str">
        <f t="shared" si="35"/>
        <v/>
      </c>
      <c r="Q71" s="46" t="str">
        <f>IF(O71&lt;&gt;"", VLOOKUP(O71, [1]Label!$A:$B, 2, FALSE), "")</f>
        <v/>
      </c>
      <c r="R71" s="20" t="s">
        <v>34</v>
      </c>
      <c r="S71" s="19" t="s">
        <v>42</v>
      </c>
      <c r="T71" s="19"/>
      <c r="U71" s="19"/>
      <c r="V71" s="20"/>
      <c r="W71" s="20"/>
      <c r="X71" s="20"/>
      <c r="Y71" s="20"/>
      <c r="Z71" s="21"/>
      <c r="AA71" s="21"/>
      <c r="AB71" s="21"/>
      <c r="AC71" s="21"/>
      <c r="AD71" s="21"/>
      <c r="AE71" s="21"/>
    </row>
    <row r="72" spans="1:31" s="22" customFormat="1" ht="17.45" customHeight="1">
      <c r="A72" s="18" t="s">
        <v>108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20" t="s">
        <v>116</v>
      </c>
      <c r="I72" s="46" t="str">
        <f t="shared" si="31"/>
        <v>Requirement(요구사항)</v>
      </c>
      <c r="J72" s="46" t="str">
        <f>IF(H72&lt;&gt;"", VLOOKUP(H72,[1]Label!$A:$E,2,FALSE),"")</f>
        <v>Requirement</v>
      </c>
      <c r="K72" s="35"/>
      <c r="L72" s="19" t="str">
        <f t="shared" ref="L72" si="38">IF(K72&lt;&gt;"",M72&amp;"("&amp;K72&amp;")","")</f>
        <v/>
      </c>
      <c r="M72" s="24" t="str">
        <f>IF(K72&lt;&gt;"",VLOOKUP(K72,[1]Label!$A:$B,2,FALSE),"")</f>
        <v/>
      </c>
      <c r="N72" s="47" t="s">
        <v>19</v>
      </c>
      <c r="O72" s="38" t="s">
        <v>126</v>
      </c>
      <c r="P72" s="19" t="str">
        <f t="shared" ref="P72" si="39">IF(O72&lt;&gt;"",Q72&amp;"&lt;br&gt;("&amp;O72&amp;")","")</f>
        <v>Remarks&lt;br&gt;(비고)</v>
      </c>
      <c r="Q72" s="46" t="str">
        <f>IF(O72&lt;&gt;"", VLOOKUP(O72, [1]Label!$A:$B, 2, FALSE), "")</f>
        <v>Remarks</v>
      </c>
      <c r="R72" s="20" t="s">
        <v>53</v>
      </c>
      <c r="S72" s="19"/>
      <c r="T72" s="19"/>
      <c r="U72" s="19"/>
      <c r="V72" s="20" t="s">
        <v>63</v>
      </c>
      <c r="W72" s="20"/>
      <c r="X72" s="20"/>
      <c r="Y72" s="20"/>
      <c r="Z72" s="21"/>
      <c r="AA72" s="21"/>
      <c r="AB72" s="21"/>
      <c r="AC72" s="21"/>
      <c r="AD72" s="21"/>
      <c r="AE72" s="21"/>
    </row>
    <row r="73" spans="1:31" ht="18.600000000000001" customHeight="1">
      <c r="A73" s="18" t="s">
        <v>108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20" t="s">
        <v>116</v>
      </c>
      <c r="I73" s="46" t="str">
        <f t="shared" si="31"/>
        <v>Requirement(요구사항)</v>
      </c>
      <c r="J73" s="46" t="str">
        <f>IF(H73&lt;&gt;"", VLOOKUP(H73,[1]Label!$A:$E,2,FALSE),"")</f>
        <v>Requirement</v>
      </c>
      <c r="K73" s="48"/>
      <c r="L73" s="46" t="str">
        <f t="shared" ref="L73" si="40">IF(K73&lt;&gt;"",M73&amp;"("&amp;K73&amp;")","")</f>
        <v/>
      </c>
      <c r="M73" s="24" t="str">
        <f>IF(K73&lt;&gt;"",VLOOKUP(K73,[1]Label!$A:$B,2,FALSE),"")</f>
        <v/>
      </c>
      <c r="N73" s="47" t="s">
        <v>19</v>
      </c>
      <c r="O73" s="49" t="s">
        <v>98</v>
      </c>
      <c r="P73" s="46" t="str">
        <f t="shared" ref="P73" si="41">IF(O73&lt;&gt;"",Q73&amp;"&lt;br&gt;("&amp;O73&amp;")","")</f>
        <v>Attachments&lt;br&gt;(첨부파일)</v>
      </c>
      <c r="Q73" s="46" t="str">
        <f>IF(O73&lt;&gt;"", VLOOKUP(O73, [1]Label!$A:$B, 2, FALSE), "")</f>
        <v>Attachments</v>
      </c>
      <c r="R73" s="47" t="s">
        <v>97</v>
      </c>
      <c r="S73" s="46"/>
      <c r="T73" s="46"/>
      <c r="U73" s="46"/>
      <c r="V73" s="47"/>
      <c r="W73" s="47"/>
      <c r="X73" s="47"/>
      <c r="Y73" s="47"/>
      <c r="Z73" s="45"/>
      <c r="AA73" s="45"/>
      <c r="AB73" s="45"/>
      <c r="AC73" s="45"/>
      <c r="AD73" s="45"/>
      <c r="AE73" s="45"/>
    </row>
    <row r="74" spans="1:31" s="22" customFormat="1" ht="17.45" customHeight="1">
      <c r="A74" s="18" t="s">
        <v>108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20" t="s">
        <v>116</v>
      </c>
      <c r="I74" s="46" t="str">
        <f t="shared" si="31"/>
        <v>Requirement(요구사항)</v>
      </c>
      <c r="J74" s="46" t="str">
        <f>IF(H74&lt;&gt;"", VLOOKUP(H74,[1]Label!$A:$E,2,FALSE),"")</f>
        <v>Requirement</v>
      </c>
      <c r="K74" s="35"/>
      <c r="L74" s="19" t="str">
        <f t="shared" ref="L74" si="42">IF(K74&lt;&gt;"",M74&amp;"("&amp;K74&amp;")","")</f>
        <v/>
      </c>
      <c r="M74" s="24" t="str">
        <f>IF(K74&lt;&gt;"",VLOOKUP(K74,[1]Label!$A:$B,2,FALSE),"")</f>
        <v/>
      </c>
      <c r="N74" s="20"/>
      <c r="O74" s="38"/>
      <c r="P74" s="19" t="str">
        <f t="shared" ref="P74" si="43">IF(O74&lt;&gt;"",Q74&amp;"&lt;br&gt;("&amp;O74&amp;")","")</f>
        <v/>
      </c>
      <c r="Q74" s="46" t="str">
        <f>IF(O74&lt;&gt;"", VLOOKUP(O74, [1]Label!$A:$B, 2, FALSE), "")</f>
        <v/>
      </c>
      <c r="R74" s="20" t="s">
        <v>34</v>
      </c>
      <c r="S74" s="19" t="s">
        <v>42</v>
      </c>
      <c r="T74" s="19"/>
      <c r="U74" s="19"/>
      <c r="V74" s="20"/>
      <c r="W74" s="20"/>
      <c r="X74" s="20"/>
      <c r="Y74" s="20"/>
      <c r="Z74" s="21"/>
      <c r="AA74" s="21"/>
      <c r="AB74" s="21"/>
      <c r="AC74" s="21"/>
      <c r="AD74" s="21"/>
      <c r="AE74" s="21"/>
    </row>
    <row r="75" spans="1:31" s="17" customFormat="1" ht="18.600000000000001" customHeight="1">
      <c r="A75" s="14" t="s">
        <v>108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 t="s">
        <v>46</v>
      </c>
      <c r="F75" s="46" t="str">
        <f t="shared" si="16"/>
        <v>New(신규)</v>
      </c>
      <c r="G75" s="46" t="str">
        <f>IF(E75&lt;&gt;"",VLOOKUP(E75,[1]Label!$A:$B,2,FALSE),"")</f>
        <v>New</v>
      </c>
      <c r="H75" s="16"/>
      <c r="I75" s="46" t="str">
        <f t="shared" si="31"/>
        <v/>
      </c>
      <c r="J75" s="46" t="str">
        <f>IF(H75&lt;&gt;"", VLOOKUP(H75,[1]Label!$A:$E,2,FALSE),"")</f>
        <v/>
      </c>
      <c r="K75" s="34"/>
      <c r="L75" s="15" t="str">
        <f t="shared" ref="L75:L124" si="44">IF(K75&lt;&gt;"",M75&amp;"("&amp;K75&amp;")","")</f>
        <v/>
      </c>
      <c r="M75" s="24" t="str">
        <f>IF(K75&lt;&gt;"",VLOOKUP(K75,[1]Label!$A:$B,2,FALSE),"")</f>
        <v/>
      </c>
      <c r="N75" s="16"/>
      <c r="O75" s="31" t="s">
        <v>44</v>
      </c>
      <c r="P75" s="15" t="str">
        <f t="shared" ref="P75:P77" si="45">IF(O75&lt;&gt;"",Q75&amp;"&lt;br&gt;("&amp;O75&amp;")","")</f>
        <v>Save&lt;br&gt;(저장)</v>
      </c>
      <c r="Q75" s="46" t="str">
        <f>IF(O75&lt;&gt;"", VLOOKUP(O75, [1]Label!$A:$B, 2, FALSE), "")</f>
        <v>Save</v>
      </c>
      <c r="R75" s="16" t="s">
        <v>35</v>
      </c>
      <c r="S75" s="53" t="s">
        <v>43</v>
      </c>
      <c r="T75" s="15"/>
      <c r="U75" s="15"/>
      <c r="V75" s="16"/>
      <c r="W75" s="16"/>
      <c r="X75" s="16"/>
      <c r="Y75" s="16"/>
      <c r="Z75" s="14"/>
      <c r="AA75" s="14"/>
      <c r="AB75" s="14"/>
      <c r="AC75" s="14"/>
      <c r="AD75" s="14"/>
      <c r="AE75" s="14"/>
    </row>
    <row r="76" spans="1:31" s="17" customFormat="1" ht="18.600000000000001" customHeight="1">
      <c r="A76" s="14" t="s">
        <v>108</v>
      </c>
      <c r="B76" s="46" t="str">
        <f>VLOOKUP(A76,[1]screen!$G:$J,2,FALSE)</f>
        <v>제3자 책임</v>
      </c>
      <c r="C76" s="46" t="str">
        <f t="shared" si="30"/>
        <v>Third Party Liability(제3자 책임)</v>
      </c>
      <c r="D76" s="46" t="str">
        <f>IF(B76&lt;&gt;"", VLOOKUP(B76,[1]screen!$A:$E,2,FALSE), "" )</f>
        <v>Third Party Liability</v>
      </c>
      <c r="E76" s="20" t="s">
        <v>46</v>
      </c>
      <c r="F76" s="46" t="str">
        <f t="shared" si="16"/>
        <v>New(신규)</v>
      </c>
      <c r="G76" s="46" t="str">
        <f>IF(E76&lt;&gt;"",VLOOKUP(E76,[1]Label!$A:$B,2,FALSE),"")</f>
        <v>New</v>
      </c>
      <c r="H76" s="16"/>
      <c r="I76" s="46" t="str">
        <f t="shared" si="31"/>
        <v/>
      </c>
      <c r="J76" s="46" t="str">
        <f>IF(H76&lt;&gt;"", VLOOKUP(H76,[1]Label!$A:$E,2,FALSE),"")</f>
        <v/>
      </c>
      <c r="K76" s="34"/>
      <c r="L76" s="15" t="str">
        <f t="shared" ref="L76" si="46">IF(K76&lt;&gt;"",M76&amp;"("&amp;K76&amp;")","")</f>
        <v/>
      </c>
      <c r="M76" s="24" t="str">
        <f>IF(K76&lt;&gt;"",VLOOKUP(K76,[1]Label!$A:$B,2,FALSE),"")</f>
        <v/>
      </c>
      <c r="N76" s="16"/>
      <c r="O76" s="31" t="s">
        <v>49</v>
      </c>
      <c r="P76" s="15" t="str">
        <f t="shared" ref="P76" si="47">IF(O76&lt;&gt;"",Q76&amp;"&lt;br&gt;("&amp;O76&amp;")","")</f>
        <v>Delete&lt;br&gt;(삭제)</v>
      </c>
      <c r="Q76" s="46" t="str">
        <f>IF(O76&lt;&gt;"", VLOOKUP(O76, [1]Label!$A:$B, 2, FALSE), "")</f>
        <v>Delete</v>
      </c>
      <c r="R76" s="16" t="s">
        <v>35</v>
      </c>
      <c r="S76" s="54" t="s">
        <v>103</v>
      </c>
      <c r="T76" s="15"/>
      <c r="U76" s="15"/>
      <c r="V76" s="16"/>
      <c r="W76" s="16"/>
      <c r="X76" s="16"/>
      <c r="Y76" s="16"/>
      <c r="Z76" s="14"/>
      <c r="AA76" s="14"/>
      <c r="AB76" s="14"/>
      <c r="AC76" s="14"/>
      <c r="AD76" s="14"/>
      <c r="AE76" s="14"/>
    </row>
    <row r="77" spans="1:31" s="17" customFormat="1" ht="18.600000000000001" customHeight="1">
      <c r="A77" s="14" t="s">
        <v>108</v>
      </c>
      <c r="B77" s="46" t="str">
        <f>VLOOKUP(A77,[1]screen!$G:$J,2,FALSE)</f>
        <v>제3자 책임</v>
      </c>
      <c r="C77" s="46" t="str">
        <f t="shared" si="30"/>
        <v>Third Party Liability(제3자 책임)</v>
      </c>
      <c r="D77" s="46" t="str">
        <f>IF(B77&lt;&gt;"", VLOOKUP(B77,[1]screen!$A:$E,2,FALSE), "" )</f>
        <v>Third Party Liability</v>
      </c>
      <c r="E77" s="20" t="s">
        <v>46</v>
      </c>
      <c r="F77" s="46" t="str">
        <f t="shared" si="16"/>
        <v>New(신규)</v>
      </c>
      <c r="G77" s="46" t="str">
        <f>IF(E77&lt;&gt;"",VLOOKUP(E77,[1]Label!$A:$B,2,FALSE),"")</f>
        <v>New</v>
      </c>
      <c r="H77" s="16"/>
      <c r="I77" s="46" t="str">
        <f t="shared" si="31"/>
        <v/>
      </c>
      <c r="J77" s="46" t="str">
        <f>IF(H77&lt;&gt;"", VLOOKUP(H77,[1]Label!$A:$E,2,FALSE),"")</f>
        <v/>
      </c>
      <c r="K77" s="34"/>
      <c r="L77" s="15" t="str">
        <f t="shared" si="44"/>
        <v/>
      </c>
      <c r="M77" s="24" t="str">
        <f>IF(K77&lt;&gt;"",VLOOKUP(K77,[1]Label!$A:$B,2,FALSE),"")</f>
        <v/>
      </c>
      <c r="N77" s="16"/>
      <c r="O77" s="31" t="s">
        <v>48</v>
      </c>
      <c r="P77" s="15" t="str">
        <f t="shared" si="45"/>
        <v>Submit&lt;br&gt;(제출하다)</v>
      </c>
      <c r="Q77" s="46" t="str">
        <f>IF(O77&lt;&gt;"", VLOOKUP(O77, [1]Label!$A:$B, 2, FALSE), "")</f>
        <v>Submit</v>
      </c>
      <c r="R77" s="16" t="s">
        <v>35</v>
      </c>
      <c r="S77" s="53" t="s">
        <v>104</v>
      </c>
      <c r="T77" s="15"/>
      <c r="U77" s="15"/>
      <c r="V77" s="16"/>
      <c r="W77" s="16"/>
      <c r="X77" s="16"/>
      <c r="Y77" s="16"/>
      <c r="Z77" s="14"/>
      <c r="AA77" s="14"/>
      <c r="AB77" s="14"/>
      <c r="AC77" s="14"/>
      <c r="AD77" s="14"/>
      <c r="AE77" s="14"/>
    </row>
    <row r="78" spans="1:31" s="22" customFormat="1" ht="18.600000000000001" customHeight="1">
      <c r="A78" s="18" t="s">
        <v>108</v>
      </c>
      <c r="B78" s="46" t="str">
        <f>VLOOKUP(A78,[1]screen!$G:$J,2,FALSE)</f>
        <v>제3자 책임</v>
      </c>
      <c r="C78" s="46" t="str">
        <f t="shared" si="30"/>
        <v>Third Party Liability(제3자 책임)</v>
      </c>
      <c r="D78" s="46" t="str">
        <f>IF(B78&lt;&gt;"", VLOOKUP(B78,[1]screen!$A:$E,2,FALSE), "" )</f>
        <v>Third Party Liability</v>
      </c>
      <c r="E78" s="20"/>
      <c r="F78" s="46" t="str">
        <f t="shared" si="16"/>
        <v/>
      </c>
      <c r="G78" s="46" t="str">
        <f>IF(E78&lt;&gt;"",VLOOKUP(E78,[1]Label!$A:$B,2,FALSE),"")</f>
        <v/>
      </c>
      <c r="H78" s="20"/>
      <c r="I78" s="46" t="str">
        <f t="shared" si="31"/>
        <v/>
      </c>
      <c r="J78" s="46" t="str">
        <f>IF(H78&lt;&gt;"", VLOOKUP(H78,[1]Label!$A:$E,2,FALSE),"")</f>
        <v/>
      </c>
      <c r="K78" s="35"/>
      <c r="L78" s="19" t="str">
        <f t="shared" si="44"/>
        <v/>
      </c>
      <c r="M78" s="24" t="str">
        <f>IF(K78&lt;&gt;"",VLOOKUP(K78,[1]Label!$A:$B,2,FALSE),"")</f>
        <v/>
      </c>
      <c r="N78" s="20"/>
      <c r="O78" s="38"/>
      <c r="P78" s="19"/>
      <c r="Q78" s="46" t="str">
        <f>IF(O78&lt;&gt;"", VLOOKUP(O78, [1]Label!$A:$B, 2, FALSE), "")</f>
        <v/>
      </c>
      <c r="R78" s="20" t="s">
        <v>34</v>
      </c>
      <c r="S78" s="19" t="s">
        <v>42</v>
      </c>
      <c r="T78" s="19"/>
      <c r="U78" s="19"/>
      <c r="V78" s="20"/>
      <c r="W78" s="20"/>
      <c r="X78" s="20"/>
      <c r="Y78" s="20"/>
      <c r="Z78" s="18"/>
      <c r="AA78" s="18"/>
      <c r="AB78" s="18"/>
      <c r="AC78" s="18"/>
      <c r="AD78" s="18"/>
      <c r="AE78" s="18"/>
    </row>
    <row r="79" spans="1:31" s="22" customFormat="1" ht="18.600000000000001" customHeight="1">
      <c r="A79" s="18" t="s">
        <v>108</v>
      </c>
      <c r="B79" s="46" t="str">
        <f>VLOOKUP(A79,[1]screen!$G:$J,2,FALSE)</f>
        <v>제3자 책임</v>
      </c>
      <c r="C79" s="46" t="str">
        <f t="shared" si="30"/>
        <v>Third Party Liability(제3자 책임)</v>
      </c>
      <c r="D79" s="46" t="str">
        <f>IF(B79&lt;&gt;"", VLOOKUP(B79,[1]screen!$A:$E,2,FALSE), "" )</f>
        <v>Third Party Liability</v>
      </c>
      <c r="E79" s="20" t="s">
        <v>115</v>
      </c>
      <c r="F79" s="46" t="str">
        <f t="shared" si="16"/>
        <v>Details(상세정보)</v>
      </c>
      <c r="G79" s="46" t="str">
        <f>IF(E79&lt;&gt;"",VLOOKUP(E79,[1]Label!$A:$B,2,FALSE),"")</f>
        <v>Details</v>
      </c>
      <c r="H79" s="20"/>
      <c r="I79" s="46" t="str">
        <f t="shared" si="31"/>
        <v/>
      </c>
      <c r="J79" s="46" t="str">
        <f>IF(H79&lt;&gt;"", VLOOKUP(H79,[1]Label!$A:$E,2,FALSE),"")</f>
        <v/>
      </c>
      <c r="K79" s="35"/>
      <c r="L79" s="19" t="str">
        <f t="shared" si="44"/>
        <v/>
      </c>
      <c r="M79" s="24" t="str">
        <f>IF(K79&lt;&gt;"",VLOOKUP(K79,[1]Label!$A:$B,2,FALSE),"")</f>
        <v/>
      </c>
      <c r="N79" s="20" t="s">
        <v>96</v>
      </c>
      <c r="O79" s="38" t="s">
        <v>117</v>
      </c>
      <c r="P79" s="46" t="str">
        <f t="shared" ref="P79:P82" si="48">IF(O79&lt;&gt;"",Q79&amp;"&lt;br&gt;("&amp;O79&amp;")","")</f>
        <v>Application No&lt;br&gt;(신청 번호)</v>
      </c>
      <c r="Q79" s="46" t="str">
        <f>IF(O79&lt;&gt;"", VLOOKUP(O79, [1]Label!$A:$B, 2, FALSE), "")</f>
        <v>Application No</v>
      </c>
      <c r="R79" s="20" t="s">
        <v>34</v>
      </c>
      <c r="S79" s="19" t="s">
        <v>42</v>
      </c>
      <c r="T79" s="19"/>
      <c r="U79" s="19"/>
      <c r="V79" s="20"/>
      <c r="W79" s="20"/>
      <c r="X79" s="20"/>
      <c r="Y79" s="20"/>
      <c r="Z79" s="18"/>
      <c r="AA79" s="18"/>
      <c r="AB79" s="18"/>
      <c r="AC79" s="18" t="s">
        <v>102</v>
      </c>
      <c r="AD79" s="18" t="s">
        <v>102</v>
      </c>
      <c r="AE79" s="18" t="s">
        <v>102</v>
      </c>
    </row>
    <row r="80" spans="1:31" s="22" customFormat="1" ht="18.600000000000001" customHeight="1">
      <c r="A80" s="18" t="s">
        <v>108</v>
      </c>
      <c r="B80" s="46" t="str">
        <f>VLOOKUP(A80,[1]screen!$G:$J,2,FALSE)</f>
        <v>제3자 책임</v>
      </c>
      <c r="C80" s="46" t="str">
        <f t="shared" si="30"/>
        <v>Third Party Liability(제3자 책임)</v>
      </c>
      <c r="D80" s="46" t="str">
        <f>IF(B80&lt;&gt;"", VLOOKUP(B80,[1]screen!$A:$E,2,FALSE), "" )</f>
        <v>Third Party Liability</v>
      </c>
      <c r="E80" s="20" t="s">
        <v>115</v>
      </c>
      <c r="F80" s="46" t="str">
        <f t="shared" si="16"/>
        <v>Details(상세정보)</v>
      </c>
      <c r="G80" s="46" t="str">
        <f>IF(E80&lt;&gt;"",VLOOKUP(E80,[1]Label!$A:$B,2,FALSE),"")</f>
        <v>Details</v>
      </c>
      <c r="H80" s="20"/>
      <c r="I80" s="46" t="str">
        <f t="shared" si="31"/>
        <v/>
      </c>
      <c r="J80" s="46" t="str">
        <f>IF(H80&lt;&gt;"", VLOOKUP(H80,[1]Label!$A:$E,2,FALSE),"")</f>
        <v/>
      </c>
      <c r="K80" s="35"/>
      <c r="L80" s="19" t="str">
        <f t="shared" si="44"/>
        <v/>
      </c>
      <c r="M80" s="24" t="str">
        <f>IF(K80&lt;&gt;"",VLOOKUP(K80,[1]Label!$A:$B,2,FALSE),"")</f>
        <v/>
      </c>
      <c r="N80" s="20" t="s">
        <v>96</v>
      </c>
      <c r="O80" s="38" t="s">
        <v>122</v>
      </c>
      <c r="P80" s="46" t="str">
        <f t="shared" si="48"/>
        <v>Region&lt;br&gt;(지역)</v>
      </c>
      <c r="Q80" s="46" t="str">
        <f>IF(O80&lt;&gt;"", VLOOKUP(O80, [1]Label!$A:$B, 2, FALSE), "")</f>
        <v>Region</v>
      </c>
      <c r="R80" s="20" t="s">
        <v>34</v>
      </c>
      <c r="S80" s="19" t="s">
        <v>42</v>
      </c>
      <c r="T80" s="19"/>
      <c r="U80" s="19"/>
      <c r="V80" s="20"/>
      <c r="W80" s="20"/>
      <c r="X80" s="20"/>
      <c r="Y80" s="20"/>
      <c r="Z80" s="18"/>
      <c r="AA80" s="18"/>
      <c r="AB80" s="18"/>
      <c r="AC80" s="18" t="s">
        <v>101</v>
      </c>
      <c r="AD80" s="18" t="s">
        <v>101</v>
      </c>
      <c r="AE80" s="18" t="s">
        <v>101</v>
      </c>
    </row>
    <row r="81" spans="1:31" s="22" customFormat="1" ht="18.600000000000001" customHeight="1">
      <c r="A81" s="18" t="s">
        <v>108</v>
      </c>
      <c r="B81" s="46" t="str">
        <f>VLOOKUP(A81,[1]screen!$G:$J,2,FALSE)</f>
        <v>제3자 책임</v>
      </c>
      <c r="C81" s="46" t="str">
        <f t="shared" si="30"/>
        <v>Third Party Liability(제3자 책임)</v>
      </c>
      <c r="D81" s="46" t="str">
        <f>IF(B81&lt;&gt;"", VLOOKUP(B81,[1]screen!$A:$E,2,FALSE), "" )</f>
        <v>Third Party Liability</v>
      </c>
      <c r="E81" s="20" t="s">
        <v>115</v>
      </c>
      <c r="F81" s="46" t="str">
        <f t="shared" si="16"/>
        <v>Details(상세정보)</v>
      </c>
      <c r="G81" s="46" t="str">
        <f>IF(E81&lt;&gt;"",VLOOKUP(E81,[1]Label!$A:$B,2,FALSE),"")</f>
        <v>Details</v>
      </c>
      <c r="H81" s="20"/>
      <c r="I81" s="46" t="str">
        <f t="shared" si="31"/>
        <v/>
      </c>
      <c r="J81" s="46" t="str">
        <f>IF(H81&lt;&gt;"", VLOOKUP(H81,[1]Label!$A:$E,2,FALSE),"")</f>
        <v/>
      </c>
      <c r="K81" s="35"/>
      <c r="L81" s="19" t="str">
        <f t="shared" si="44"/>
        <v/>
      </c>
      <c r="M81" s="24" t="str">
        <f>IF(K81&lt;&gt;"",VLOOKUP(K81,[1]Label!$A:$B,2,FALSE),"")</f>
        <v/>
      </c>
      <c r="N81" s="20" t="s">
        <v>96</v>
      </c>
      <c r="O81" s="38" t="s">
        <v>121</v>
      </c>
      <c r="P81" s="46" t="str">
        <f t="shared" si="48"/>
        <v>Processing Status&lt;br&gt;(처리 상태)</v>
      </c>
      <c r="Q81" s="46" t="str">
        <f>IF(O81&lt;&gt;"", VLOOKUP(O81, [1]Label!$A:$B, 2, FALSE), "")</f>
        <v>Processing Status</v>
      </c>
      <c r="R81" s="20" t="s">
        <v>34</v>
      </c>
      <c r="S81" s="19" t="s">
        <v>42</v>
      </c>
      <c r="T81" s="19"/>
      <c r="U81" s="19"/>
      <c r="V81" s="20"/>
      <c r="W81" s="20"/>
      <c r="X81" s="20"/>
      <c r="Y81" s="20"/>
      <c r="Z81" s="18"/>
      <c r="AA81" s="18"/>
      <c r="AB81" s="18"/>
      <c r="AC81" s="18"/>
      <c r="AD81" s="18"/>
      <c r="AE81" s="18"/>
    </row>
    <row r="82" spans="1:31" s="22" customFormat="1" ht="18.600000000000001" customHeight="1">
      <c r="A82" s="18" t="s">
        <v>108</v>
      </c>
      <c r="B82" s="46" t="str">
        <f>VLOOKUP(A82,[1]screen!$G:$J,2,FALSE)</f>
        <v>제3자 책임</v>
      </c>
      <c r="C82" s="46" t="str">
        <f t="shared" si="30"/>
        <v>Third Party Liability(제3자 책임)</v>
      </c>
      <c r="D82" s="46" t="str">
        <f>IF(B82&lt;&gt;"", VLOOKUP(B82,[1]screen!$A:$E,2,FALSE), "" )</f>
        <v>Third Party Liability</v>
      </c>
      <c r="E82" s="20" t="s">
        <v>115</v>
      </c>
      <c r="F82" s="46" t="str">
        <f t="shared" si="16"/>
        <v>Details(상세정보)</v>
      </c>
      <c r="G82" s="46" t="str">
        <f>IF(E82&lt;&gt;"",VLOOKUP(E82,[1]Label!$A:$B,2,FALSE),"")</f>
        <v>Details</v>
      </c>
      <c r="H82" s="20"/>
      <c r="I82" s="46" t="str">
        <f t="shared" si="31"/>
        <v/>
      </c>
      <c r="J82" s="46" t="str">
        <f>IF(H82&lt;&gt;"", VLOOKUP(H82,[1]Label!$A:$E,2,FALSE),"")</f>
        <v/>
      </c>
      <c r="K82" s="35"/>
      <c r="L82" s="19" t="str">
        <f t="shared" si="44"/>
        <v/>
      </c>
      <c r="M82" s="24" t="str">
        <f>IF(K82&lt;&gt;"",VLOOKUP(K82,[1]Label!$A:$B,2,FALSE),"")</f>
        <v/>
      </c>
      <c r="N82" s="20" t="s">
        <v>96</v>
      </c>
      <c r="O82" s="38" t="s">
        <v>135</v>
      </c>
      <c r="P82" s="46" t="str">
        <f t="shared" si="48"/>
        <v>Date of request&lt;br&gt;(신청 일자)</v>
      </c>
      <c r="Q82" s="46" t="str">
        <f>IF(O82&lt;&gt;"", VLOOKUP(O82, [1]Label!$A:$B, 2, FALSE), "")</f>
        <v>Date of request</v>
      </c>
      <c r="R82" s="20" t="s">
        <v>34</v>
      </c>
      <c r="S82" s="19" t="s">
        <v>42</v>
      </c>
      <c r="T82" s="19"/>
      <c r="U82" s="19"/>
      <c r="V82" s="20"/>
      <c r="W82" s="20"/>
      <c r="X82" s="20"/>
      <c r="Y82" s="20"/>
      <c r="Z82" s="18"/>
      <c r="AA82" s="18"/>
      <c r="AB82" s="18"/>
      <c r="AC82" s="18"/>
      <c r="AD82" s="18"/>
      <c r="AE82" s="18"/>
    </row>
    <row r="83" spans="1:31" s="22" customFormat="1" ht="18.600000000000001" customHeight="1">
      <c r="A83" s="18" t="s">
        <v>108</v>
      </c>
      <c r="B83" s="46" t="str">
        <f>VLOOKUP(A83,[1]screen!$G:$J,2,FALSE)</f>
        <v>제3자 책임</v>
      </c>
      <c r="C83" s="46" t="str">
        <f t="shared" si="30"/>
        <v>Third Party Liability(제3자 책임)</v>
      </c>
      <c r="D83" s="46" t="str">
        <f>IF(B83&lt;&gt;"", VLOOKUP(B83,[1]screen!$A:$E,2,FALSE), "" )</f>
        <v>Third Party Liability</v>
      </c>
      <c r="E83" s="20" t="s">
        <v>115</v>
      </c>
      <c r="F83" s="46" t="str">
        <f t="shared" si="16"/>
        <v>Details(상세정보)</v>
      </c>
      <c r="G83" s="46" t="str">
        <f>IF(E83&lt;&gt;"",VLOOKUP(E83,[1]Label!$A:$B,2,FALSE),"")</f>
        <v>Details</v>
      </c>
      <c r="H83" s="20"/>
      <c r="I83" s="46" t="str">
        <f t="shared" si="31"/>
        <v/>
      </c>
      <c r="J83" s="46" t="str">
        <f>IF(H83&lt;&gt;"", VLOOKUP(H83,[1]Label!$A:$E,2,FALSE),"")</f>
        <v/>
      </c>
      <c r="K83" s="35"/>
      <c r="L83" s="19" t="str">
        <f t="shared" si="44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</row>
    <row r="84" spans="1:31" s="44" customFormat="1" ht="17.45" customHeight="1">
      <c r="A84" s="39" t="s">
        <v>108</v>
      </c>
      <c r="B84" s="46" t="str">
        <f>VLOOKUP(A84,[1]screen!$G:$J,2,FALSE)</f>
        <v>제3자 책임</v>
      </c>
      <c r="C84" s="46" t="str">
        <f t="shared" si="30"/>
        <v>Third Party Liability(제3자 책임)</v>
      </c>
      <c r="D84" s="46" t="str">
        <f>IF(B84&lt;&gt;"", VLOOKUP(B84,[1]screen!$A:$E,2,FALSE), "" )</f>
        <v>Third Party Liability</v>
      </c>
      <c r="E84" s="20" t="s">
        <v>115</v>
      </c>
      <c r="F84" s="46" t="str">
        <f t="shared" si="16"/>
        <v>Details(상세정보)</v>
      </c>
      <c r="G84" s="46" t="str">
        <f>IF(E84&lt;&gt;"",VLOOKUP(E84,[1]Label!$A:$B,2,FALSE),"")</f>
        <v>Details</v>
      </c>
      <c r="H84" s="42" t="s">
        <v>162</v>
      </c>
      <c r="I84" s="46" t="str">
        <f t="shared" si="31"/>
        <v>Taxpayer Information(납세자 정보)</v>
      </c>
      <c r="J84" s="46" t="str">
        <f>IF(H84&lt;&gt;"", VLOOKUP(H84,[1]Label!$A:$E,2,FALSE),"")</f>
        <v>Taxpayer Information</v>
      </c>
      <c r="K84" s="41"/>
      <c r="L84" s="40" t="str">
        <f t="shared" si="44"/>
        <v/>
      </c>
      <c r="M84" s="24" t="str">
        <f>IF(K84&lt;&gt;"",VLOOKUP(K84,[1]Label!$A:$B,2,FALSE),"")</f>
        <v/>
      </c>
      <c r="N84" s="42" t="s">
        <v>19</v>
      </c>
      <c r="O84" s="43" t="s">
        <v>39</v>
      </c>
      <c r="P84" s="40" t="str">
        <f t="shared" ref="P84:P101" si="49">IF(O84&lt;&gt;"",Q84&amp;"&lt;br&gt;("&amp;O84&amp;")","")</f>
        <v>TIN&lt;br&gt;(TIN)</v>
      </c>
      <c r="Q84" s="46" t="str">
        <f>IF(O84&lt;&gt;"", VLOOKUP(O84, [1]Label!$A:$B, 2, FALSE), "")</f>
        <v>TIN</v>
      </c>
      <c r="R84" s="42" t="s">
        <v>34</v>
      </c>
      <c r="S84" s="40"/>
      <c r="T84" s="40" t="s">
        <v>64</v>
      </c>
      <c r="U84" s="40"/>
      <c r="V84" s="42"/>
      <c r="W84" s="42"/>
      <c r="X84" s="42"/>
      <c r="Y84" s="42"/>
      <c r="Z84" s="50" t="s">
        <v>66</v>
      </c>
      <c r="AA84" s="50" t="s">
        <v>66</v>
      </c>
      <c r="AB84" s="50" t="s">
        <v>66</v>
      </c>
      <c r="AC84" s="50" t="s">
        <v>68</v>
      </c>
      <c r="AD84" s="50" t="s">
        <v>68</v>
      </c>
      <c r="AE84" s="50" t="s">
        <v>68</v>
      </c>
    </row>
    <row r="85" spans="1:31" s="44" customFormat="1" ht="17.45" customHeight="1">
      <c r="A85" s="39" t="s">
        <v>108</v>
      </c>
      <c r="B85" s="46" t="str">
        <f>VLOOKUP(A85,[1]screen!$G:$J,2,FALSE)</f>
        <v>제3자 책임</v>
      </c>
      <c r="C85" s="46" t="str">
        <f t="shared" si="30"/>
        <v>Third Party Liability(제3자 책임)</v>
      </c>
      <c r="D85" s="46" t="str">
        <f>IF(B85&lt;&gt;"", VLOOKUP(B85,[1]screen!$A:$E,2,FALSE), "" )</f>
        <v>Third Party Liability</v>
      </c>
      <c r="E85" s="20" t="s">
        <v>115</v>
      </c>
      <c r="F85" s="46" t="str">
        <f t="shared" si="16"/>
        <v>Details(상세정보)</v>
      </c>
      <c r="G85" s="46" t="str">
        <f>IF(E85&lt;&gt;"",VLOOKUP(E85,[1]Label!$A:$B,2,FALSE),"")</f>
        <v>Details</v>
      </c>
      <c r="H85" s="42" t="s">
        <v>162</v>
      </c>
      <c r="I85" s="46" t="str">
        <f t="shared" si="31"/>
        <v>Taxpayer Information(납세자 정보)</v>
      </c>
      <c r="J85" s="46" t="str">
        <f>IF(H85&lt;&gt;"", VLOOKUP(H85,[1]Label!$A:$E,2,FALSE),"")</f>
        <v>Taxpayer Information</v>
      </c>
      <c r="K85" s="41"/>
      <c r="L85" s="40" t="str">
        <f t="shared" si="44"/>
        <v/>
      </c>
      <c r="M85" s="24" t="str">
        <f>IF(K85&lt;&gt;"",VLOOKUP(K85,[1]Label!$A:$B,2,FALSE),"")</f>
        <v/>
      </c>
      <c r="N85" s="42" t="s">
        <v>19</v>
      </c>
      <c r="O85" s="43" t="s">
        <v>123</v>
      </c>
      <c r="P85" s="40" t="str">
        <f t="shared" si="49"/>
        <v>Taxpayer Name&lt;br&gt;(납세자 이름)</v>
      </c>
      <c r="Q85" s="46" t="str">
        <f>IF(O85&lt;&gt;"", VLOOKUP(O85, [1]Label!$A:$B, 2, FALSE), "")</f>
        <v>Taxpayer Name</v>
      </c>
      <c r="R85" s="42" t="s">
        <v>34</v>
      </c>
      <c r="S85" s="40"/>
      <c r="T85" s="40"/>
      <c r="U85" s="40"/>
      <c r="V85" s="42"/>
      <c r="W85" s="42"/>
      <c r="X85" s="42"/>
      <c r="Y85" s="42"/>
      <c r="Z85" s="50"/>
      <c r="AA85" s="50"/>
      <c r="AB85" s="50"/>
      <c r="AC85" s="50" t="s">
        <v>69</v>
      </c>
      <c r="AD85" s="50" t="s">
        <v>69</v>
      </c>
      <c r="AE85" s="50" t="s">
        <v>69</v>
      </c>
    </row>
    <row r="86" spans="1:31" s="44" customFormat="1" ht="17.45" customHeight="1">
      <c r="A86" s="39" t="s">
        <v>108</v>
      </c>
      <c r="B86" s="46" t="str">
        <f>VLOOKUP(A86,[1]screen!$G:$J,2,FALSE)</f>
        <v>제3자 책임</v>
      </c>
      <c r="C86" s="46" t="str">
        <f t="shared" si="30"/>
        <v>Third Party Liability(제3자 책임)</v>
      </c>
      <c r="D86" s="46" t="str">
        <f>IF(B86&lt;&gt;"", VLOOKUP(B86,[1]screen!$A:$E,2,FALSE), "" )</f>
        <v>Third Party Liability</v>
      </c>
      <c r="E86" s="20" t="s">
        <v>115</v>
      </c>
      <c r="F86" s="46" t="str">
        <f t="shared" si="16"/>
        <v>Details(상세정보)</v>
      </c>
      <c r="G86" s="46" t="str">
        <f>IF(E86&lt;&gt;"",VLOOKUP(E86,[1]Label!$A:$B,2,FALSE),"")</f>
        <v>Details</v>
      </c>
      <c r="H86" s="42" t="s">
        <v>162</v>
      </c>
      <c r="I86" s="46" t="str">
        <f t="shared" si="31"/>
        <v>Taxpayer Information(납세자 정보)</v>
      </c>
      <c r="J86" s="46" t="str">
        <f>IF(H86&lt;&gt;"", VLOOKUP(H86,[1]Label!$A:$E,2,FALSE),"")</f>
        <v>Taxpayer Information</v>
      </c>
      <c r="K86" s="41"/>
      <c r="L86" s="40" t="str">
        <f t="shared" si="44"/>
        <v/>
      </c>
      <c r="M86" s="24" t="str">
        <f>IF(K86&lt;&gt;"",VLOOKUP(K86,[1]Label!$A:$B,2,FALSE),"")</f>
        <v/>
      </c>
      <c r="N86" s="42" t="s">
        <v>19</v>
      </c>
      <c r="O86" s="43" t="s">
        <v>139</v>
      </c>
      <c r="P86" s="40" t="str">
        <f t="shared" si="49"/>
        <v>Business Type&lt;br&gt;(업종 유형)</v>
      </c>
      <c r="Q86" s="46" t="str">
        <f>IF(O86&lt;&gt;"", VLOOKUP(O86, [1]Label!$A:$B, 2, FALSE), "")</f>
        <v>Business Type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50" t="s">
        <v>70</v>
      </c>
      <c r="AD86" s="50" t="s">
        <v>70</v>
      </c>
      <c r="AE86" s="50" t="s">
        <v>70</v>
      </c>
    </row>
    <row r="87" spans="1:31" s="44" customFormat="1" ht="18.600000000000001" customHeight="1">
      <c r="A87" s="39" t="s">
        <v>108</v>
      </c>
      <c r="B87" s="46" t="str">
        <f>VLOOKUP(A87,[1]screen!$G:$J,2,FALSE)</f>
        <v>제3자 책임</v>
      </c>
      <c r="C87" s="46" t="str">
        <f t="shared" si="30"/>
        <v>Third Party Liability(제3자 책임)</v>
      </c>
      <c r="D87" s="46" t="str">
        <f>IF(B87&lt;&gt;"", VLOOKUP(B87,[1]screen!$A:$E,2,FALSE), "" )</f>
        <v>Third Party Liability</v>
      </c>
      <c r="E87" s="20" t="s">
        <v>115</v>
      </c>
      <c r="F87" s="46" t="str">
        <f t="shared" si="16"/>
        <v>Details(상세정보)</v>
      </c>
      <c r="G87" s="46" t="str">
        <f>IF(E87&lt;&gt;"",VLOOKUP(E87,[1]Label!$A:$B,2,FALSE),"")</f>
        <v>Details</v>
      </c>
      <c r="H87" s="42" t="s">
        <v>162</v>
      </c>
      <c r="I87" s="46" t="str">
        <f t="shared" si="31"/>
        <v>Taxpayer Information(납세자 정보)</v>
      </c>
      <c r="J87" s="46" t="str">
        <f>IF(H87&lt;&gt;"", VLOOKUP(H87,[1]Label!$A:$E,2,FALSE),"")</f>
        <v>Taxpayer Information</v>
      </c>
      <c r="K87" s="41"/>
      <c r="L87" s="40" t="str">
        <f t="shared" si="44"/>
        <v/>
      </c>
      <c r="M87" s="24" t="str">
        <f>IF(K87&lt;&gt;"",VLOOKUP(K87,[1]Label!$A:$B,2,FALSE),"")</f>
        <v/>
      </c>
      <c r="N87" s="42" t="s">
        <v>19</v>
      </c>
      <c r="O87" s="43" t="s">
        <v>140</v>
      </c>
      <c r="P87" s="40" t="str">
        <f t="shared" si="49"/>
        <v>Application Type&lt;br&gt;(신청 유형)</v>
      </c>
      <c r="Q87" s="46" t="str">
        <f>IF(O87&lt;&gt;"", VLOOKUP(O87, [1]Label!$A:$B, 2, FALSE), "")</f>
        <v>Application Type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 t="s">
        <v>71</v>
      </c>
      <c r="AD87" s="39" t="s">
        <v>71</v>
      </c>
      <c r="AE87" s="39" t="s">
        <v>71</v>
      </c>
    </row>
    <row r="88" spans="1:31" s="44" customFormat="1" ht="18.600000000000001" customHeight="1">
      <c r="A88" s="39" t="s">
        <v>108</v>
      </c>
      <c r="B88" s="46" t="str">
        <f>VLOOKUP(A88,[1]screen!$G:$J,2,FALSE)</f>
        <v>제3자 책임</v>
      </c>
      <c r="C88" s="46" t="str">
        <f t="shared" si="30"/>
        <v>Third Party Liability(제3자 책임)</v>
      </c>
      <c r="D88" s="46" t="str">
        <f>IF(B88&lt;&gt;"", VLOOKUP(B88,[1]screen!$A:$E,2,FALSE), "" )</f>
        <v>Third Party Liability</v>
      </c>
      <c r="E88" s="20" t="s">
        <v>115</v>
      </c>
      <c r="F88" s="46" t="str">
        <f t="shared" si="16"/>
        <v>Details(상세정보)</v>
      </c>
      <c r="G88" s="46" t="str">
        <f>IF(E88&lt;&gt;"",VLOOKUP(E88,[1]Label!$A:$B,2,FALSE),"")</f>
        <v>Details</v>
      </c>
      <c r="H88" s="42" t="s">
        <v>162</v>
      </c>
      <c r="I88" s="46" t="str">
        <f t="shared" si="31"/>
        <v>Taxpayer Information(납세자 정보)</v>
      </c>
      <c r="J88" s="46" t="str">
        <f>IF(H88&lt;&gt;"", VLOOKUP(H88,[1]Label!$A:$E,2,FALSE),"")</f>
        <v>Taxpayer Information</v>
      </c>
      <c r="K88" s="41"/>
      <c r="L88" s="40" t="str">
        <f t="shared" si="44"/>
        <v/>
      </c>
      <c r="M88" s="24" t="str">
        <f>IF(K88&lt;&gt;"",VLOOKUP(K88,[1]Label!$A:$B,2,FALSE),"")</f>
        <v/>
      </c>
      <c r="N88" s="42" t="s">
        <v>19</v>
      </c>
      <c r="O88" s="43" t="s">
        <v>124</v>
      </c>
      <c r="P88" s="40" t="str">
        <f t="shared" si="49"/>
        <v>Region&lt;br&gt;(지역)</v>
      </c>
      <c r="Q88" s="46" t="str">
        <f>IF(O88&lt;&gt;"", VLOOKUP(O88, [1]Label!$A:$B, 2, FALSE), "")</f>
        <v>Region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39" t="s">
        <v>72</v>
      </c>
      <c r="AD88" s="39" t="s">
        <v>72</v>
      </c>
      <c r="AE88" s="39" t="s">
        <v>72</v>
      </c>
    </row>
    <row r="89" spans="1:31" s="44" customFormat="1" ht="18.600000000000001" customHeight="1">
      <c r="A89" s="39" t="s">
        <v>108</v>
      </c>
      <c r="B89" s="46" t="str">
        <f>VLOOKUP(A89,[1]screen!$G:$J,2,FALSE)</f>
        <v>제3자 책임</v>
      </c>
      <c r="C89" s="46" t="str">
        <f t="shared" si="30"/>
        <v>Third Party Liability(제3자 책임)</v>
      </c>
      <c r="D89" s="46" t="str">
        <f>IF(B89&lt;&gt;"", VLOOKUP(B89,[1]screen!$A:$E,2,FALSE), "" )</f>
        <v>Third Party Liability</v>
      </c>
      <c r="E89" s="20" t="s">
        <v>115</v>
      </c>
      <c r="F89" s="46" t="str">
        <f t="shared" ref="F89:F124" si="50">IF(E89&lt;&gt;"",G89&amp;"("&amp;E89&amp;")","")</f>
        <v>Details(상세정보)</v>
      </c>
      <c r="G89" s="46" t="str">
        <f>IF(E89&lt;&gt;"",VLOOKUP(E89,[1]Label!$A:$B,2,FALSE),"")</f>
        <v>Details</v>
      </c>
      <c r="H89" s="42" t="s">
        <v>162</v>
      </c>
      <c r="I89" s="46" t="str">
        <f t="shared" si="31"/>
        <v>Taxpayer Information(납세자 정보)</v>
      </c>
      <c r="J89" s="46" t="str">
        <f>IF(H89&lt;&gt;"", VLOOKUP(H89,[1]Label!$A:$E,2,FALSE),"")</f>
        <v>Taxpayer Information</v>
      </c>
      <c r="K89" s="41"/>
      <c r="L89" s="40" t="str">
        <f t="shared" si="44"/>
        <v/>
      </c>
      <c r="M89" s="24" t="str">
        <f>IF(K89&lt;&gt;"",VLOOKUP(K89,[1]Label!$A:$B,2,FALSE),"")</f>
        <v/>
      </c>
      <c r="N89" s="42" t="s">
        <v>19</v>
      </c>
      <c r="O89" s="43" t="s">
        <v>141</v>
      </c>
      <c r="P89" s="40" t="str">
        <f t="shared" si="49"/>
        <v>District&lt;br&gt;(구/군)</v>
      </c>
      <c r="Q89" s="46" t="str">
        <f>IF(O89&lt;&gt;"", VLOOKUP(O89, [1]Label!$A:$B, 2, FALSE), "")</f>
        <v>District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 t="s">
        <v>73</v>
      </c>
      <c r="AD89" s="39" t="s">
        <v>73</v>
      </c>
      <c r="AE89" s="39" t="s">
        <v>73</v>
      </c>
    </row>
    <row r="90" spans="1:31" s="44" customFormat="1" ht="18.600000000000001" customHeight="1">
      <c r="A90" s="39" t="s">
        <v>108</v>
      </c>
      <c r="B90" s="46" t="str">
        <f>VLOOKUP(A90,[1]screen!$G:$J,2,FALSE)</f>
        <v>제3자 책임</v>
      </c>
      <c r="C90" s="46" t="str">
        <f t="shared" si="30"/>
        <v>Third Party Liability(제3자 책임)</v>
      </c>
      <c r="D90" s="46" t="str">
        <f>IF(B90&lt;&gt;"", VLOOKUP(B90,[1]screen!$A:$E,2,FALSE), "" )</f>
        <v>Third Party Liability</v>
      </c>
      <c r="E90" s="20" t="s">
        <v>115</v>
      </c>
      <c r="F90" s="46" t="str">
        <f t="shared" si="50"/>
        <v>Details(상세정보)</v>
      </c>
      <c r="G90" s="46" t="str">
        <f>IF(E90&lt;&gt;"",VLOOKUP(E90,[1]Label!$A:$B,2,FALSE),"")</f>
        <v>Details</v>
      </c>
      <c r="H90" s="42" t="s">
        <v>162</v>
      </c>
      <c r="I90" s="46" t="str">
        <f t="shared" si="31"/>
        <v>Taxpayer Information(납세자 정보)</v>
      </c>
      <c r="J90" s="46" t="str">
        <f>IF(H90&lt;&gt;"", VLOOKUP(H90,[1]Label!$A:$E,2,FALSE),"")</f>
        <v>Taxpayer Information</v>
      </c>
      <c r="K90" s="41"/>
      <c r="L90" s="40" t="str">
        <f t="shared" si="44"/>
        <v/>
      </c>
      <c r="M90" s="24" t="str">
        <f>IF(K90&lt;&gt;"",VLOOKUP(K90,[1]Label!$A:$B,2,FALSE),"")</f>
        <v/>
      </c>
      <c r="N90" s="42" t="s">
        <v>19</v>
      </c>
      <c r="O90" s="43" t="s">
        <v>142</v>
      </c>
      <c r="P90" s="40" t="str">
        <f t="shared" si="49"/>
        <v>Ward&lt;br&gt;(동/리)</v>
      </c>
      <c r="Q90" s="46" t="str">
        <f>IF(O90&lt;&gt;"", VLOOKUP(O90, [1]Label!$A:$B, 2, FALSE), "")</f>
        <v>Ward</v>
      </c>
      <c r="R90" s="42" t="s">
        <v>34</v>
      </c>
      <c r="S90" s="40"/>
      <c r="T90" s="40"/>
      <c r="U90" s="40"/>
      <c r="V90" s="42"/>
      <c r="W90" s="42"/>
      <c r="X90" s="42"/>
      <c r="Y90" s="42"/>
      <c r="Z90" s="39"/>
      <c r="AA90" s="39"/>
      <c r="AB90" s="39"/>
      <c r="AC90" s="39" t="s">
        <v>74</v>
      </c>
      <c r="AD90" s="39" t="s">
        <v>74</v>
      </c>
      <c r="AE90" s="39" t="s">
        <v>74</v>
      </c>
    </row>
    <row r="91" spans="1:31" s="44" customFormat="1" ht="18.600000000000001" customHeight="1">
      <c r="A91" s="39" t="s">
        <v>108</v>
      </c>
      <c r="B91" s="46" t="str">
        <f>VLOOKUP(A91,[1]screen!$G:$J,2,FALSE)</f>
        <v>제3자 책임</v>
      </c>
      <c r="C91" s="46" t="str">
        <f t="shared" si="30"/>
        <v>Third Party Liability(제3자 책임)</v>
      </c>
      <c r="D91" s="46" t="str">
        <f>IF(B91&lt;&gt;"", VLOOKUP(B91,[1]screen!$A:$E,2,FALSE), "" )</f>
        <v>Third Party Liability</v>
      </c>
      <c r="E91" s="20" t="s">
        <v>115</v>
      </c>
      <c r="F91" s="46" t="str">
        <f t="shared" si="50"/>
        <v>Details(상세정보)</v>
      </c>
      <c r="G91" s="46" t="str">
        <f>IF(E91&lt;&gt;"",VLOOKUP(E91,[1]Label!$A:$B,2,FALSE),"")</f>
        <v>Details</v>
      </c>
      <c r="H91" s="42" t="s">
        <v>162</v>
      </c>
      <c r="I91" s="46" t="str">
        <f t="shared" si="31"/>
        <v>Taxpayer Information(납세자 정보)</v>
      </c>
      <c r="J91" s="46" t="str">
        <f>IF(H91&lt;&gt;"", VLOOKUP(H91,[1]Label!$A:$E,2,FALSE),"")</f>
        <v>Taxpayer Information</v>
      </c>
      <c r="K91" s="41"/>
      <c r="L91" s="40" t="str">
        <f t="shared" si="44"/>
        <v/>
      </c>
      <c r="M91" s="24" t="str">
        <f>IF(K91&lt;&gt;"",VLOOKUP(K91,[1]Label!$A:$B,2,FALSE),"")</f>
        <v/>
      </c>
      <c r="N91" s="42" t="s">
        <v>19</v>
      </c>
      <c r="O91" s="43" t="s">
        <v>143</v>
      </c>
      <c r="P91" s="40" t="str">
        <f t="shared" si="49"/>
        <v>Street&lt;br&gt;(거리)</v>
      </c>
      <c r="Q91" s="46" t="str">
        <f>IF(O91&lt;&gt;"", VLOOKUP(O91, [1]Label!$A:$B, 2, FALSE), "")</f>
        <v>Street</v>
      </c>
      <c r="R91" s="42" t="s">
        <v>34</v>
      </c>
      <c r="S91" s="40"/>
      <c r="T91" s="40"/>
      <c r="U91" s="40"/>
      <c r="V91" s="42"/>
      <c r="W91" s="42"/>
      <c r="X91" s="42"/>
      <c r="Y91" s="42"/>
      <c r="Z91" s="39"/>
      <c r="AA91" s="39"/>
      <c r="AB91" s="39"/>
      <c r="AC91" s="39"/>
      <c r="AD91" s="39"/>
      <c r="AE91" s="39"/>
    </row>
    <row r="92" spans="1:31" s="44" customFormat="1" ht="18.600000000000001" customHeight="1">
      <c r="A92" s="39" t="s">
        <v>108</v>
      </c>
      <c r="B92" s="46" t="str">
        <f>VLOOKUP(A92,[1]screen!$G:$J,2,FALSE)</f>
        <v>제3자 책임</v>
      </c>
      <c r="C92" s="46" t="str">
        <f t="shared" si="30"/>
        <v>Third Party Liability(제3자 책임)</v>
      </c>
      <c r="D92" s="46" t="str">
        <f>IF(B92&lt;&gt;"", VLOOKUP(B92,[1]screen!$A:$E,2,FALSE), "" )</f>
        <v>Third Party Liability</v>
      </c>
      <c r="E92" s="20" t="s">
        <v>115</v>
      </c>
      <c r="F92" s="46" t="str">
        <f t="shared" si="50"/>
        <v>Details(상세정보)</v>
      </c>
      <c r="G92" s="46" t="str">
        <f>IF(E92&lt;&gt;"",VLOOKUP(E92,[1]Label!$A:$B,2,FALSE),"")</f>
        <v>Details</v>
      </c>
      <c r="H92" s="42" t="s">
        <v>162</v>
      </c>
      <c r="I92" s="46" t="str">
        <f t="shared" si="31"/>
        <v>Taxpayer Information(납세자 정보)</v>
      </c>
      <c r="J92" s="46" t="str">
        <f>IF(H92&lt;&gt;"", VLOOKUP(H92,[1]Label!$A:$E,2,FALSE),"")</f>
        <v>Taxpayer Information</v>
      </c>
      <c r="K92" s="41"/>
      <c r="L92" s="40" t="str">
        <f t="shared" si="44"/>
        <v/>
      </c>
      <c r="M92" s="24" t="str">
        <f>IF(K92&lt;&gt;"",VLOOKUP(K92,[1]Label!$A:$B,2,FALSE),"")</f>
        <v/>
      </c>
      <c r="N92" s="42" t="s">
        <v>19</v>
      </c>
      <c r="O92" s="43" t="s">
        <v>144</v>
      </c>
      <c r="P92" s="40" t="str">
        <f t="shared" si="49"/>
        <v>Barabara Name&lt;br&gt;(도로명)</v>
      </c>
      <c r="Q92" s="46" t="str">
        <f>IF(O92&lt;&gt;"", VLOOKUP(O92, [1]Label!$A:$B, 2, FALSE), "")</f>
        <v>Barabara Name</v>
      </c>
      <c r="R92" s="42" t="s">
        <v>34</v>
      </c>
      <c r="S92" s="40"/>
      <c r="T92" s="40"/>
      <c r="U92" s="40"/>
      <c r="V92" s="42"/>
      <c r="W92" s="42"/>
      <c r="X92" s="42"/>
      <c r="Y92" s="42"/>
      <c r="Z92" s="39"/>
      <c r="AA92" s="39"/>
      <c r="AB92" s="39"/>
      <c r="AC92" s="39"/>
      <c r="AD92" s="39"/>
      <c r="AE92" s="39"/>
    </row>
    <row r="93" spans="1:31" s="44" customFormat="1" ht="18.600000000000001" customHeight="1">
      <c r="A93" s="39" t="s">
        <v>108</v>
      </c>
      <c r="B93" s="46" t="str">
        <f>VLOOKUP(A93,[1]screen!$G:$J,2,FALSE)</f>
        <v>제3자 책임</v>
      </c>
      <c r="C93" s="46" t="str">
        <f t="shared" si="30"/>
        <v>Third Party Liability(제3자 책임)</v>
      </c>
      <c r="D93" s="46" t="str">
        <f>IF(B93&lt;&gt;"", VLOOKUP(B93,[1]screen!$A:$E,2,FALSE), "" )</f>
        <v>Third Party Liability</v>
      </c>
      <c r="E93" s="20" t="s">
        <v>115</v>
      </c>
      <c r="F93" s="46" t="str">
        <f t="shared" si="50"/>
        <v>Details(상세정보)</v>
      </c>
      <c r="G93" s="46" t="str">
        <f>IF(E93&lt;&gt;"",VLOOKUP(E93,[1]Label!$A:$B,2,FALSE),"")</f>
        <v>Details</v>
      </c>
      <c r="H93" s="42" t="s">
        <v>162</v>
      </c>
      <c r="I93" s="46" t="str">
        <f t="shared" si="31"/>
        <v>Taxpayer Information(납세자 정보)</v>
      </c>
      <c r="J93" s="46" t="str">
        <f>IF(H93&lt;&gt;"", VLOOKUP(H93,[1]Label!$A:$E,2,FALSE),"")</f>
        <v>Taxpayer Information</v>
      </c>
      <c r="K93" s="41"/>
      <c r="L93" s="40" t="str">
        <f t="shared" si="44"/>
        <v/>
      </c>
      <c r="M93" s="24" t="str">
        <f>IF(K93&lt;&gt;"",VLOOKUP(K93,[1]Label!$A:$B,2,FALSE),"")</f>
        <v/>
      </c>
      <c r="N93" s="42" t="s">
        <v>19</v>
      </c>
      <c r="O93" s="43" t="s">
        <v>145</v>
      </c>
      <c r="P93" s="40" t="str">
        <f t="shared" si="49"/>
        <v>House Number&lt;br&gt;(건물 번호)</v>
      </c>
      <c r="Q93" s="46" t="str">
        <f>IF(O93&lt;&gt;"", VLOOKUP(O93, [1]Label!$A:$B, 2, FALSE), "")</f>
        <v>House Number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39"/>
      <c r="AD93" s="39"/>
      <c r="AE93" s="39"/>
    </row>
    <row r="94" spans="1:31" s="44" customFormat="1" ht="18.600000000000001" customHeight="1">
      <c r="A94" s="39" t="s">
        <v>108</v>
      </c>
      <c r="B94" s="46" t="str">
        <f>VLOOKUP(A94,[1]screen!$G:$J,2,FALSE)</f>
        <v>제3자 책임</v>
      </c>
      <c r="C94" s="46" t="str">
        <f t="shared" si="30"/>
        <v>Third Party Liability(제3자 책임)</v>
      </c>
      <c r="D94" s="46" t="str">
        <f>IF(B94&lt;&gt;"", VLOOKUP(B94,[1]screen!$A:$E,2,FALSE), "" )</f>
        <v>Third Party Liability</v>
      </c>
      <c r="E94" s="20" t="s">
        <v>115</v>
      </c>
      <c r="F94" s="46" t="str">
        <f t="shared" si="50"/>
        <v>Details(상세정보)</v>
      </c>
      <c r="G94" s="46" t="str">
        <f>IF(E94&lt;&gt;"",VLOOKUP(E94,[1]Label!$A:$B,2,FALSE),"")</f>
        <v>Details</v>
      </c>
      <c r="H94" s="42" t="s">
        <v>162</v>
      </c>
      <c r="I94" s="46" t="str">
        <f t="shared" si="31"/>
        <v>Taxpayer Information(납세자 정보)</v>
      </c>
      <c r="J94" s="46" t="str">
        <f>IF(H94&lt;&gt;"", VLOOKUP(H94,[1]Label!$A:$E,2,FALSE),"")</f>
        <v>Taxpayer Information</v>
      </c>
      <c r="K94" s="41"/>
      <c r="L94" s="40" t="str">
        <f t="shared" si="44"/>
        <v/>
      </c>
      <c r="M94" s="24" t="str">
        <f>IF(K94&lt;&gt;"",VLOOKUP(K94,[1]Label!$A:$B,2,FALSE),"")</f>
        <v/>
      </c>
      <c r="N94" s="42" t="s">
        <v>19</v>
      </c>
      <c r="O94" s="43" t="s">
        <v>146</v>
      </c>
      <c r="P94" s="40" t="str">
        <f t="shared" si="49"/>
        <v>P.O Box&lt;br&gt;(사서함 번호)</v>
      </c>
      <c r="Q94" s="46" t="str">
        <f>IF(O94&lt;&gt;"", VLOOKUP(O94, [1]Label!$A:$B, 2, FALSE), "")</f>
        <v>P.O Box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>
        <v>33</v>
      </c>
      <c r="AD94" s="39">
        <v>33</v>
      </c>
      <c r="AE94" s="39">
        <v>33</v>
      </c>
    </row>
    <row r="95" spans="1:31" s="44" customFormat="1" ht="18.600000000000001" customHeight="1">
      <c r="A95" s="39" t="s">
        <v>108</v>
      </c>
      <c r="B95" s="46" t="str">
        <f>VLOOKUP(A95,[1]screen!$G:$J,2,FALSE)</f>
        <v>제3자 책임</v>
      </c>
      <c r="C95" s="46" t="str">
        <f t="shared" si="30"/>
        <v>Third Party Liability(제3자 책임)</v>
      </c>
      <c r="D95" s="46" t="str">
        <f>IF(B95&lt;&gt;"", VLOOKUP(B95,[1]screen!$A:$E,2,FALSE), "" )</f>
        <v>Third Party Liability</v>
      </c>
      <c r="E95" s="20" t="s">
        <v>115</v>
      </c>
      <c r="F95" s="46" t="str">
        <f t="shared" si="50"/>
        <v>Details(상세정보)</v>
      </c>
      <c r="G95" s="46" t="str">
        <f>IF(E95&lt;&gt;"",VLOOKUP(E95,[1]Label!$A:$B,2,FALSE),"")</f>
        <v>Details</v>
      </c>
      <c r="H95" s="42" t="s">
        <v>162</v>
      </c>
      <c r="I95" s="46" t="str">
        <f t="shared" si="31"/>
        <v>Taxpayer Information(납세자 정보)</v>
      </c>
      <c r="J95" s="46" t="str">
        <f>IF(H95&lt;&gt;"", VLOOKUP(H95,[1]Label!$A:$E,2,FALSE),"")</f>
        <v>Taxpayer Information</v>
      </c>
      <c r="K95" s="41"/>
      <c r="L95" s="40" t="str">
        <f t="shared" si="44"/>
        <v/>
      </c>
      <c r="M95" s="24" t="str">
        <f>IF(K95&lt;&gt;"",VLOOKUP(K95,[1]Label!$A:$B,2,FALSE),"")</f>
        <v/>
      </c>
      <c r="N95" s="42" t="s">
        <v>19</v>
      </c>
      <c r="O95" s="43" t="s">
        <v>147</v>
      </c>
      <c r="P95" s="40" t="str">
        <f t="shared" si="49"/>
        <v>Post Code&lt;br&gt;(우편 번호)</v>
      </c>
      <c r="Q95" s="46" t="str">
        <f>IF(O95&lt;&gt;"", VLOOKUP(O95, [1]Label!$A:$B, 2, FALSE), "")</f>
        <v>Post Code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>
        <v>14112</v>
      </c>
      <c r="AD95" s="39">
        <v>14112</v>
      </c>
      <c r="AE95" s="39">
        <v>14112</v>
      </c>
    </row>
    <row r="96" spans="1:31" s="44" customFormat="1" ht="18.600000000000001" customHeight="1">
      <c r="A96" s="39" t="s">
        <v>108</v>
      </c>
      <c r="B96" s="46" t="str">
        <f>VLOOKUP(A96,[1]screen!$G:$J,2,FALSE)</f>
        <v>제3자 책임</v>
      </c>
      <c r="C96" s="46" t="str">
        <f t="shared" si="30"/>
        <v>Third Party Liability(제3자 책임)</v>
      </c>
      <c r="D96" s="46" t="str">
        <f>IF(B96&lt;&gt;"", VLOOKUP(B96,[1]screen!$A:$E,2,FALSE), "" )</f>
        <v>Third Party Liability</v>
      </c>
      <c r="E96" s="20" t="s">
        <v>115</v>
      </c>
      <c r="F96" s="46" t="str">
        <f t="shared" si="50"/>
        <v>Details(상세정보)</v>
      </c>
      <c r="G96" s="46" t="str">
        <f>IF(E96&lt;&gt;"",VLOOKUP(E96,[1]Label!$A:$B,2,FALSE),"")</f>
        <v>Details</v>
      </c>
      <c r="H96" s="42" t="s">
        <v>162</v>
      </c>
      <c r="I96" s="46" t="str">
        <f t="shared" si="31"/>
        <v>Taxpayer Information(납세자 정보)</v>
      </c>
      <c r="J96" s="46" t="str">
        <f>IF(H96&lt;&gt;"", VLOOKUP(H96,[1]Label!$A:$E,2,FALSE),"")</f>
        <v>Taxpayer Information</v>
      </c>
      <c r="K96" s="41"/>
      <c r="L96" s="40" t="str">
        <f t="shared" si="44"/>
        <v/>
      </c>
      <c r="M96" s="24" t="str">
        <f>IF(K96&lt;&gt;"",VLOOKUP(K96,[1]Label!$A:$B,2,FALSE),"")</f>
        <v/>
      </c>
      <c r="N96" s="42" t="s">
        <v>19</v>
      </c>
      <c r="O96" s="43" t="s">
        <v>148</v>
      </c>
      <c r="P96" s="40" t="str">
        <f t="shared" si="49"/>
        <v>Mobile&lt;br&gt;(휴대전화 번호)</v>
      </c>
      <c r="Q96" s="46" t="str">
        <f>IF(O96&lt;&gt;"", VLOOKUP(O96, [1]Label!$A:$B, 2, FALSE), "")</f>
        <v>Mobile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>
        <v>255784350146</v>
      </c>
      <c r="AD96" s="39">
        <v>255784350146</v>
      </c>
      <c r="AE96" s="39">
        <v>255784350146</v>
      </c>
    </row>
    <row r="97" spans="1:31" s="44" customFormat="1" ht="18.600000000000001" customHeight="1">
      <c r="A97" s="39" t="s">
        <v>108</v>
      </c>
      <c r="B97" s="46" t="str">
        <f>VLOOKUP(A97,[1]screen!$G:$J,2,FALSE)</f>
        <v>제3자 책임</v>
      </c>
      <c r="C97" s="46" t="str">
        <f t="shared" si="30"/>
        <v>Third Party Liability(제3자 책임)</v>
      </c>
      <c r="D97" s="46" t="str">
        <f>IF(B97&lt;&gt;"", VLOOKUP(B97,[1]screen!$A:$E,2,FALSE), "" )</f>
        <v>Third Party Liability</v>
      </c>
      <c r="E97" s="20" t="s">
        <v>115</v>
      </c>
      <c r="F97" s="46" t="str">
        <f t="shared" si="50"/>
        <v>Details(상세정보)</v>
      </c>
      <c r="G97" s="46" t="str">
        <f>IF(E97&lt;&gt;"",VLOOKUP(E97,[1]Label!$A:$B,2,FALSE),"")</f>
        <v>Details</v>
      </c>
      <c r="H97" s="42" t="s">
        <v>162</v>
      </c>
      <c r="I97" s="46" t="str">
        <f t="shared" si="31"/>
        <v>Taxpayer Information(납세자 정보)</v>
      </c>
      <c r="J97" s="46" t="str">
        <f>IF(H97&lt;&gt;"", VLOOKUP(H97,[1]Label!$A:$E,2,FALSE),"")</f>
        <v>Taxpayer Information</v>
      </c>
      <c r="K97" s="41"/>
      <c r="L97" s="40" t="str">
        <f t="shared" si="44"/>
        <v/>
      </c>
      <c r="M97" s="24" t="str">
        <f>IF(K97&lt;&gt;"",VLOOKUP(K97,[1]Label!$A:$B,2,FALSE),"")</f>
        <v/>
      </c>
      <c r="N97" s="42" t="s">
        <v>19</v>
      </c>
      <c r="O97" s="43" t="s">
        <v>149</v>
      </c>
      <c r="P97" s="40" t="str">
        <f t="shared" si="49"/>
        <v>Email&lt;br&gt;(이메일)</v>
      </c>
      <c r="Q97" s="46" t="str">
        <f>IF(O97&lt;&gt;"", VLOOKUP(O97, [1]Label!$A:$B, 2, FALSE), "")</f>
        <v>Email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 t="s">
        <v>75</v>
      </c>
      <c r="AD97" s="39" t="s">
        <v>75</v>
      </c>
      <c r="AE97" s="39" t="s">
        <v>75</v>
      </c>
    </row>
    <row r="98" spans="1:31" s="44" customFormat="1" ht="18.600000000000001" customHeight="1">
      <c r="A98" s="39" t="s">
        <v>108</v>
      </c>
      <c r="B98" s="46" t="str">
        <f>VLOOKUP(A98,[1]screen!$G:$J,2,FALSE)</f>
        <v>제3자 책임</v>
      </c>
      <c r="C98" s="46" t="str">
        <f t="shared" si="30"/>
        <v>Third Party Liability(제3자 책임)</v>
      </c>
      <c r="D98" s="46" t="str">
        <f>IF(B98&lt;&gt;"", VLOOKUP(B98,[1]screen!$A:$E,2,FALSE), "" )</f>
        <v>Third Party Liability</v>
      </c>
      <c r="E98" s="20" t="s">
        <v>115</v>
      </c>
      <c r="F98" s="46" t="str">
        <f t="shared" si="50"/>
        <v>Details(상세정보)</v>
      </c>
      <c r="G98" s="46" t="str">
        <f>IF(E98&lt;&gt;"",VLOOKUP(E98,[1]Label!$A:$B,2,FALSE),"")</f>
        <v>Details</v>
      </c>
      <c r="H98" s="42" t="s">
        <v>162</v>
      </c>
      <c r="I98" s="46" t="str">
        <f t="shared" si="31"/>
        <v>Taxpayer Information(납세자 정보)</v>
      </c>
      <c r="J98" s="46" t="str">
        <f>IF(H98&lt;&gt;"", VLOOKUP(H98,[1]Label!$A:$E,2,FALSE),"")</f>
        <v>Taxpayer Information</v>
      </c>
      <c r="K98" s="41"/>
      <c r="L98" s="40" t="str">
        <f t="shared" si="44"/>
        <v/>
      </c>
      <c r="M98" s="24" t="str">
        <f>IF(K98&lt;&gt;"",VLOOKUP(K98,[1]Label!$A:$B,2,FALSE),"")</f>
        <v/>
      </c>
      <c r="N98" s="42" t="s">
        <v>19</v>
      </c>
      <c r="O98" s="43" t="s">
        <v>125</v>
      </c>
      <c r="P98" s="40" t="str">
        <f t="shared" si="49"/>
        <v>Registration Date&lt;br&gt;(등록 날짜)</v>
      </c>
      <c r="Q98" s="46" t="str">
        <f>IF(O98&lt;&gt;"", VLOOKUP(O98, [1]Label!$A:$B, 2, FALSE), "")</f>
        <v>Registration Date</v>
      </c>
      <c r="R98" s="42" t="s">
        <v>34</v>
      </c>
      <c r="S98" s="40"/>
      <c r="T98" s="40"/>
      <c r="U98" s="40"/>
      <c r="V98" s="42"/>
      <c r="W98" s="42"/>
      <c r="X98" s="42"/>
      <c r="Y98" s="42"/>
      <c r="Z98" s="39"/>
      <c r="AA98" s="39"/>
      <c r="AB98" s="39"/>
      <c r="AC98" s="39" t="s">
        <v>76</v>
      </c>
      <c r="AD98" s="39" t="s">
        <v>76</v>
      </c>
      <c r="AE98" s="39" t="s">
        <v>76</v>
      </c>
    </row>
    <row r="99" spans="1:31" s="44" customFormat="1" ht="18.600000000000001" customHeight="1">
      <c r="A99" s="39" t="s">
        <v>108</v>
      </c>
      <c r="B99" s="46" t="str">
        <f>VLOOKUP(A99,[1]screen!$G:$J,2,FALSE)</f>
        <v>제3자 책임</v>
      </c>
      <c r="C99" s="46" t="str">
        <f t="shared" si="30"/>
        <v>Third Party Liability(제3자 책임)</v>
      </c>
      <c r="D99" s="46" t="str">
        <f>IF(B99&lt;&gt;"", VLOOKUP(B99,[1]screen!$A:$E,2,FALSE), "" )</f>
        <v>Third Party Liability</v>
      </c>
      <c r="E99" s="20" t="s">
        <v>115</v>
      </c>
      <c r="F99" s="46" t="str">
        <f t="shared" si="50"/>
        <v>Details(상세정보)</v>
      </c>
      <c r="G99" s="46" t="str">
        <f>IF(E99&lt;&gt;"",VLOOKUP(E99,[1]Label!$A:$B,2,FALSE),"")</f>
        <v>Details</v>
      </c>
      <c r="H99" s="42" t="s">
        <v>162</v>
      </c>
      <c r="I99" s="46" t="str">
        <f t="shared" si="31"/>
        <v>Taxpayer Information(납세자 정보)</v>
      </c>
      <c r="J99" s="46" t="str">
        <f>IF(H99&lt;&gt;"", VLOOKUP(H99,[1]Label!$A:$E,2,FALSE),"")</f>
        <v>Taxpayer Information</v>
      </c>
      <c r="K99" s="41"/>
      <c r="L99" s="40" t="str">
        <f t="shared" si="44"/>
        <v/>
      </c>
      <c r="M99" s="24" t="str">
        <f>IF(K99&lt;&gt;"",VLOOKUP(K99,[1]Label!$A:$B,2,FALSE),"")</f>
        <v/>
      </c>
      <c r="N99" s="42" t="s">
        <v>19</v>
      </c>
      <c r="O99" s="43" t="s">
        <v>150</v>
      </c>
      <c r="P99" s="40" t="str">
        <f t="shared" si="49"/>
        <v>Commencement Date&lt;br&gt;(사업 개시일)</v>
      </c>
      <c r="Q99" s="46" t="str">
        <f>IF(O99&lt;&gt;"", VLOOKUP(O99, [1]Label!$A:$B, 2, FALSE), "")</f>
        <v>Commencement Date</v>
      </c>
      <c r="R99" s="42" t="s">
        <v>34</v>
      </c>
      <c r="S99" s="40"/>
      <c r="T99" s="40"/>
      <c r="U99" s="40"/>
      <c r="V99" s="42"/>
      <c r="W99" s="42"/>
      <c r="X99" s="42"/>
      <c r="Y99" s="42"/>
      <c r="Z99" s="39"/>
      <c r="AA99" s="39"/>
      <c r="AB99" s="39"/>
      <c r="AC99" s="39" t="s">
        <v>77</v>
      </c>
      <c r="AD99" s="39" t="s">
        <v>77</v>
      </c>
      <c r="AE99" s="39" t="s">
        <v>77</v>
      </c>
    </row>
    <row r="100" spans="1:31" s="44" customFormat="1" ht="18.600000000000001" customHeight="1">
      <c r="A100" s="39" t="s">
        <v>108</v>
      </c>
      <c r="B100" s="46" t="str">
        <f>VLOOKUP(A100,[1]screen!$G:$J,2,FALSE)</f>
        <v>제3자 책임</v>
      </c>
      <c r="C100" s="46" t="str">
        <f t="shared" si="30"/>
        <v>Third Party Liability(제3자 책임)</v>
      </c>
      <c r="D100" s="46" t="str">
        <f>IF(B100&lt;&gt;"", VLOOKUP(B100,[1]screen!$A:$E,2,FALSE), "" )</f>
        <v>Third Party Liability</v>
      </c>
      <c r="E100" s="20" t="s">
        <v>115</v>
      </c>
      <c r="F100" s="46" t="str">
        <f t="shared" si="50"/>
        <v>Details(상세정보)</v>
      </c>
      <c r="G100" s="46" t="str">
        <f>IF(E100&lt;&gt;"",VLOOKUP(E100,[1]Label!$A:$B,2,FALSE),"")</f>
        <v>Details</v>
      </c>
      <c r="H100" s="42" t="s">
        <v>162</v>
      </c>
      <c r="I100" s="46" t="str">
        <f t="shared" si="31"/>
        <v>Taxpayer Information(납세자 정보)</v>
      </c>
      <c r="J100" s="46" t="str">
        <f>IF(H100&lt;&gt;"", VLOOKUP(H100,[1]Label!$A:$E,2,FALSE),"")</f>
        <v>Taxpayer Information</v>
      </c>
      <c r="K100" s="41"/>
      <c r="L100" s="40" t="str">
        <f t="shared" si="44"/>
        <v/>
      </c>
      <c r="M100" s="24" t="str">
        <f>IF(K100&lt;&gt;"",VLOOKUP(K100,[1]Label!$A:$B,2,FALSE),"")</f>
        <v/>
      </c>
      <c r="N100" s="42" t="s">
        <v>19</v>
      </c>
      <c r="O100" s="43" t="s">
        <v>151</v>
      </c>
      <c r="P100" s="40" t="str">
        <f t="shared" si="49"/>
        <v>Accounting Period&lt;br&gt;(회계 기간)</v>
      </c>
      <c r="Q100" s="46" t="str">
        <f>IF(O100&lt;&gt;"", VLOOKUP(O100, [1]Label!$A:$B, 2, FALSE), "")</f>
        <v>Accounting Period</v>
      </c>
      <c r="R100" s="42" t="s">
        <v>34</v>
      </c>
      <c r="S100" s="40"/>
      <c r="T100" s="40"/>
      <c r="U100" s="40"/>
      <c r="V100" s="42"/>
      <c r="W100" s="42"/>
      <c r="X100" s="42"/>
      <c r="Y100" s="42"/>
      <c r="Z100" s="39"/>
      <c r="AA100" s="39"/>
      <c r="AB100" s="39"/>
      <c r="AC100" s="39">
        <v>3112</v>
      </c>
      <c r="AD100" s="39">
        <v>3112</v>
      </c>
      <c r="AE100" s="39">
        <v>3112</v>
      </c>
    </row>
    <row r="101" spans="1:31" s="44" customFormat="1" ht="18.600000000000001" customHeight="1">
      <c r="A101" s="39" t="s">
        <v>108</v>
      </c>
      <c r="B101" s="46" t="str">
        <f>VLOOKUP(A101,[1]screen!$G:$J,2,FALSE)</f>
        <v>제3자 책임</v>
      </c>
      <c r="C101" s="46" t="str">
        <f t="shared" si="30"/>
        <v>Third Party Liability(제3자 책임)</v>
      </c>
      <c r="D101" s="46" t="str">
        <f>IF(B101&lt;&gt;"", VLOOKUP(B101,[1]screen!$A:$E,2,FALSE), "" )</f>
        <v>Third Party Liability</v>
      </c>
      <c r="E101" s="20" t="s">
        <v>115</v>
      </c>
      <c r="F101" s="46" t="str">
        <f t="shared" si="50"/>
        <v>Details(상세정보)</v>
      </c>
      <c r="G101" s="46" t="str">
        <f>IF(E101&lt;&gt;"",VLOOKUP(E101,[1]Label!$A:$B,2,FALSE),"")</f>
        <v>Details</v>
      </c>
      <c r="H101" s="42" t="s">
        <v>162</v>
      </c>
      <c r="I101" s="46" t="str">
        <f t="shared" si="31"/>
        <v>Taxpayer Information(납세자 정보)</v>
      </c>
      <c r="J101" s="46" t="str">
        <f>IF(H101&lt;&gt;"", VLOOKUP(H101,[1]Label!$A:$E,2,FALSE),"")</f>
        <v>Taxpayer Information</v>
      </c>
      <c r="K101" s="41"/>
      <c r="L101" s="40" t="str">
        <f t="shared" si="44"/>
        <v/>
      </c>
      <c r="M101" s="24" t="str">
        <f>IF(K101&lt;&gt;"",VLOOKUP(K101,[1]Label!$A:$B,2,FALSE),"")</f>
        <v/>
      </c>
      <c r="N101" s="42" t="s">
        <v>19</v>
      </c>
      <c r="O101" s="43" t="s">
        <v>152</v>
      </c>
      <c r="P101" s="40" t="str">
        <f t="shared" si="49"/>
        <v>Extension of Year of Income&lt;br&gt;(과세연도 연장)</v>
      </c>
      <c r="Q101" s="46" t="str">
        <f>IF(O101&lt;&gt;"", VLOOKUP(O101, [1]Label!$A:$B, 2, FALSE), "")</f>
        <v>Extension of Year of Income</v>
      </c>
      <c r="R101" s="42" t="s">
        <v>34</v>
      </c>
      <c r="S101" s="40"/>
      <c r="T101" s="40"/>
      <c r="U101" s="40"/>
      <c r="V101" s="42"/>
      <c r="W101" s="42"/>
      <c r="X101" s="42"/>
      <c r="Y101" s="42"/>
      <c r="Z101" s="39"/>
      <c r="AA101" s="39"/>
      <c r="AB101" s="39"/>
      <c r="AC101" s="39" t="s">
        <v>54</v>
      </c>
      <c r="AD101" s="39" t="s">
        <v>54</v>
      </c>
      <c r="AE101" s="39" t="s">
        <v>54</v>
      </c>
    </row>
    <row r="102" spans="1:31" s="44" customFormat="1" ht="18.600000000000001" customHeight="1">
      <c r="A102" s="39" t="s">
        <v>108</v>
      </c>
      <c r="B102" s="46" t="str">
        <f>VLOOKUP(A102,[1]screen!$G:$J,2,FALSE)</f>
        <v>제3자 책임</v>
      </c>
      <c r="C102" s="46" t="str">
        <f t="shared" si="30"/>
        <v>Third Party Liability(제3자 책임)</v>
      </c>
      <c r="D102" s="46" t="str">
        <f>IF(B102&lt;&gt;"", VLOOKUP(B102,[1]screen!$A:$E,2,FALSE), "" )</f>
        <v>Third Party Liability</v>
      </c>
      <c r="E102" s="20" t="s">
        <v>115</v>
      </c>
      <c r="F102" s="46" t="str">
        <f t="shared" si="50"/>
        <v>Details(상세정보)</v>
      </c>
      <c r="G102" s="46" t="str">
        <f>IF(E102&lt;&gt;"",VLOOKUP(E102,[1]Label!$A:$B,2,FALSE),"")</f>
        <v>Details</v>
      </c>
      <c r="H102" s="42" t="s">
        <v>162</v>
      </c>
      <c r="I102" s="46" t="str">
        <f t="shared" si="31"/>
        <v>Taxpayer Information(납세자 정보)</v>
      </c>
      <c r="J102" s="46" t="str">
        <f>IF(H102&lt;&gt;"", VLOOKUP(H102,[1]Label!$A:$E,2,FALSE),"")</f>
        <v>Taxpayer Information</v>
      </c>
      <c r="K102" s="41"/>
      <c r="L102" s="40" t="str">
        <f t="shared" si="44"/>
        <v/>
      </c>
      <c r="M102" s="24" t="str">
        <f>IF(K102&lt;&gt;"",VLOOKUP(K102,[1]Label!$A:$B,2,FALSE),"")</f>
        <v/>
      </c>
      <c r="N102" s="42"/>
      <c r="O102" s="43"/>
      <c r="P102" s="40"/>
      <c r="Q102" s="46" t="str">
        <f>IF(O102&lt;&gt;"", VLOOKUP(O102, [1]Label!$A:$B, 2, FALSE), "")</f>
        <v/>
      </c>
      <c r="R102" s="42" t="s">
        <v>34</v>
      </c>
      <c r="S102" s="40" t="s">
        <v>42</v>
      </c>
      <c r="T102" s="40"/>
      <c r="U102" s="40"/>
      <c r="V102" s="42"/>
      <c r="W102" s="42"/>
      <c r="X102" s="42"/>
      <c r="Y102" s="42"/>
      <c r="Z102" s="39"/>
      <c r="AA102" s="39"/>
      <c r="AB102" s="39"/>
      <c r="AC102" s="39"/>
      <c r="AD102" s="39"/>
      <c r="AE102" s="39"/>
    </row>
    <row r="103" spans="1:31" s="17" customFormat="1" ht="18.600000000000001" customHeight="1">
      <c r="A103" s="14" t="s">
        <v>108</v>
      </c>
      <c r="B103" s="46" t="str">
        <f>VLOOKUP(A103,[1]screen!$G:$J,2,FALSE)</f>
        <v>제3자 책임</v>
      </c>
      <c r="C103" s="46" t="str">
        <f t="shared" si="30"/>
        <v>Third Party Liability(제3자 책임)</v>
      </c>
      <c r="D103" s="46" t="str">
        <f>IF(B103&lt;&gt;"", VLOOKUP(B103,[1]screen!$A:$E,2,FALSE), "" )</f>
        <v>Third Party Liability</v>
      </c>
      <c r="E103" s="20" t="s">
        <v>115</v>
      </c>
      <c r="F103" s="46" t="str">
        <f t="shared" si="50"/>
        <v>Details(상세정보)</v>
      </c>
      <c r="G103" s="46" t="str">
        <f>IF(E103&lt;&gt;"",VLOOKUP(E103,[1]Label!$A:$B,2,FALSE),"")</f>
        <v>Details</v>
      </c>
      <c r="H103" s="47" t="s">
        <v>114</v>
      </c>
      <c r="I103" s="46" t="str">
        <f t="shared" si="31"/>
        <v>Outstanding Liability(미납 세액)</v>
      </c>
      <c r="J103" s="46" t="str">
        <f>IF(H103&lt;&gt;"", VLOOKUP(H103,[1]Label!$A:$E,2,FALSE),"")</f>
        <v>Outstanding Liability</v>
      </c>
      <c r="K103" s="34"/>
      <c r="L103" s="15" t="str">
        <f>IF(K103&lt;&gt;"",M103&amp;"("&amp;K103&amp;")","")</f>
        <v/>
      </c>
      <c r="M103" s="24" t="str">
        <f>IF(K103&lt;&gt;"",VLOOKUP(K103,[1]Label!$A:$B,2,FALSE),"")</f>
        <v/>
      </c>
      <c r="N103" s="16"/>
      <c r="O103" s="52" t="s">
        <v>160</v>
      </c>
      <c r="P103" s="15" t="str">
        <f>IF(O103&lt;&gt;"",Q103&amp;"&lt;br&gt;("&amp;O103&amp;")","")</f>
        <v>Outstanding Liability Info&lt;br&gt;(미납 세액 정보)</v>
      </c>
      <c r="Q103" s="46" t="str">
        <f>IF(O103&lt;&gt;"", VLOOKUP(O103, [1]Label!$A:$B, 2, FALSE), "")</f>
        <v>Outstanding Liability Info</v>
      </c>
      <c r="R103" s="16" t="s">
        <v>35</v>
      </c>
      <c r="S103" s="15" t="s">
        <v>40</v>
      </c>
      <c r="T103" s="15" t="s">
        <v>8</v>
      </c>
      <c r="U103" s="15"/>
      <c r="V103" s="16"/>
      <c r="W103" s="16"/>
      <c r="X103" s="16"/>
      <c r="Y103" s="16"/>
      <c r="Z103" s="14" t="s">
        <v>109</v>
      </c>
      <c r="AA103" s="14" t="s">
        <v>109</v>
      </c>
      <c r="AB103" s="14" t="s">
        <v>109</v>
      </c>
      <c r="AC103" s="14"/>
      <c r="AD103" s="14"/>
      <c r="AE103" s="14"/>
    </row>
    <row r="104" spans="1:31" ht="18.600000000000001" customHeight="1">
      <c r="A104" s="45" t="s">
        <v>108</v>
      </c>
      <c r="B104" s="46" t="str">
        <f>VLOOKUP(A104,[1]screen!$G:$J,2,FALSE)</f>
        <v>제3자 책임</v>
      </c>
      <c r="C104" s="46" t="str">
        <f t="shared" si="30"/>
        <v>Third Party Liability(제3자 책임)</v>
      </c>
      <c r="D104" s="46" t="str">
        <f>IF(B104&lt;&gt;"", VLOOKUP(B104,[1]screen!$A:$E,2,FALSE), "" )</f>
        <v>Third Party Liability</v>
      </c>
      <c r="E104" s="20" t="s">
        <v>115</v>
      </c>
      <c r="F104" s="46" t="str">
        <f t="shared" si="50"/>
        <v>Details(상세정보)</v>
      </c>
      <c r="G104" s="46" t="str">
        <f>IF(E104&lt;&gt;"",VLOOKUP(E104,[1]Label!$A:$B,2,FALSE),"")</f>
        <v>Details</v>
      </c>
      <c r="H104" s="47" t="s">
        <v>114</v>
      </c>
      <c r="I104" s="46" t="str">
        <f t="shared" si="31"/>
        <v>Outstanding Liability(미납 세액)</v>
      </c>
      <c r="J104" s="46" t="str">
        <f>IF(H104&lt;&gt;"", VLOOKUP(H104,[1]Label!$A:$E,2,FALSE),"")</f>
        <v>Outstanding Liability</v>
      </c>
      <c r="K104" s="48"/>
      <c r="L104" s="46" t="str">
        <f t="shared" si="44"/>
        <v/>
      </c>
      <c r="M104" s="24" t="str">
        <f>IF(K104&lt;&gt;"",VLOOKUP(K104,[1]Label!$A:$B,2,FALSE),"")</f>
        <v/>
      </c>
      <c r="N104" s="47" t="s">
        <v>96</v>
      </c>
      <c r="O104" s="49" t="s">
        <v>129</v>
      </c>
      <c r="P104" s="46" t="str">
        <f t="shared" ref="P104:P122" si="51">IF(O104&lt;&gt;"",Q104&amp;"&lt;br&gt;("&amp;O104&amp;")","")</f>
        <v>Debit Amount&lt;br&gt;(부과 금액)</v>
      </c>
      <c r="Q104" s="46" t="str">
        <f>IF(O104&lt;&gt;"", VLOOKUP(O104, [1]Label!$A:$B, 2, FALSE), "")</f>
        <v>Debit Amount</v>
      </c>
      <c r="R104" s="47" t="s">
        <v>34</v>
      </c>
      <c r="S104" s="46"/>
      <c r="T104" s="46"/>
      <c r="U104" s="46"/>
      <c r="V104" s="47"/>
      <c r="W104" s="47"/>
      <c r="X104" s="47"/>
      <c r="Y104" s="47"/>
      <c r="Z104" s="45"/>
      <c r="AA104" s="45"/>
      <c r="AB104" s="45"/>
      <c r="AC104" s="51">
        <v>150847300</v>
      </c>
      <c r="AD104" s="51">
        <v>150847300</v>
      </c>
      <c r="AE104" s="51">
        <v>150847300</v>
      </c>
    </row>
    <row r="105" spans="1:31" ht="18.600000000000001" customHeight="1">
      <c r="A105" s="45" t="s">
        <v>108</v>
      </c>
      <c r="B105" s="46" t="str">
        <f>VLOOKUP(A105,[1]screen!$G:$J,2,FALSE)</f>
        <v>제3자 책임</v>
      </c>
      <c r="C105" s="46" t="str">
        <f t="shared" si="30"/>
        <v>Third Party Liability(제3자 책임)</v>
      </c>
      <c r="D105" s="46" t="str">
        <f>IF(B105&lt;&gt;"", VLOOKUP(B105,[1]screen!$A:$E,2,FALSE), "" )</f>
        <v>Third Party Liability</v>
      </c>
      <c r="E105" s="20" t="s">
        <v>115</v>
      </c>
      <c r="F105" s="46" t="str">
        <f t="shared" si="50"/>
        <v>Details(상세정보)</v>
      </c>
      <c r="G105" s="46" t="str">
        <f>IF(E105&lt;&gt;"",VLOOKUP(E105,[1]Label!$A:$B,2,FALSE),"")</f>
        <v>Details</v>
      </c>
      <c r="H105" s="47" t="s">
        <v>114</v>
      </c>
      <c r="I105" s="46" t="str">
        <f t="shared" si="31"/>
        <v>Outstanding Liability(미납 세액)</v>
      </c>
      <c r="J105" s="46" t="str">
        <f>IF(H105&lt;&gt;"", VLOOKUP(H105,[1]Label!$A:$E,2,FALSE),"")</f>
        <v>Outstanding Liability</v>
      </c>
      <c r="K105" s="48"/>
      <c r="L105" s="46" t="str">
        <f t="shared" si="44"/>
        <v/>
      </c>
      <c r="M105" s="24" t="str">
        <f>IF(K105&lt;&gt;"",VLOOKUP(K105,[1]Label!$A:$B,2,FALSE),"")</f>
        <v/>
      </c>
      <c r="N105" s="47" t="s">
        <v>96</v>
      </c>
      <c r="O105" s="49" t="s">
        <v>130</v>
      </c>
      <c r="P105" s="46" t="str">
        <f t="shared" si="51"/>
        <v>Payment&lt;br&gt;(납부)</v>
      </c>
      <c r="Q105" s="46" t="str">
        <f>IF(O105&lt;&gt;"", VLOOKUP(O105, [1]Label!$A:$B, 2, FALSE), "")</f>
        <v>Payment</v>
      </c>
      <c r="R105" s="47" t="s">
        <v>34</v>
      </c>
      <c r="S105" s="46"/>
      <c r="T105" s="46"/>
      <c r="U105" s="46"/>
      <c r="V105" s="47"/>
      <c r="W105" s="47"/>
      <c r="X105" s="47"/>
      <c r="Y105" s="47"/>
      <c r="Z105" s="45"/>
      <c r="AA105" s="45"/>
      <c r="AB105" s="45"/>
      <c r="AC105" s="51">
        <v>65827180</v>
      </c>
      <c r="AD105" s="51">
        <v>65827180</v>
      </c>
      <c r="AE105" s="51">
        <v>65827180</v>
      </c>
    </row>
    <row r="106" spans="1:31" ht="18.600000000000001" customHeight="1">
      <c r="A106" s="45" t="s">
        <v>108</v>
      </c>
      <c r="B106" s="46" t="str">
        <f>VLOOKUP(A106,[1]screen!$G:$J,2,FALSE)</f>
        <v>제3자 책임</v>
      </c>
      <c r="C106" s="46" t="str">
        <f t="shared" si="30"/>
        <v>Third Party Liability(제3자 책임)</v>
      </c>
      <c r="D106" s="46" t="str">
        <f>IF(B106&lt;&gt;"", VLOOKUP(B106,[1]screen!$A:$E,2,FALSE), "" )</f>
        <v>Third Party Liability</v>
      </c>
      <c r="E106" s="20" t="s">
        <v>115</v>
      </c>
      <c r="F106" s="46" t="str">
        <f t="shared" si="50"/>
        <v>Details(상세정보)</v>
      </c>
      <c r="G106" s="46" t="str">
        <f>IF(E106&lt;&gt;"",VLOOKUP(E106,[1]Label!$A:$B,2,FALSE),"")</f>
        <v>Details</v>
      </c>
      <c r="H106" s="47" t="s">
        <v>114</v>
      </c>
      <c r="I106" s="46" t="str">
        <f t="shared" si="31"/>
        <v>Outstanding Liability(미납 세액)</v>
      </c>
      <c r="J106" s="46" t="str">
        <f>IF(H106&lt;&gt;"", VLOOKUP(H106,[1]Label!$A:$E,2,FALSE),"")</f>
        <v>Outstanding Liability</v>
      </c>
      <c r="K106" s="48"/>
      <c r="L106" s="46" t="str">
        <f t="shared" si="44"/>
        <v/>
      </c>
      <c r="M106" s="24" t="str">
        <f>IF(K106&lt;&gt;"",VLOOKUP(K106,[1]Label!$A:$B,2,FALSE),"")</f>
        <v/>
      </c>
      <c r="N106" s="47" t="s">
        <v>96</v>
      </c>
      <c r="O106" s="49" t="s">
        <v>131</v>
      </c>
      <c r="P106" s="46" t="str">
        <f t="shared" si="51"/>
        <v>Discharge&lt;br&gt;(소멸)</v>
      </c>
      <c r="Q106" s="46" t="str">
        <f>IF(O106&lt;&gt;"", VLOOKUP(O106, [1]Label!$A:$B, 2, FALSE), "")</f>
        <v>Discharge</v>
      </c>
      <c r="R106" s="47" t="s">
        <v>34</v>
      </c>
      <c r="S106" s="46"/>
      <c r="T106" s="46"/>
      <c r="U106" s="46"/>
      <c r="V106" s="47"/>
      <c r="W106" s="47"/>
      <c r="X106" s="47"/>
      <c r="Y106" s="47"/>
      <c r="Z106" s="45"/>
      <c r="AA106" s="45"/>
      <c r="AB106" s="45"/>
      <c r="AC106" s="45">
        <v>0</v>
      </c>
      <c r="AD106" s="45">
        <v>0</v>
      </c>
      <c r="AE106" s="45">
        <v>0</v>
      </c>
    </row>
    <row r="107" spans="1:31" ht="18.600000000000001" customHeight="1">
      <c r="A107" s="45" t="s">
        <v>108</v>
      </c>
      <c r="B107" s="46" t="str">
        <f>VLOOKUP(A107,[1]screen!$G:$J,2,FALSE)</f>
        <v>제3자 책임</v>
      </c>
      <c r="C107" s="46" t="str">
        <f t="shared" si="30"/>
        <v>Third Party Liability(제3자 책임)</v>
      </c>
      <c r="D107" s="46" t="str">
        <f>IF(B107&lt;&gt;"", VLOOKUP(B107,[1]screen!$A:$E,2,FALSE), "" )</f>
        <v>Third Party Liability</v>
      </c>
      <c r="E107" s="20" t="s">
        <v>115</v>
      </c>
      <c r="F107" s="46" t="str">
        <f t="shared" si="50"/>
        <v>Details(상세정보)</v>
      </c>
      <c r="G107" s="46" t="str">
        <f>IF(E107&lt;&gt;"",VLOOKUP(E107,[1]Label!$A:$B,2,FALSE),"")</f>
        <v>Details</v>
      </c>
      <c r="H107" s="47" t="s">
        <v>114</v>
      </c>
      <c r="I107" s="46" t="str">
        <f t="shared" si="31"/>
        <v>Outstanding Liability(미납 세액)</v>
      </c>
      <c r="J107" s="46" t="str">
        <f>IF(H107&lt;&gt;"", VLOOKUP(H107,[1]Label!$A:$E,2,FALSE),"")</f>
        <v>Outstanding Liability</v>
      </c>
      <c r="K107" s="48"/>
      <c r="L107" s="46" t="str">
        <f t="shared" si="44"/>
        <v/>
      </c>
      <c r="M107" s="24" t="str">
        <f>IF(K107&lt;&gt;"",VLOOKUP(K107,[1]Label!$A:$B,2,FALSE),"")</f>
        <v/>
      </c>
      <c r="N107" s="47" t="s">
        <v>96</v>
      </c>
      <c r="O107" s="49" t="s">
        <v>132</v>
      </c>
      <c r="P107" s="46" t="str">
        <f t="shared" si="51"/>
        <v>Balance&lt;br&gt;(잔액)</v>
      </c>
      <c r="Q107" s="46" t="str">
        <f>IF(O107&lt;&gt;"", VLOOKUP(O107, [1]Label!$A:$B, 2, FALSE), "")</f>
        <v>Balance</v>
      </c>
      <c r="R107" s="47" t="s">
        <v>34</v>
      </c>
      <c r="S107" s="46"/>
      <c r="T107" s="46"/>
      <c r="U107" s="46"/>
      <c r="V107" s="47"/>
      <c r="W107" s="47"/>
      <c r="X107" s="47"/>
      <c r="Y107" s="47"/>
      <c r="Z107" s="45"/>
      <c r="AA107" s="45"/>
      <c r="AB107" s="45"/>
      <c r="AC107" s="51">
        <v>85020120</v>
      </c>
      <c r="AD107" s="51">
        <v>85020120</v>
      </c>
      <c r="AE107" s="51">
        <v>85020120</v>
      </c>
    </row>
    <row r="108" spans="1:31" ht="18.600000000000001" customHeight="1">
      <c r="A108" s="45" t="s">
        <v>108</v>
      </c>
      <c r="B108" s="46" t="str">
        <f>VLOOKUP(A108,[1]screen!$G:$J,2,FALSE)</f>
        <v>제3자 책임</v>
      </c>
      <c r="C108" s="46" t="str">
        <f t="shared" si="30"/>
        <v>Third Party Liability(제3자 책임)</v>
      </c>
      <c r="D108" s="46" t="str">
        <f>IF(B108&lt;&gt;"", VLOOKUP(B108,[1]screen!$A:$E,2,FALSE), "" )</f>
        <v>Third Party Liability</v>
      </c>
      <c r="E108" s="20" t="s">
        <v>115</v>
      </c>
      <c r="F108" s="46" t="str">
        <f t="shared" si="50"/>
        <v>Details(상세정보)</v>
      </c>
      <c r="G108" s="46" t="str">
        <f>IF(E108&lt;&gt;"",VLOOKUP(E108,[1]Label!$A:$B,2,FALSE),"")</f>
        <v>Details</v>
      </c>
      <c r="H108" s="47" t="s">
        <v>114</v>
      </c>
      <c r="I108" s="46" t="str">
        <f t="shared" si="31"/>
        <v>Outstanding Liability(미납 세액)</v>
      </c>
      <c r="J108" s="46" t="str">
        <f>IF(H108&lt;&gt;"", VLOOKUP(H108,[1]Label!$A:$E,2,FALSE),"")</f>
        <v>Outstanding Liability</v>
      </c>
      <c r="K108" s="48"/>
      <c r="L108" s="46" t="str">
        <f t="shared" si="44"/>
        <v/>
      </c>
      <c r="M108" s="24" t="str">
        <f>IF(K108&lt;&gt;"",VLOOKUP(K108,[1]Label!$A:$B,2,FALSE),"")</f>
        <v/>
      </c>
      <c r="N108" s="47" t="s">
        <v>96</v>
      </c>
      <c r="O108" s="49" t="s">
        <v>133</v>
      </c>
      <c r="P108" s="46" t="str">
        <f t="shared" si="51"/>
        <v>Interest&lt;br&gt;(이자)</v>
      </c>
      <c r="Q108" s="46" t="str">
        <f>IF(O108&lt;&gt;"", VLOOKUP(O108, [1]Label!$A:$B, 2, FALSE), "")</f>
        <v>Interest</v>
      </c>
      <c r="R108" s="47" t="s">
        <v>34</v>
      </c>
      <c r="S108" s="46"/>
      <c r="T108" s="46"/>
      <c r="U108" s="46"/>
      <c r="V108" s="47"/>
      <c r="W108" s="47"/>
      <c r="X108" s="47"/>
      <c r="Y108" s="47"/>
      <c r="Z108" s="45"/>
      <c r="AA108" s="45"/>
      <c r="AB108" s="45"/>
      <c r="AC108" s="51">
        <v>4511227</v>
      </c>
      <c r="AD108" s="51">
        <v>4511227</v>
      </c>
      <c r="AE108" s="51">
        <v>4511227</v>
      </c>
    </row>
    <row r="109" spans="1:31" ht="18.600000000000001" customHeight="1">
      <c r="A109" s="45" t="s">
        <v>108</v>
      </c>
      <c r="B109" s="46" t="str">
        <f>VLOOKUP(A109,[1]screen!$G:$J,2,FALSE)</f>
        <v>제3자 책임</v>
      </c>
      <c r="C109" s="46" t="str">
        <f t="shared" si="30"/>
        <v>Third Party Liability(제3자 책임)</v>
      </c>
      <c r="D109" s="46" t="str">
        <f>IF(B109&lt;&gt;"", VLOOKUP(B109,[1]screen!$A:$E,2,FALSE), "" )</f>
        <v>Third Party Liability</v>
      </c>
      <c r="E109" s="20" t="s">
        <v>115</v>
      </c>
      <c r="F109" s="46" t="str">
        <f t="shared" si="50"/>
        <v>Details(상세정보)</v>
      </c>
      <c r="G109" s="46" t="str">
        <f>IF(E109&lt;&gt;"",VLOOKUP(E109,[1]Label!$A:$B,2,FALSE),"")</f>
        <v>Details</v>
      </c>
      <c r="H109" s="47" t="s">
        <v>114</v>
      </c>
      <c r="I109" s="46" t="str">
        <f t="shared" si="31"/>
        <v>Outstanding Liability(미납 세액)</v>
      </c>
      <c r="J109" s="46" t="str">
        <f>IF(H109&lt;&gt;"", VLOOKUP(H109,[1]Label!$A:$E,2,FALSE),"")</f>
        <v>Outstanding Liability</v>
      </c>
      <c r="K109" s="48"/>
      <c r="L109" s="46" t="str">
        <f t="shared" si="44"/>
        <v/>
      </c>
      <c r="M109" s="24" t="str">
        <f>IF(K109&lt;&gt;"",VLOOKUP(K109,[1]Label!$A:$B,2,FALSE),"")</f>
        <v/>
      </c>
      <c r="N109" s="47" t="s">
        <v>96</v>
      </c>
      <c r="O109" s="49" t="s">
        <v>134</v>
      </c>
      <c r="P109" s="46" t="str">
        <f t="shared" si="51"/>
        <v>Total&lt;br&gt;(합계)</v>
      </c>
      <c r="Q109" s="46" t="str">
        <f>IF(O109&lt;&gt;"", VLOOKUP(O109, [1]Label!$A:$B, 2, FALSE), "")</f>
        <v>Total</v>
      </c>
      <c r="R109" s="47" t="s">
        <v>34</v>
      </c>
      <c r="S109" s="46"/>
      <c r="T109" s="46"/>
      <c r="U109" s="46"/>
      <c r="V109" s="47"/>
      <c r="W109" s="47"/>
      <c r="X109" s="47"/>
      <c r="Y109" s="47"/>
      <c r="Z109" s="45"/>
      <c r="AA109" s="45"/>
      <c r="AB109" s="45"/>
      <c r="AC109" s="51">
        <v>89531347</v>
      </c>
      <c r="AD109" s="51">
        <v>89531347</v>
      </c>
      <c r="AE109" s="51">
        <v>89531347</v>
      </c>
    </row>
    <row r="110" spans="1:31" ht="18.600000000000001" customHeight="1">
      <c r="A110" s="45" t="s">
        <v>108</v>
      </c>
      <c r="B110" s="46" t="str">
        <f>VLOOKUP(A110,[1]screen!$G:$J,2,FALSE)</f>
        <v>제3자 책임</v>
      </c>
      <c r="C110" s="46" t="str">
        <f t="shared" si="30"/>
        <v>Third Party Liability(제3자 책임)</v>
      </c>
      <c r="D110" s="46" t="str">
        <f>IF(B110&lt;&gt;"", VLOOKUP(B110,[1]screen!$A:$E,2,FALSE), "" )</f>
        <v>Third Party Liability</v>
      </c>
      <c r="E110" s="20" t="s">
        <v>115</v>
      </c>
      <c r="F110" s="46" t="str">
        <f t="shared" si="50"/>
        <v>Details(상세정보)</v>
      </c>
      <c r="G110" s="46" t="str">
        <f>IF(E110&lt;&gt;"",VLOOKUP(E110,[1]Label!$A:$B,2,FALSE),"")</f>
        <v>Details</v>
      </c>
      <c r="H110" s="47" t="s">
        <v>114</v>
      </c>
      <c r="I110" s="46" t="str">
        <f t="shared" si="31"/>
        <v>Outstanding Liability(미납 세액)</v>
      </c>
      <c r="J110" s="46" t="str">
        <f>IF(H110&lt;&gt;"", VLOOKUP(H110,[1]Label!$A:$E,2,FALSE),"")</f>
        <v>Outstanding Liability</v>
      </c>
      <c r="K110" s="48"/>
      <c r="L110" s="46" t="str">
        <f t="shared" si="44"/>
        <v/>
      </c>
      <c r="M110" s="24" t="str">
        <f>IF(K110&lt;&gt;"",VLOOKUP(K110,[1]Label!$A:$B,2,FALSE),"")</f>
        <v/>
      </c>
      <c r="N110" s="47"/>
      <c r="O110" s="49"/>
      <c r="P110" s="46" t="str">
        <f t="shared" si="51"/>
        <v/>
      </c>
      <c r="Q110" s="46" t="str">
        <f>IF(O110&lt;&gt;"", VLOOKUP(O110, [1]Label!$A:$B, 2, FALSE), "")</f>
        <v/>
      </c>
      <c r="R110" s="47" t="s">
        <v>34</v>
      </c>
      <c r="S110" s="46" t="s">
        <v>42</v>
      </c>
      <c r="T110" s="46"/>
      <c r="U110" s="46"/>
      <c r="V110" s="47"/>
      <c r="W110" s="47"/>
      <c r="X110" s="47"/>
      <c r="Y110" s="47"/>
      <c r="Z110" s="45"/>
      <c r="AA110" s="45"/>
      <c r="AB110" s="45"/>
      <c r="AC110" s="45"/>
      <c r="AD110" s="45"/>
      <c r="AE110" s="45"/>
    </row>
    <row r="111" spans="1:31" s="22" customFormat="1" ht="17.45" customHeight="1">
      <c r="A111" s="18" t="s">
        <v>108</v>
      </c>
      <c r="B111" s="46" t="str">
        <f>VLOOKUP(A111,[1]screen!$G:$J,2,FALSE)</f>
        <v>제3자 책임</v>
      </c>
      <c r="C111" s="46" t="str">
        <f t="shared" si="30"/>
        <v>Third Party Liability(제3자 책임)</v>
      </c>
      <c r="D111" s="46" t="str">
        <f>IF(B111&lt;&gt;"", VLOOKUP(B111,[1]screen!$A:$E,2,FALSE), "" )</f>
        <v>Third Party Liability</v>
      </c>
      <c r="E111" s="20" t="s">
        <v>115</v>
      </c>
      <c r="F111" s="46" t="str">
        <f t="shared" si="50"/>
        <v>Details(상세정보)</v>
      </c>
      <c r="G111" s="46" t="str">
        <f>IF(E111&lt;&gt;"",VLOOKUP(E111,[1]Label!$A:$B,2,FALSE),"")</f>
        <v>Details</v>
      </c>
      <c r="H111" s="20" t="s">
        <v>163</v>
      </c>
      <c r="I111" s="46" t="str">
        <f t="shared" si="31"/>
        <v>Third Party Info(제3자 정보)</v>
      </c>
      <c r="J111" s="46" t="str">
        <f>IF(H111&lt;&gt;"", VLOOKUP(H111,[1]Label!$A:$E,2,FALSE),"")</f>
        <v>Third Party Info</v>
      </c>
      <c r="K111" s="35"/>
      <c r="L111" s="19" t="str">
        <f t="shared" si="44"/>
        <v/>
      </c>
      <c r="M111" s="24" t="str">
        <f>IF(K111&lt;&gt;"",VLOOKUP(K111,[1]Label!$A:$B,2,FALSE),"")</f>
        <v/>
      </c>
      <c r="N111" s="47" t="s">
        <v>19</v>
      </c>
      <c r="O111" s="38" t="s">
        <v>79</v>
      </c>
      <c r="P111" s="19" t="str">
        <f t="shared" si="51"/>
        <v>TIN  &lt;br&gt;(TIN  )</v>
      </c>
      <c r="Q111" s="46" t="str">
        <f>IF(O111&lt;&gt;"", VLOOKUP(O111, [1]Label!$A:$B, 2, FALSE), "")</f>
        <v xml:space="preserve">TIN  </v>
      </c>
      <c r="R111" s="20" t="s">
        <v>34</v>
      </c>
      <c r="S111" s="19"/>
      <c r="T111" s="19"/>
      <c r="U111" s="19"/>
      <c r="V111" s="20"/>
      <c r="W111" s="20"/>
      <c r="X111" s="20"/>
      <c r="Y111" s="20"/>
      <c r="Z111" s="21"/>
      <c r="AA111" s="21"/>
      <c r="AB111" s="21"/>
      <c r="AC111" s="21" t="s">
        <v>80</v>
      </c>
      <c r="AD111" s="21" t="s">
        <v>80</v>
      </c>
      <c r="AE111" s="21" t="s">
        <v>80</v>
      </c>
    </row>
    <row r="112" spans="1:31" s="22" customFormat="1" ht="17.45" customHeight="1">
      <c r="A112" s="18" t="s">
        <v>108</v>
      </c>
      <c r="B112" s="46" t="str">
        <f>VLOOKUP(A112,[1]screen!$G:$J,2,FALSE)</f>
        <v>제3자 책임</v>
      </c>
      <c r="C112" s="46" t="str">
        <f t="shared" si="30"/>
        <v>Third Party Liability(제3자 책임)</v>
      </c>
      <c r="D112" s="46" t="str">
        <f>IF(B112&lt;&gt;"", VLOOKUP(B112,[1]screen!$A:$E,2,FALSE), "" )</f>
        <v>Third Party Liability</v>
      </c>
      <c r="E112" s="20" t="s">
        <v>115</v>
      </c>
      <c r="F112" s="46" t="str">
        <f t="shared" si="50"/>
        <v>Details(상세정보)</v>
      </c>
      <c r="G112" s="46" t="str">
        <f>IF(E112&lt;&gt;"",VLOOKUP(E112,[1]Label!$A:$B,2,FALSE),"")</f>
        <v>Details</v>
      </c>
      <c r="H112" s="20" t="s">
        <v>163</v>
      </c>
      <c r="I112" s="46" t="str">
        <f t="shared" si="31"/>
        <v>Third Party Info(제3자 정보)</v>
      </c>
      <c r="J112" s="46" t="str">
        <f>IF(H112&lt;&gt;"", VLOOKUP(H112,[1]Label!$A:$E,2,FALSE),"")</f>
        <v>Third Party Info</v>
      </c>
      <c r="K112" s="35"/>
      <c r="L112" s="19" t="str">
        <f t="shared" si="44"/>
        <v/>
      </c>
      <c r="M112" s="24" t="str">
        <f>IF(K112&lt;&gt;"",VLOOKUP(K112,[1]Label!$A:$B,2,FALSE),"")</f>
        <v/>
      </c>
      <c r="N112" s="47" t="s">
        <v>19</v>
      </c>
      <c r="O112" s="38" t="s">
        <v>158</v>
      </c>
      <c r="P112" s="19" t="str">
        <f t="shared" si="51"/>
        <v>Taxpayer Name  &lt;br&gt;(납세자 성명)</v>
      </c>
      <c r="Q112" s="46" t="str">
        <f>IF(O112&lt;&gt;"", VLOOKUP(O112, [1]Label!$A:$B, 2, FALSE), "")</f>
        <v xml:space="preserve">Taxpayer Name  </v>
      </c>
      <c r="R112" s="20" t="s">
        <v>34</v>
      </c>
      <c r="S112" s="19"/>
      <c r="T112" s="19"/>
      <c r="U112" s="19"/>
      <c r="V112" s="20"/>
      <c r="W112" s="20"/>
      <c r="X112" s="20"/>
      <c r="Y112" s="20"/>
      <c r="Z112" s="21"/>
      <c r="AA112" s="21"/>
      <c r="AB112" s="21"/>
      <c r="AC112" s="21" t="s">
        <v>81</v>
      </c>
      <c r="AD112" s="21" t="s">
        <v>81</v>
      </c>
      <c r="AE112" s="21" t="s">
        <v>81</v>
      </c>
    </row>
    <row r="113" spans="1:31" s="22" customFormat="1" ht="17.45" customHeight="1">
      <c r="A113" s="18" t="s">
        <v>108</v>
      </c>
      <c r="B113" s="46" t="str">
        <f>VLOOKUP(A113,[1]screen!$G:$J,2,FALSE)</f>
        <v>제3자 책임</v>
      </c>
      <c r="C113" s="46" t="str">
        <f t="shared" si="30"/>
        <v>Third Party Liability(제3자 책임)</v>
      </c>
      <c r="D113" s="46" t="str">
        <f>IF(B113&lt;&gt;"", VLOOKUP(B113,[1]screen!$A:$E,2,FALSE), "" )</f>
        <v>Third Party Liability</v>
      </c>
      <c r="E113" s="20" t="s">
        <v>115</v>
      </c>
      <c r="F113" s="46" t="str">
        <f t="shared" si="50"/>
        <v>Details(상세정보)</v>
      </c>
      <c r="G113" s="46" t="str">
        <f>IF(E113&lt;&gt;"",VLOOKUP(E113,[1]Label!$A:$B,2,FALSE),"")</f>
        <v>Details</v>
      </c>
      <c r="H113" s="20" t="s">
        <v>163</v>
      </c>
      <c r="I113" s="46" t="str">
        <f t="shared" si="31"/>
        <v>Third Party Info(제3자 정보)</v>
      </c>
      <c r="J113" s="46" t="str">
        <f>IF(H113&lt;&gt;"", VLOOKUP(H113,[1]Label!$A:$E,2,FALSE),"")</f>
        <v>Third Party Info</v>
      </c>
      <c r="K113" s="35"/>
      <c r="L113" s="19" t="str">
        <f t="shared" si="44"/>
        <v/>
      </c>
      <c r="M113" s="24" t="str">
        <f>IF(K113&lt;&gt;"",VLOOKUP(K113,[1]Label!$A:$B,2,FALSE),"")</f>
        <v/>
      </c>
      <c r="N113" s="47" t="s">
        <v>19</v>
      </c>
      <c r="O113" s="38" t="s">
        <v>148</v>
      </c>
      <c r="P113" s="19" t="str">
        <f t="shared" si="51"/>
        <v>Mobile&lt;br&gt;(휴대전화 번호)</v>
      </c>
      <c r="Q113" s="46" t="str">
        <f>IF(O113&lt;&gt;"", VLOOKUP(O113, [1]Label!$A:$B, 2, FALSE), "")</f>
        <v>Mobile</v>
      </c>
      <c r="R113" s="20" t="s">
        <v>34</v>
      </c>
      <c r="S113" s="19"/>
      <c r="T113" s="19"/>
      <c r="U113" s="19"/>
      <c r="V113" s="20"/>
      <c r="W113" s="20"/>
      <c r="X113" s="20"/>
      <c r="Y113" s="20"/>
      <c r="Z113" s="21"/>
      <c r="AA113" s="21"/>
      <c r="AB113" s="21"/>
      <c r="AC113" s="21" t="s">
        <v>82</v>
      </c>
      <c r="AD113" s="21" t="s">
        <v>82</v>
      </c>
      <c r="AE113" s="21" t="s">
        <v>82</v>
      </c>
    </row>
    <row r="114" spans="1:31" s="22" customFormat="1" ht="17.45" customHeight="1">
      <c r="A114" s="18" t="s">
        <v>108</v>
      </c>
      <c r="B114" s="46" t="str">
        <f>VLOOKUP(A114,[1]screen!$G:$J,2,FALSE)</f>
        <v>제3자 책임</v>
      </c>
      <c r="C114" s="46" t="str">
        <f t="shared" si="30"/>
        <v>Third Party Liability(제3자 책임)</v>
      </c>
      <c r="D114" s="46" t="str">
        <f>IF(B114&lt;&gt;"", VLOOKUP(B114,[1]screen!$A:$E,2,FALSE), "" )</f>
        <v>Third Party Liability</v>
      </c>
      <c r="E114" s="20" t="s">
        <v>115</v>
      </c>
      <c r="F114" s="46" t="str">
        <f t="shared" si="50"/>
        <v>Details(상세정보)</v>
      </c>
      <c r="G114" s="46" t="str">
        <f>IF(E114&lt;&gt;"",VLOOKUP(E114,[1]Label!$A:$B,2,FALSE),"")</f>
        <v>Details</v>
      </c>
      <c r="H114" s="20" t="s">
        <v>163</v>
      </c>
      <c r="I114" s="46" t="str">
        <f t="shared" si="31"/>
        <v>Third Party Info(제3자 정보)</v>
      </c>
      <c r="J114" s="46" t="str">
        <f>IF(H114&lt;&gt;"", VLOOKUP(H114,[1]Label!$A:$E,2,FALSE),"")</f>
        <v>Third Party Info</v>
      </c>
      <c r="K114" s="35"/>
      <c r="L114" s="19" t="str">
        <f t="shared" si="44"/>
        <v/>
      </c>
      <c r="M114" s="24" t="str">
        <f>IF(K114&lt;&gt;"",VLOOKUP(K114,[1]Label!$A:$B,2,FALSE),"")</f>
        <v/>
      </c>
      <c r="N114" s="47" t="s">
        <v>19</v>
      </c>
      <c r="O114" s="38" t="s">
        <v>149</v>
      </c>
      <c r="P114" s="19" t="str">
        <f t="shared" si="51"/>
        <v>Email&lt;br&gt;(이메일)</v>
      </c>
      <c r="Q114" s="46" t="str">
        <f>IF(O114&lt;&gt;"", VLOOKUP(O114, [1]Label!$A:$B, 2, FALSE), "")</f>
        <v>Email</v>
      </c>
      <c r="R114" s="20" t="s">
        <v>34</v>
      </c>
      <c r="S114" s="19"/>
      <c r="T114" s="19"/>
      <c r="U114" s="19"/>
      <c r="V114" s="20"/>
      <c r="W114" s="20"/>
      <c r="X114" s="20"/>
      <c r="Y114" s="20"/>
      <c r="Z114" s="21"/>
      <c r="AA114" s="21"/>
      <c r="AB114" s="21"/>
      <c r="AC114" s="21" t="s">
        <v>82</v>
      </c>
      <c r="AD114" s="21" t="s">
        <v>82</v>
      </c>
      <c r="AE114" s="21" t="s">
        <v>82</v>
      </c>
    </row>
    <row r="115" spans="1:31" s="22" customFormat="1" ht="17.45" customHeight="1">
      <c r="A115" s="18" t="s">
        <v>108</v>
      </c>
      <c r="B115" s="46" t="str">
        <f>VLOOKUP(A115,[1]screen!$G:$J,2,FALSE)</f>
        <v>제3자 책임</v>
      </c>
      <c r="C115" s="46" t="str">
        <f t="shared" si="30"/>
        <v>Third Party Liability(제3자 책임)</v>
      </c>
      <c r="D115" s="46" t="str">
        <f>IF(B115&lt;&gt;"", VLOOKUP(B115,[1]screen!$A:$E,2,FALSE), "" )</f>
        <v>Third Party Liability</v>
      </c>
      <c r="E115" s="20" t="s">
        <v>115</v>
      </c>
      <c r="F115" s="46" t="str">
        <f t="shared" si="50"/>
        <v>Details(상세정보)</v>
      </c>
      <c r="G115" s="46" t="str">
        <f>IF(E115&lt;&gt;"",VLOOKUP(E115,[1]Label!$A:$B,2,FALSE),"")</f>
        <v>Details</v>
      </c>
      <c r="H115" s="20" t="s">
        <v>163</v>
      </c>
      <c r="I115" s="46" t="str">
        <f t="shared" si="31"/>
        <v>Third Party Info(제3자 정보)</v>
      </c>
      <c r="J115" s="46" t="str">
        <f>IF(H115&lt;&gt;"", VLOOKUP(H115,[1]Label!$A:$E,2,FALSE),"")</f>
        <v>Third Party Info</v>
      </c>
      <c r="K115" s="35"/>
      <c r="L115" s="19" t="str">
        <f t="shared" si="44"/>
        <v/>
      </c>
      <c r="M115" s="24" t="str">
        <f>IF(K115&lt;&gt;"",VLOOKUP(K115,[1]Label!$A:$B,2,FALSE),"")</f>
        <v/>
      </c>
      <c r="N115" s="47" t="s">
        <v>19</v>
      </c>
      <c r="O115" s="38" t="s">
        <v>139</v>
      </c>
      <c r="P115" s="19" t="str">
        <f t="shared" si="51"/>
        <v>Business Type&lt;br&gt;(업종 유형)</v>
      </c>
      <c r="Q115" s="46" t="str">
        <f>IF(O115&lt;&gt;"", VLOOKUP(O115, [1]Label!$A:$B, 2, FALSE), "")</f>
        <v>Business Type</v>
      </c>
      <c r="R115" s="20" t="s">
        <v>34</v>
      </c>
      <c r="S115" s="19"/>
      <c r="T115" s="19"/>
      <c r="U115" s="19"/>
      <c r="V115" s="20"/>
      <c r="W115" s="20"/>
      <c r="X115" s="20"/>
      <c r="Y115" s="20"/>
      <c r="Z115" s="21"/>
      <c r="AA115" s="21"/>
      <c r="AB115" s="21"/>
      <c r="AC115" s="21" t="s">
        <v>83</v>
      </c>
      <c r="AD115" s="21" t="s">
        <v>83</v>
      </c>
      <c r="AE115" s="21" t="s">
        <v>83</v>
      </c>
    </row>
    <row r="116" spans="1:31" s="22" customFormat="1" ht="17.45" customHeight="1">
      <c r="A116" s="18" t="s">
        <v>108</v>
      </c>
      <c r="B116" s="46" t="str">
        <f>VLOOKUP(A116,[1]screen!$G:$J,2,FALSE)</f>
        <v>제3자 책임</v>
      </c>
      <c r="C116" s="46" t="str">
        <f t="shared" si="30"/>
        <v>Third Party Liability(제3자 책임)</v>
      </c>
      <c r="D116" s="46" t="str">
        <f>IF(B116&lt;&gt;"", VLOOKUP(B116,[1]screen!$A:$E,2,FALSE), "" )</f>
        <v>Third Party Liability</v>
      </c>
      <c r="E116" s="20" t="s">
        <v>115</v>
      </c>
      <c r="F116" s="46" t="str">
        <f t="shared" si="50"/>
        <v>Details(상세정보)</v>
      </c>
      <c r="G116" s="46" t="str">
        <f>IF(E116&lt;&gt;"",VLOOKUP(E116,[1]Label!$A:$B,2,FALSE),"")</f>
        <v>Details</v>
      </c>
      <c r="H116" s="20" t="s">
        <v>163</v>
      </c>
      <c r="I116" s="46" t="str">
        <f t="shared" si="31"/>
        <v>Third Party Info(제3자 정보)</v>
      </c>
      <c r="J116" s="46" t="str">
        <f>IF(H116&lt;&gt;"", VLOOKUP(H116,[1]Label!$A:$E,2,FALSE),"")</f>
        <v>Third Party Info</v>
      </c>
      <c r="K116" s="35"/>
      <c r="L116" s="19" t="str">
        <f t="shared" si="44"/>
        <v/>
      </c>
      <c r="M116" s="24" t="str">
        <f>IF(K116&lt;&gt;"",VLOOKUP(K116,[1]Label!$A:$B,2,FALSE),"")</f>
        <v/>
      </c>
      <c r="N116" s="47" t="s">
        <v>19</v>
      </c>
      <c r="O116" s="38" t="s">
        <v>153</v>
      </c>
      <c r="P116" s="19" t="str">
        <f t="shared" si="51"/>
        <v>Relation Type&lt;br&gt;(관계 유형)</v>
      </c>
      <c r="Q116" s="46" t="str">
        <f>IF(O116&lt;&gt;"", VLOOKUP(O116, [1]Label!$A:$B, 2, FALSE), "")</f>
        <v>Relation Type</v>
      </c>
      <c r="R116" s="20" t="s">
        <v>34</v>
      </c>
      <c r="S116" s="19"/>
      <c r="T116" s="19"/>
      <c r="U116" s="19"/>
      <c r="V116" s="20"/>
      <c r="W116" s="20"/>
      <c r="X116" s="20"/>
      <c r="Y116" s="20"/>
      <c r="Z116" s="21"/>
      <c r="AA116" s="21"/>
      <c r="AB116" s="21"/>
      <c r="AC116" s="21" t="s">
        <v>84</v>
      </c>
      <c r="AD116" s="21" t="s">
        <v>84</v>
      </c>
      <c r="AE116" s="21" t="s">
        <v>84</v>
      </c>
    </row>
    <row r="117" spans="1:31" s="22" customFormat="1" ht="17.45" customHeight="1">
      <c r="A117" s="18" t="s">
        <v>108</v>
      </c>
      <c r="B117" s="46" t="str">
        <f>VLOOKUP(A117,[1]screen!$G:$J,2,FALSE)</f>
        <v>제3자 책임</v>
      </c>
      <c r="C117" s="46" t="str">
        <f t="shared" ref="C117:C124" si="52">IF(B117&lt;&gt;"",D117&amp;"("&amp;B117&amp;")","")</f>
        <v>Third Party Liability(제3자 책임)</v>
      </c>
      <c r="D117" s="46" t="str">
        <f>IF(B117&lt;&gt;"", VLOOKUP(B117,[1]screen!$A:$E,2,FALSE), "" )</f>
        <v>Third Party Liability</v>
      </c>
      <c r="E117" s="20" t="s">
        <v>115</v>
      </c>
      <c r="F117" s="46" t="str">
        <f t="shared" si="50"/>
        <v>Details(상세정보)</v>
      </c>
      <c r="G117" s="46" t="str">
        <f>IF(E117&lt;&gt;"",VLOOKUP(E117,[1]Label!$A:$B,2,FALSE),"")</f>
        <v>Details</v>
      </c>
      <c r="H117" s="20" t="s">
        <v>163</v>
      </c>
      <c r="I117" s="46" t="str">
        <f t="shared" ref="I117:I124" si="53">IF(H117&lt;&gt;"",J117&amp;"("&amp;H117&amp;")","")</f>
        <v>Third Party Info(제3자 정보)</v>
      </c>
      <c r="J117" s="46" t="str">
        <f>IF(H117&lt;&gt;"", VLOOKUP(H117,[1]Label!$A:$E,2,FALSE),"")</f>
        <v>Third Party Info</v>
      </c>
      <c r="K117" s="35"/>
      <c r="L117" s="19" t="str">
        <f t="shared" si="44"/>
        <v/>
      </c>
      <c r="M117" s="24" t="str">
        <f>IF(K117&lt;&gt;"",VLOOKUP(K117,[1]Label!$A:$B,2,FALSE),"")</f>
        <v/>
      </c>
      <c r="N117" s="47" t="s">
        <v>19</v>
      </c>
      <c r="O117" s="38" t="s">
        <v>154</v>
      </c>
      <c r="P117" s="19" t="str">
        <f t="shared" si="51"/>
        <v>Relation Description&lt;br&gt;(관계 설명)</v>
      </c>
      <c r="Q117" s="46" t="str">
        <f>IF(O117&lt;&gt;"", VLOOKUP(O117, [1]Label!$A:$B, 2, FALSE), "")</f>
        <v>Relation Description</v>
      </c>
      <c r="R117" s="20" t="s">
        <v>34</v>
      </c>
      <c r="S117" s="19"/>
      <c r="T117" s="19"/>
      <c r="U117" s="19"/>
      <c r="V117" s="20" t="s">
        <v>63</v>
      </c>
      <c r="W117" s="20"/>
      <c r="X117" s="20"/>
      <c r="Y117" s="20"/>
      <c r="Z117" s="21"/>
      <c r="AA117" s="21"/>
      <c r="AB117" s="21"/>
      <c r="AC117" s="21" t="s">
        <v>82</v>
      </c>
      <c r="AD117" s="21" t="s">
        <v>82</v>
      </c>
      <c r="AE117" s="21" t="s">
        <v>82</v>
      </c>
    </row>
    <row r="118" spans="1:31" s="22" customFormat="1" ht="17.45" customHeight="1">
      <c r="A118" s="18" t="s">
        <v>108</v>
      </c>
      <c r="B118" s="46" t="str">
        <f>VLOOKUP(A118,[1]screen!$G:$J,2,FALSE)</f>
        <v>제3자 책임</v>
      </c>
      <c r="C118" s="46" t="str">
        <f t="shared" si="52"/>
        <v>Third Party Liability(제3자 책임)</v>
      </c>
      <c r="D118" s="46" t="str">
        <f>IF(B118&lt;&gt;"", VLOOKUP(B118,[1]screen!$A:$E,2,FALSE), "" )</f>
        <v>Third Party Liability</v>
      </c>
      <c r="E118" s="20" t="s">
        <v>115</v>
      </c>
      <c r="F118" s="46" t="str">
        <f t="shared" si="50"/>
        <v>Details(상세정보)</v>
      </c>
      <c r="G118" s="46" t="str">
        <f>IF(E118&lt;&gt;"",VLOOKUP(E118,[1]Label!$A:$B,2,FALSE),"")</f>
        <v>Details</v>
      </c>
      <c r="H118" s="20" t="s">
        <v>163</v>
      </c>
      <c r="I118" s="46" t="str">
        <f t="shared" si="53"/>
        <v>Third Party Info(제3자 정보)</v>
      </c>
      <c r="J118" s="46" t="str">
        <f>IF(H118&lt;&gt;"", VLOOKUP(H118,[1]Label!$A:$E,2,FALSE),"")</f>
        <v>Third Party Info</v>
      </c>
      <c r="K118" s="35"/>
      <c r="L118" s="19" t="str">
        <f t="shared" si="44"/>
        <v/>
      </c>
      <c r="M118" s="24" t="str">
        <f>IF(K118&lt;&gt;"",VLOOKUP(K118,[1]Label!$A:$B,2,FALSE),"")</f>
        <v/>
      </c>
      <c r="N118" s="47" t="s">
        <v>19</v>
      </c>
      <c r="O118" s="38" t="s">
        <v>155</v>
      </c>
      <c r="P118" s="19" t="str">
        <f t="shared" si="51"/>
        <v>Administrator Status&lt;br&gt;(관리자 상태)</v>
      </c>
      <c r="Q118" s="46" t="str">
        <f>IF(O118&lt;&gt;"", VLOOKUP(O118, [1]Label!$A:$B, 2, FALSE), "")</f>
        <v>Administrator Status</v>
      </c>
      <c r="R118" s="20" t="s">
        <v>34</v>
      </c>
      <c r="S118" s="19"/>
      <c r="T118" s="19"/>
      <c r="U118" s="19"/>
      <c r="V118" s="20" t="s">
        <v>63</v>
      </c>
      <c r="W118" s="20"/>
      <c r="X118" s="20"/>
      <c r="Y118" s="20"/>
      <c r="Z118" s="21"/>
      <c r="AA118" s="21"/>
      <c r="AB118" s="21"/>
      <c r="AC118" s="21" t="s">
        <v>54</v>
      </c>
      <c r="AD118" s="21" t="s">
        <v>54</v>
      </c>
      <c r="AE118" s="21" t="s">
        <v>54</v>
      </c>
    </row>
    <row r="119" spans="1:31" s="22" customFormat="1" ht="17.45" customHeight="1">
      <c r="A119" s="18" t="s">
        <v>108</v>
      </c>
      <c r="B119" s="46" t="str">
        <f>VLOOKUP(A119,[1]screen!$G:$J,2,FALSE)</f>
        <v>제3자 책임</v>
      </c>
      <c r="C119" s="46" t="str">
        <f t="shared" si="52"/>
        <v>Third Party Liability(제3자 책임)</v>
      </c>
      <c r="D119" s="46" t="str">
        <f>IF(B119&lt;&gt;"", VLOOKUP(B119,[1]screen!$A:$E,2,FALSE), "" )</f>
        <v>Third Party Liability</v>
      </c>
      <c r="E119" s="20" t="s">
        <v>115</v>
      </c>
      <c r="F119" s="46" t="str">
        <f t="shared" si="50"/>
        <v>Details(상세정보)</v>
      </c>
      <c r="G119" s="46" t="str">
        <f>IF(E119&lt;&gt;"",VLOOKUP(E119,[1]Label!$A:$B,2,FALSE),"")</f>
        <v>Details</v>
      </c>
      <c r="H119" s="20" t="s">
        <v>163</v>
      </c>
      <c r="I119" s="46" t="str">
        <f t="shared" si="53"/>
        <v>Third Party Info(제3자 정보)</v>
      </c>
      <c r="J119" s="46" t="str">
        <f>IF(H119&lt;&gt;"", VLOOKUP(H119,[1]Label!$A:$E,2,FALSE),"")</f>
        <v>Third Party Info</v>
      </c>
      <c r="K119" s="35"/>
      <c r="L119" s="19" t="str">
        <f t="shared" si="44"/>
        <v/>
      </c>
      <c r="M119" s="24" t="str">
        <f>IF(K119&lt;&gt;"",VLOOKUP(K119,[1]Label!$A:$B,2,FALSE),"")</f>
        <v/>
      </c>
      <c r="N119" s="20"/>
      <c r="O119" s="38"/>
      <c r="P119" s="19" t="str">
        <f t="shared" si="51"/>
        <v/>
      </c>
      <c r="Q119" s="46" t="str">
        <f>IF(O119&lt;&gt;"", VLOOKUP(O119, [1]Label!$A:$B, 2, FALSE), "")</f>
        <v/>
      </c>
      <c r="R119" s="20" t="s">
        <v>34</v>
      </c>
      <c r="S119" s="19" t="s">
        <v>42</v>
      </c>
      <c r="T119" s="19"/>
      <c r="U119" s="19"/>
      <c r="V119" s="20"/>
      <c r="W119" s="20"/>
      <c r="X119" s="20"/>
      <c r="Y119" s="20"/>
      <c r="Z119" s="21"/>
      <c r="AA119" s="21"/>
      <c r="AB119" s="21"/>
      <c r="AC119" s="21"/>
      <c r="AD119" s="21"/>
      <c r="AE119" s="21"/>
    </row>
    <row r="120" spans="1:31" s="22" customFormat="1" ht="17.45" customHeight="1">
      <c r="A120" s="18" t="s">
        <v>108</v>
      </c>
      <c r="B120" s="46" t="str">
        <f>VLOOKUP(A120,[1]screen!$G:$J,2,FALSE)</f>
        <v>제3자 책임</v>
      </c>
      <c r="C120" s="46" t="str">
        <f t="shared" si="52"/>
        <v>Third Party Liability(제3자 책임)</v>
      </c>
      <c r="D120" s="46" t="str">
        <f>IF(B120&lt;&gt;"", VLOOKUP(B120,[1]screen!$A:$E,2,FALSE), "" )</f>
        <v>Third Party Liability</v>
      </c>
      <c r="E120" s="20" t="s">
        <v>115</v>
      </c>
      <c r="F120" s="46" t="str">
        <f t="shared" si="50"/>
        <v>Details(상세정보)</v>
      </c>
      <c r="G120" s="46" t="str">
        <f>IF(E120&lt;&gt;"",VLOOKUP(E120,[1]Label!$A:$B,2,FALSE),"")</f>
        <v>Details</v>
      </c>
      <c r="H120" s="20" t="s">
        <v>116</v>
      </c>
      <c r="I120" s="46" t="str">
        <f t="shared" si="53"/>
        <v>Requirement(요구사항)</v>
      </c>
      <c r="J120" s="46" t="str">
        <f>IF(H120&lt;&gt;"", VLOOKUP(H120,[1]Label!$A:$E,2,FALSE),"")</f>
        <v>Requirement</v>
      </c>
      <c r="K120" s="35"/>
      <c r="L120" s="19" t="str">
        <f t="shared" si="44"/>
        <v/>
      </c>
      <c r="M120" s="24" t="str">
        <f>IF(K120&lt;&gt;"",VLOOKUP(K120,[1]Label!$A:$B,2,FALSE),"")</f>
        <v/>
      </c>
      <c r="N120" s="47" t="s">
        <v>19</v>
      </c>
      <c r="O120" s="38" t="s">
        <v>126</v>
      </c>
      <c r="P120" s="19" t="str">
        <f t="shared" si="51"/>
        <v>Remarks&lt;br&gt;(비고)</v>
      </c>
      <c r="Q120" s="46" t="str">
        <f>IF(O120&lt;&gt;"", VLOOKUP(O120, [1]Label!$A:$B, 2, FALSE), "")</f>
        <v>Remarks</v>
      </c>
      <c r="R120" s="20" t="s">
        <v>53</v>
      </c>
      <c r="S120" s="19"/>
      <c r="T120" s="19"/>
      <c r="U120" s="19"/>
      <c r="V120" s="20" t="s">
        <v>63</v>
      </c>
      <c r="W120" s="20"/>
      <c r="X120" s="20" t="s">
        <v>100</v>
      </c>
      <c r="Y120" s="20"/>
      <c r="Z120" s="21"/>
      <c r="AA120" s="21"/>
      <c r="AB120" s="21"/>
      <c r="AC120" s="38" t="s">
        <v>99</v>
      </c>
      <c r="AD120" s="38" t="s">
        <v>99</v>
      </c>
      <c r="AE120" s="38" t="s">
        <v>99</v>
      </c>
    </row>
    <row r="121" spans="1:31" ht="18.600000000000001" customHeight="1">
      <c r="A121" s="18" t="s">
        <v>108</v>
      </c>
      <c r="B121" s="46" t="str">
        <f>VLOOKUP(A121,[1]screen!$G:$J,2,FALSE)</f>
        <v>제3자 책임</v>
      </c>
      <c r="C121" s="46" t="str">
        <f t="shared" si="52"/>
        <v>Third Party Liability(제3자 책임)</v>
      </c>
      <c r="D121" s="46" t="str">
        <f>IF(B121&lt;&gt;"", VLOOKUP(B121,[1]screen!$A:$E,2,FALSE), "" )</f>
        <v>Third Party Liability</v>
      </c>
      <c r="E121" s="20" t="s">
        <v>115</v>
      </c>
      <c r="F121" s="46" t="str">
        <f t="shared" si="50"/>
        <v>Details(상세정보)</v>
      </c>
      <c r="G121" s="46" t="str">
        <f>IF(E121&lt;&gt;"",VLOOKUP(E121,[1]Label!$A:$B,2,FALSE),"")</f>
        <v>Details</v>
      </c>
      <c r="H121" s="20" t="s">
        <v>116</v>
      </c>
      <c r="I121" s="46" t="str">
        <f t="shared" si="53"/>
        <v>Requirement(요구사항)</v>
      </c>
      <c r="J121" s="46" t="str">
        <f>IF(H121&lt;&gt;"", VLOOKUP(H121,[1]Label!$A:$E,2,FALSE),"")</f>
        <v>Requirement</v>
      </c>
      <c r="K121" s="48"/>
      <c r="L121" s="46" t="str">
        <f t="shared" si="44"/>
        <v/>
      </c>
      <c r="M121" s="24" t="str">
        <f>IF(K121&lt;&gt;"",VLOOKUP(K121,[1]Label!$A:$B,2,FALSE),"")</f>
        <v/>
      </c>
      <c r="N121" s="47" t="s">
        <v>19</v>
      </c>
      <c r="O121" s="49" t="s">
        <v>41</v>
      </c>
      <c r="P121" s="46" t="str">
        <f t="shared" si="51"/>
        <v>Attachments&lt;br&gt;(첨부파일)</v>
      </c>
      <c r="Q121" s="46" t="str">
        <f>IF(O121&lt;&gt;"", VLOOKUP(O121, [1]Label!$A:$B, 2, FALSE), "")</f>
        <v>Attachments</v>
      </c>
      <c r="R121" s="47" t="s">
        <v>97</v>
      </c>
      <c r="S121" s="46"/>
      <c r="T121" s="46"/>
      <c r="U121" s="46"/>
      <c r="V121" s="47"/>
      <c r="W121" s="47"/>
      <c r="X121" s="47" t="s">
        <v>100</v>
      </c>
      <c r="Y121" s="47"/>
      <c r="Z121" s="45"/>
      <c r="AA121" s="45"/>
      <c r="AB121" s="45"/>
      <c r="AC121" s="45"/>
      <c r="AD121" s="45"/>
      <c r="AE121" s="45"/>
    </row>
    <row r="122" spans="1:31" s="22" customFormat="1" ht="17.45" customHeight="1">
      <c r="A122" s="18" t="s">
        <v>108</v>
      </c>
      <c r="B122" s="46" t="str">
        <f>VLOOKUP(A122,[1]screen!$G:$J,2,FALSE)</f>
        <v>제3자 책임</v>
      </c>
      <c r="C122" s="46" t="str">
        <f t="shared" si="52"/>
        <v>Third Party Liability(제3자 책임)</v>
      </c>
      <c r="D122" s="46" t="str">
        <f>IF(B122&lt;&gt;"", VLOOKUP(B122,[1]screen!$A:$E,2,FALSE), "" )</f>
        <v>Third Party Liability</v>
      </c>
      <c r="E122" s="20" t="s">
        <v>115</v>
      </c>
      <c r="F122" s="46" t="str">
        <f t="shared" si="50"/>
        <v>Details(상세정보)</v>
      </c>
      <c r="G122" s="46" t="str">
        <f>IF(E122&lt;&gt;"",VLOOKUP(E122,[1]Label!$A:$B,2,FALSE),"")</f>
        <v>Details</v>
      </c>
      <c r="H122" s="20" t="s">
        <v>116</v>
      </c>
      <c r="I122" s="46" t="str">
        <f t="shared" si="53"/>
        <v>Requirement(요구사항)</v>
      </c>
      <c r="J122" s="46" t="str">
        <f>IF(H122&lt;&gt;"", VLOOKUP(H122,[1]Label!$A:$E,2,FALSE),"")</f>
        <v>Requirement</v>
      </c>
      <c r="K122" s="35"/>
      <c r="L122" s="19" t="str">
        <f t="shared" si="44"/>
        <v/>
      </c>
      <c r="M122" s="24" t="str">
        <f>IF(K122&lt;&gt;"",VLOOKUP(K122,[1]Label!$A:$B,2,FALSE),"")</f>
        <v/>
      </c>
      <c r="N122" s="20"/>
      <c r="O122" s="38"/>
      <c r="P122" s="19" t="str">
        <f t="shared" si="51"/>
        <v/>
      </c>
      <c r="Q122" s="46" t="str">
        <f>IF(O122&lt;&gt;"", VLOOKUP(O122, [1]Label!$A:$B, 2, FALSE), "")</f>
        <v/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21"/>
      <c r="AA122" s="21"/>
      <c r="AB122" s="21"/>
      <c r="AC122" s="21"/>
      <c r="AD122" s="21"/>
      <c r="AE122" s="21"/>
    </row>
    <row r="123" spans="1:31" s="17" customFormat="1" ht="18.600000000000001" customHeight="1">
      <c r="A123" s="14" t="s">
        <v>108</v>
      </c>
      <c r="B123" s="46" t="str">
        <f>VLOOKUP(A123,[1]screen!$G:$J,2,FALSE)</f>
        <v>제3자 책임</v>
      </c>
      <c r="C123" s="46" t="str">
        <f t="shared" si="52"/>
        <v>Third Party Liability(제3자 책임)</v>
      </c>
      <c r="D123" s="46" t="str">
        <f>IF(B123&lt;&gt;"", VLOOKUP(B123,[1]screen!$A:$E,2,FALSE), "" )</f>
        <v>Third Party Liability</v>
      </c>
      <c r="E123" s="20" t="s">
        <v>115</v>
      </c>
      <c r="F123" s="46" t="str">
        <f t="shared" si="50"/>
        <v>Details(상세정보)</v>
      </c>
      <c r="G123" s="46" t="str">
        <f>IF(E123&lt;&gt;"",VLOOKUP(E123,[1]Label!$A:$B,2,FALSE),"")</f>
        <v>Details</v>
      </c>
      <c r="H123" s="16"/>
      <c r="I123" s="46" t="str">
        <f t="shared" si="53"/>
        <v/>
      </c>
      <c r="J123" s="46" t="str">
        <f>IF(H123&lt;&gt;"", VLOOKUP(H123,[1]Label!$A:$E,2,FALSE),"")</f>
        <v/>
      </c>
      <c r="K123" s="34"/>
      <c r="L123" s="15" t="str">
        <f t="shared" si="44"/>
        <v/>
      </c>
      <c r="M123" s="24" t="str">
        <f>IF(K123&lt;&gt;"",VLOOKUP(K123,[1]Label!$A:$B,2,FALSE),"")</f>
        <v/>
      </c>
      <c r="N123" s="16"/>
      <c r="O123" s="31" t="s">
        <v>127</v>
      </c>
      <c r="P123" s="15" t="str">
        <f t="shared" ref="P123:P124" si="54">IF(O123&lt;&gt;"",Q123&amp;"&lt;br&gt;("&amp;O123&amp;")","")</f>
        <v>A Notice to Receiver&lt;br&gt;(수령자에게 보내는 통지)</v>
      </c>
      <c r="Q123" s="46" t="str">
        <f>IF(O123&lt;&gt;"", VLOOKUP(O123, [1]Label!$A:$B, 2, FALSE), "")</f>
        <v>A Notice to Receiver</v>
      </c>
      <c r="R123" s="16" t="s">
        <v>35</v>
      </c>
      <c r="S123" s="15" t="s">
        <v>40</v>
      </c>
      <c r="T123" s="14" t="s">
        <v>50</v>
      </c>
      <c r="U123" s="40"/>
      <c r="V123" s="42"/>
      <c r="W123" s="42" t="s">
        <v>63</v>
      </c>
      <c r="X123" s="42"/>
      <c r="Y123" s="42"/>
      <c r="Z123" s="50" t="s">
        <v>106</v>
      </c>
      <c r="AA123" s="50" t="s">
        <v>106</v>
      </c>
      <c r="AB123" s="50" t="s">
        <v>106</v>
      </c>
      <c r="AC123" s="14" t="s">
        <v>45</v>
      </c>
      <c r="AD123" s="14" t="s">
        <v>45</v>
      </c>
      <c r="AE123" s="14" t="s">
        <v>45</v>
      </c>
    </row>
    <row r="124" spans="1:31" s="17" customFormat="1" ht="18.600000000000001" customHeight="1">
      <c r="A124" s="14" t="s">
        <v>108</v>
      </c>
      <c r="B124" s="46" t="str">
        <f>VLOOKUP(A124,[1]screen!$G:$J,2,FALSE)</f>
        <v>제3자 책임</v>
      </c>
      <c r="C124" s="46" t="str">
        <f t="shared" si="52"/>
        <v>Third Party Liability(제3자 책임)</v>
      </c>
      <c r="D124" s="46" t="str">
        <f>IF(B124&lt;&gt;"", VLOOKUP(B124,[1]screen!$A:$E,2,FALSE), "" )</f>
        <v>Third Party Liability</v>
      </c>
      <c r="E124" s="20" t="s">
        <v>115</v>
      </c>
      <c r="F124" s="46" t="str">
        <f t="shared" si="50"/>
        <v>Details(상세정보)</v>
      </c>
      <c r="G124" s="46" t="str">
        <f>IF(E124&lt;&gt;"",VLOOKUP(E124,[1]Label!$A:$B,2,FALSE),"")</f>
        <v>Details</v>
      </c>
      <c r="H124" s="16"/>
      <c r="I124" s="46" t="str">
        <f t="shared" si="53"/>
        <v/>
      </c>
      <c r="J124" s="46" t="str">
        <f>IF(H124&lt;&gt;"", VLOOKUP(H124,[1]Label!$A:$E,2,FALSE),"")</f>
        <v/>
      </c>
      <c r="K124" s="34"/>
      <c r="L124" s="15" t="str">
        <f t="shared" si="44"/>
        <v/>
      </c>
      <c r="M124" s="24" t="str">
        <f>IF(K124&lt;&gt;"",VLOOKUP(K124,[1]Label!$A:$B,2,FALSE),"")</f>
        <v/>
      </c>
      <c r="N124" s="16"/>
      <c r="O124" s="31" t="s">
        <v>128</v>
      </c>
      <c r="P124" s="15" t="str">
        <f t="shared" si="54"/>
        <v>Manager Liability&lt;br&gt;(관리자 책임)</v>
      </c>
      <c r="Q124" s="46" t="str">
        <f>IF(O124&lt;&gt;"", VLOOKUP(O124, [1]Label!$A:$B, 2, FALSE), "")</f>
        <v>Manager Liability</v>
      </c>
      <c r="R124" s="16" t="s">
        <v>35</v>
      </c>
      <c r="S124" s="15" t="s">
        <v>40</v>
      </c>
      <c r="T124" s="14" t="s">
        <v>50</v>
      </c>
      <c r="U124" s="40"/>
      <c r="V124" s="42"/>
      <c r="W124" s="42" t="s">
        <v>63</v>
      </c>
      <c r="X124" s="42"/>
      <c r="Y124" s="42"/>
      <c r="Z124" s="50" t="s">
        <v>107</v>
      </c>
      <c r="AA124" s="50" t="s">
        <v>107</v>
      </c>
      <c r="AB124" s="50" t="s">
        <v>107</v>
      </c>
      <c r="AC124" s="14" t="s">
        <v>45</v>
      </c>
      <c r="AD124" s="14" t="s">
        <v>45</v>
      </c>
      <c r="AE124" s="14" t="s">
        <v>45</v>
      </c>
    </row>
  </sheetData>
  <autoFilter ref="A1:XEX124" xr:uid="{00000000-0001-0000-0000-000000000000}"/>
  <dataConsolidate/>
  <phoneticPr fontId="1" type="noConversion"/>
  <conditionalFormatting sqref="S24:S25 S55:S72 S111:S120">
    <cfRule type="expression" dxfId="34" priority="47">
      <formula>$O24="신규 정정"</formula>
    </cfRule>
    <cfRule type="expression" dxfId="33" priority="48">
      <formula>$O24="신규"</formula>
    </cfRule>
    <cfRule type="expression" dxfId="32" priority="49">
      <formula>$O24="전송"</formula>
    </cfRule>
    <cfRule type="expression" dxfId="31" priority="50">
      <formula>$O24="임시저장"</formula>
    </cfRule>
    <cfRule type="expression" dxfId="30" priority="51">
      <formula>$T24="th-list"</formula>
    </cfRule>
  </conditionalFormatting>
  <conditionalFormatting sqref="S74:S77">
    <cfRule type="expression" dxfId="29" priority="14">
      <formula>$O74="신규 정정"</formula>
    </cfRule>
    <cfRule type="expression" dxfId="28" priority="15">
      <formula>$O74="신규"</formula>
    </cfRule>
    <cfRule type="expression" dxfId="27" priority="16">
      <formula>$O74="전송"</formula>
    </cfRule>
    <cfRule type="expression" dxfId="26" priority="17">
      <formula>$O74="임시저장"</formula>
    </cfRule>
  </conditionalFormatting>
  <conditionalFormatting sqref="S75:S77 T55:T72 X55:X72 Z55:AB72 S74:T74 X74 Z74:AB74 T111:T120 X111:X120 Z111:AB120 S122:T122">
    <cfRule type="expression" dxfId="25" priority="18">
      <formula>$T55="th-list"</formula>
    </cfRule>
  </conditionalFormatting>
  <conditionalFormatting sqref="S84:S85">
    <cfRule type="expression" dxfId="24" priority="25">
      <formula>$O84="신규 정정"</formula>
    </cfRule>
    <cfRule type="expression" dxfId="23" priority="26">
      <formula>$O84="신규"</formula>
    </cfRule>
    <cfRule type="expression" dxfId="22" priority="27">
      <formula>$O84="전송"</formula>
    </cfRule>
    <cfRule type="expression" dxfId="21" priority="28">
      <formula>$O84="임시저장"</formula>
    </cfRule>
    <cfRule type="expression" dxfId="20" priority="29">
      <formula>$T84="th-list"</formula>
    </cfRule>
  </conditionalFormatting>
  <conditionalFormatting sqref="S122">
    <cfRule type="expression" dxfId="19" priority="9">
      <formula>$O122="신규 정정"</formula>
    </cfRule>
    <cfRule type="expression" dxfId="18" priority="10">
      <formula>$O122="신규"</formula>
    </cfRule>
    <cfRule type="expression" dxfId="17" priority="11">
      <formula>$O122="전송"</formula>
    </cfRule>
    <cfRule type="expression" dxfId="16" priority="12">
      <formula>$O122="임시저장"</formula>
    </cfRule>
  </conditionalFormatting>
  <conditionalFormatting sqref="T24:T25">
    <cfRule type="expression" dxfId="15" priority="42">
      <formula>$T24="th-list"</formula>
    </cfRule>
  </conditionalFormatting>
  <conditionalFormatting sqref="T24:T25 T55:T72 X55:X72 Z55:AB72 T74 X74 Z74:AB74 T111:T120 X111:X120 Z111:AB120 T122">
    <cfRule type="expression" dxfId="14" priority="41">
      <formula>$O24="심사 완료"</formula>
    </cfRule>
  </conditionalFormatting>
  <conditionalFormatting sqref="T84:T85">
    <cfRule type="expression" dxfId="13" priority="20">
      <formula>$T84="th-list"</formula>
    </cfRule>
  </conditionalFormatting>
  <conditionalFormatting sqref="T84:T85">
    <cfRule type="expression" dxfId="12" priority="19">
      <formula>$O84="심사 완료"</formula>
    </cfRule>
  </conditionalFormatting>
  <conditionalFormatting sqref="X24:X25">
    <cfRule type="expression" dxfId="11" priority="43">
      <formula>$O24="심사 완료"</formula>
    </cfRule>
    <cfRule type="expression" dxfId="10" priority="44">
      <formula>$T24="th-list"</formula>
    </cfRule>
  </conditionalFormatting>
  <conditionalFormatting sqref="X84:X85">
    <cfRule type="expression" dxfId="9" priority="21">
      <formula>$O84="심사 완료"</formula>
    </cfRule>
    <cfRule type="expression" dxfId="8" priority="22">
      <formula>$T84="th-list"</formula>
    </cfRule>
  </conditionalFormatting>
  <conditionalFormatting sqref="X122:X124">
    <cfRule type="expression" dxfId="7" priority="5">
      <formula>$O122="심사 완료"</formula>
    </cfRule>
    <cfRule type="expression" dxfId="6" priority="6">
      <formula>$T122="th-list"</formula>
    </cfRule>
  </conditionalFormatting>
  <conditionalFormatting sqref="Z24:AB25">
    <cfRule type="expression" dxfId="5" priority="45">
      <formula>$O24="심사 완료"</formula>
    </cfRule>
    <cfRule type="expression" dxfId="4" priority="46">
      <formula>$T24="th-list"</formula>
    </cfRule>
  </conditionalFormatting>
  <conditionalFormatting sqref="Z84:AB85">
    <cfRule type="expression" dxfId="3" priority="23">
      <formula>$O84="심사 완료"</formula>
    </cfRule>
    <cfRule type="expression" dxfId="2" priority="24">
      <formula>$T84="th-list"</formula>
    </cfRule>
  </conditionalFormatting>
  <conditionalFormatting sqref="Z122:AB124">
    <cfRule type="expression" dxfId="1" priority="1">
      <formula>$O122="심사 완료"</formula>
    </cfRule>
    <cfRule type="expression" dxfId="0" priority="2">
      <formula>$T122="th-list"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