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xr:revisionPtr revIDLastSave="0" documentId="13_ncr:1_{B458FFEC-71B0-42DB-BCC5-3DE03E9C633D}" xr6:coauthVersionLast="47" xr6:coauthVersionMax="47" xr10:uidLastSave="{00000000-0000-0000-0000-000000000000}"/>
  <bookViews>
    <workbookView xWindow="-110" yWindow="-110" windowWidth="19420" windowHeight="10300" xr2:uid="{EB240867-EE8A-49DB-93C2-D5373A128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3" i="1" l="1"/>
  <c r="R34" i="1"/>
  <c r="R35" i="1"/>
  <c r="R36" i="1"/>
  <c r="R37" i="1"/>
  <c r="R38" i="1"/>
  <c r="R39" i="1"/>
  <c r="R40" i="1"/>
  <c r="Q33" i="1"/>
  <c r="Q34" i="1"/>
  <c r="Q35" i="1"/>
  <c r="Q36" i="1"/>
  <c r="Q37" i="1"/>
  <c r="Q38" i="1"/>
  <c r="Q39" i="1"/>
  <c r="Q40" i="1"/>
  <c r="Q32" i="1"/>
  <c r="R32" i="1"/>
  <c r="S32" i="1"/>
  <c r="S34" i="1"/>
  <c r="S35" i="1"/>
  <c r="S36" i="1"/>
  <c r="S37" i="1"/>
  <c r="S38" i="1"/>
  <c r="S39" i="1"/>
  <c r="S40" i="1"/>
  <c r="S33" i="1"/>
  <c r="S25" i="1"/>
  <c r="S26" i="1"/>
  <c r="S27" i="1"/>
  <c r="S28" i="1"/>
  <c r="S29" i="1"/>
  <c r="S30" i="1"/>
  <c r="S31" i="1"/>
  <c r="S24" i="1"/>
  <c r="R5" i="1"/>
  <c r="R6" i="1"/>
  <c r="R7" i="1"/>
  <c r="R8" i="1"/>
  <c r="R9" i="1"/>
  <c r="R10" i="1"/>
  <c r="R11" i="1"/>
  <c r="R12" i="1"/>
  <c r="R4" i="1"/>
  <c r="Q5" i="1"/>
  <c r="Q6" i="1"/>
  <c r="Q7" i="1"/>
  <c r="Q8" i="1"/>
  <c r="Q9" i="1"/>
  <c r="Q10" i="1"/>
  <c r="Q11" i="1"/>
  <c r="Q12" i="1"/>
  <c r="Q4" i="1"/>
  <c r="O33" i="1"/>
  <c r="O34" i="1"/>
  <c r="O35" i="1"/>
  <c r="O36" i="1"/>
  <c r="O37" i="1"/>
  <c r="O38" i="1"/>
  <c r="O39" i="1"/>
  <c r="O40" i="1"/>
  <c r="O32" i="1"/>
  <c r="N33" i="1"/>
  <c r="N34" i="1"/>
  <c r="N35" i="1"/>
  <c r="N36" i="1"/>
  <c r="N37" i="1"/>
  <c r="N38" i="1"/>
  <c r="N39" i="1"/>
  <c r="N40" i="1"/>
  <c r="N32" i="1"/>
  <c r="M33" i="1"/>
  <c r="M34" i="1"/>
  <c r="M35" i="1"/>
  <c r="M36" i="1"/>
  <c r="M37" i="1"/>
  <c r="M38" i="1"/>
  <c r="M39" i="1"/>
  <c r="M40" i="1"/>
  <c r="M32" i="1"/>
  <c r="O5" i="1"/>
  <c r="O6" i="1"/>
  <c r="O7" i="1"/>
  <c r="O8" i="1"/>
  <c r="O9" i="1"/>
  <c r="O10" i="1"/>
  <c r="O11" i="1"/>
  <c r="O12" i="1"/>
  <c r="O4" i="1"/>
  <c r="N5" i="1"/>
  <c r="N6" i="1"/>
  <c r="N7" i="1"/>
  <c r="N8" i="1"/>
  <c r="N9" i="1"/>
  <c r="N10" i="1"/>
  <c r="N11" i="1"/>
  <c r="N12" i="1"/>
  <c r="N4" i="1"/>
  <c r="M5" i="1" l="1"/>
  <c r="M6" i="1"/>
  <c r="M7" i="1"/>
  <c r="M8" i="1"/>
  <c r="M9" i="1"/>
  <c r="M10" i="1"/>
  <c r="M11" i="1"/>
  <c r="M12" i="1"/>
  <c r="M4" i="1"/>
</calcChain>
</file>

<file path=xl/sharedStrings.xml><?xml version="1.0" encoding="utf-8"?>
<sst xmlns="http://schemas.openxmlformats.org/spreadsheetml/2006/main" count="39" uniqueCount="22">
  <si>
    <t>potentiometer</t>
    <phoneticPr fontId="1" type="noConversion"/>
  </si>
  <si>
    <t>Y1</t>
    <phoneticPr fontId="1" type="noConversion"/>
  </si>
  <si>
    <t>Y2</t>
    <phoneticPr fontId="1" type="noConversion"/>
  </si>
  <si>
    <t>Y3</t>
  </si>
  <si>
    <t>Y4</t>
  </si>
  <si>
    <t>Y5</t>
  </si>
  <si>
    <t>Y6</t>
  </si>
  <si>
    <t>Y7</t>
  </si>
  <si>
    <t>Y8</t>
  </si>
  <si>
    <t>Y9</t>
  </si>
  <si>
    <t>Y10</t>
  </si>
  <si>
    <t xml:space="preserve"> </t>
    <phoneticPr fontId="1" type="noConversion"/>
  </si>
  <si>
    <t>0 -&gt; 30</t>
    <phoneticPr fontId="1" type="noConversion"/>
  </si>
  <si>
    <t>30 -&gt; 0</t>
    <phoneticPr fontId="1" type="noConversion"/>
  </si>
  <si>
    <t>0 -&gt; -30</t>
    <phoneticPr fontId="1" type="noConversion"/>
  </si>
  <si>
    <t>-30 -&gt; 0</t>
    <phoneticPr fontId="1" type="noConversion"/>
  </si>
  <si>
    <t>avg</t>
    <phoneticPr fontId="1" type="noConversion"/>
  </si>
  <si>
    <t>max_error</t>
    <phoneticPr fontId="1" type="noConversion"/>
  </si>
  <si>
    <t>min_error</t>
    <phoneticPr fontId="1" type="noConversion"/>
  </si>
  <si>
    <t>avg1</t>
    <phoneticPr fontId="1" type="noConversion"/>
  </si>
  <si>
    <t>avg2</t>
    <phoneticPr fontId="1" type="noConversion"/>
  </si>
  <si>
    <t>all_avg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</si>
</sst>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30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0-&gt;30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Sheet1!$B$4:$B$12</c:f>
              <c:numCache>
                <c:formatCode>General</c:formatCode>
                <c:ptCount val="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</c:numCache>
            </c:numRef>
          </c:cat>
          <c:val>
            <c:numRef>
              <c:f>Sheet1!$Q$4:$Q$12</c:f>
              <c:numCache>
                <c:formatCode>General</c:formatCode>
                <c:ptCount val="9"/>
                <c:pt idx="0">
                  <c:v>14.6</c:v>
                </c:pt>
                <c:pt idx="1">
                  <c:v>13.7</c:v>
                </c:pt>
                <c:pt idx="2">
                  <c:v>12.540000000000001</c:v>
                </c:pt>
                <c:pt idx="3">
                  <c:v>11.059999999999999</c:v>
                </c:pt>
                <c:pt idx="4">
                  <c:v>8.4</c:v>
                </c:pt>
                <c:pt idx="5">
                  <c:v>6.9</c:v>
                </c:pt>
                <c:pt idx="6">
                  <c:v>5.5200000000000005</c:v>
                </c:pt>
                <c:pt idx="7">
                  <c:v>3.78</c:v>
                </c:pt>
                <c:pt idx="8">
                  <c:v>1.24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9A-4398-818A-93C82B23BD15}"/>
            </c:ext>
          </c:extLst>
        </c:ser>
        <c:ser>
          <c:idx val="1"/>
          <c:order val="1"/>
          <c:tx>
            <c:v>30-&gt;0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Sheet1!$B$4:$B$12</c:f>
              <c:numCache>
                <c:formatCode>General</c:formatCode>
                <c:ptCount val="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</c:numCache>
            </c:numRef>
          </c:cat>
          <c:val>
            <c:numRef>
              <c:f>Sheet1!$R$4:$R$12</c:f>
              <c:numCache>
                <c:formatCode>General</c:formatCode>
                <c:ptCount val="9"/>
                <c:pt idx="0">
                  <c:v>14.1</c:v>
                </c:pt>
                <c:pt idx="1">
                  <c:v>12.9</c:v>
                </c:pt>
                <c:pt idx="2">
                  <c:v>11.42</c:v>
                </c:pt>
                <c:pt idx="3">
                  <c:v>9.8000000000000007</c:v>
                </c:pt>
                <c:pt idx="4">
                  <c:v>8.1</c:v>
                </c:pt>
                <c:pt idx="5">
                  <c:v>6.4</c:v>
                </c:pt>
                <c:pt idx="6">
                  <c:v>4.0200000000000005</c:v>
                </c:pt>
                <c:pt idx="7">
                  <c:v>2.8600000000000003</c:v>
                </c:pt>
                <c:pt idx="8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9A-4398-818A-93C82B23B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6075648"/>
        <c:axId val="696066648"/>
      </c:lineChart>
      <c:catAx>
        <c:axId val="69607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6066648"/>
        <c:crosses val="autoZero"/>
        <c:auto val="1"/>
        <c:lblAlgn val="ctr"/>
        <c:lblOffset val="100"/>
        <c:noMultiLvlLbl val="0"/>
      </c:catAx>
      <c:valAx>
        <c:axId val="696066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607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all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Sheet1!$B$24:$B$40</c:f>
              <c:numCache>
                <c:formatCode>General</c:formatCode>
                <c:ptCount val="17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</c:numCache>
            </c:numRef>
          </c:cat>
          <c:val>
            <c:numRef>
              <c:f>Sheet1!$S$24:$S$40</c:f>
              <c:numCache>
                <c:formatCode>General</c:formatCode>
                <c:ptCount val="17"/>
                <c:pt idx="0">
                  <c:v>14.35</c:v>
                </c:pt>
                <c:pt idx="1">
                  <c:v>13.3</c:v>
                </c:pt>
                <c:pt idx="2">
                  <c:v>11.98</c:v>
                </c:pt>
                <c:pt idx="3">
                  <c:v>10.43</c:v>
                </c:pt>
                <c:pt idx="4">
                  <c:v>8.25</c:v>
                </c:pt>
                <c:pt idx="5">
                  <c:v>6.65</c:v>
                </c:pt>
                <c:pt idx="6">
                  <c:v>4.7699999999999996</c:v>
                </c:pt>
                <c:pt idx="7">
                  <c:v>3.3199999999999994</c:v>
                </c:pt>
                <c:pt idx="8">
                  <c:v>-8.5000000000000048E-2</c:v>
                </c:pt>
                <c:pt idx="9">
                  <c:v>-2.4099999999999997</c:v>
                </c:pt>
                <c:pt idx="10">
                  <c:v>-4.76</c:v>
                </c:pt>
                <c:pt idx="11">
                  <c:v>-7</c:v>
                </c:pt>
                <c:pt idx="12">
                  <c:v>-9.8500000000000014</c:v>
                </c:pt>
                <c:pt idx="13">
                  <c:v>-12.14</c:v>
                </c:pt>
                <c:pt idx="14">
                  <c:v>-14.27</c:v>
                </c:pt>
                <c:pt idx="15">
                  <c:v>-16.77</c:v>
                </c:pt>
                <c:pt idx="16">
                  <c:v>-18.990000000000002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7E-405D-9635-2C7FA9DFB7B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75868496"/>
        <c:axId val="975867056"/>
      </c:lineChart>
      <c:catAx>
        <c:axId val="97586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75867056"/>
        <c:crosses val="autoZero"/>
        <c:auto val="1"/>
        <c:lblAlgn val="ctr"/>
        <c:lblOffset val="100"/>
        <c:noMultiLvlLbl val="0"/>
      </c:catAx>
      <c:valAx>
        <c:axId val="97586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75868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-30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0-&gt;-30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Sheet1!$B$32:$B$40</c:f>
              <c:numCache>
                <c:formatCode>General</c:formatCode>
                <c:ptCount val="9"/>
                <c:pt idx="0">
                  <c:v>500</c:v>
                </c:pt>
                <c:pt idx="1">
                  <c:v>550</c:v>
                </c:pt>
                <c:pt idx="2">
                  <c:v>600</c:v>
                </c:pt>
                <c:pt idx="3">
                  <c:v>650</c:v>
                </c:pt>
                <c:pt idx="4">
                  <c:v>700</c:v>
                </c:pt>
                <c:pt idx="5">
                  <c:v>750</c:v>
                </c:pt>
                <c:pt idx="6">
                  <c:v>800</c:v>
                </c:pt>
                <c:pt idx="7">
                  <c:v>850</c:v>
                </c:pt>
                <c:pt idx="8">
                  <c:v>900</c:v>
                </c:pt>
              </c:numCache>
            </c:numRef>
          </c:cat>
          <c:val>
            <c:numRef>
              <c:f>Sheet1!$Q$32:$Q$40</c:f>
              <c:numCache>
                <c:formatCode>General</c:formatCode>
                <c:ptCount val="9"/>
                <c:pt idx="0">
                  <c:v>-1.4</c:v>
                </c:pt>
                <c:pt idx="1">
                  <c:v>-2.88</c:v>
                </c:pt>
                <c:pt idx="2">
                  <c:v>-5.14</c:v>
                </c:pt>
                <c:pt idx="3">
                  <c:v>-6.76</c:v>
                </c:pt>
                <c:pt idx="4">
                  <c:v>-10.420000000000002</c:v>
                </c:pt>
                <c:pt idx="5">
                  <c:v>-12.379999999999999</c:v>
                </c:pt>
                <c:pt idx="6">
                  <c:v>-14.680000000000001</c:v>
                </c:pt>
                <c:pt idx="7">
                  <c:v>-16.399999999999999</c:v>
                </c:pt>
                <c:pt idx="8">
                  <c:v>-18.880000000000003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DD-41E9-AB38-55A274DA8AC4}"/>
            </c:ext>
          </c:extLst>
        </c:ser>
        <c:ser>
          <c:idx val="1"/>
          <c:order val="1"/>
          <c:tx>
            <c:v>-30-&gt;0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Sheet1!$B$32:$B$40</c:f>
              <c:numCache>
                <c:formatCode>General</c:formatCode>
                <c:ptCount val="9"/>
                <c:pt idx="0">
                  <c:v>500</c:v>
                </c:pt>
                <c:pt idx="1">
                  <c:v>550</c:v>
                </c:pt>
                <c:pt idx="2">
                  <c:v>600</c:v>
                </c:pt>
                <c:pt idx="3">
                  <c:v>650</c:v>
                </c:pt>
                <c:pt idx="4">
                  <c:v>700</c:v>
                </c:pt>
                <c:pt idx="5">
                  <c:v>750</c:v>
                </c:pt>
                <c:pt idx="6">
                  <c:v>800</c:v>
                </c:pt>
                <c:pt idx="7">
                  <c:v>850</c:v>
                </c:pt>
                <c:pt idx="8">
                  <c:v>900</c:v>
                </c:pt>
              </c:numCache>
            </c:numRef>
          </c:cat>
          <c:val>
            <c:numRef>
              <c:f>Sheet1!$R$32:$R$40</c:f>
              <c:numCache>
                <c:formatCode>General</c:formatCode>
                <c:ptCount val="9"/>
                <c:pt idx="0">
                  <c:v>-0.57999999999999996</c:v>
                </c:pt>
                <c:pt idx="1">
                  <c:v>-1.94</c:v>
                </c:pt>
                <c:pt idx="2">
                  <c:v>-4.38</c:v>
                </c:pt>
                <c:pt idx="3">
                  <c:v>-7.24</c:v>
                </c:pt>
                <c:pt idx="4">
                  <c:v>-9.2799999999999994</c:v>
                </c:pt>
                <c:pt idx="5">
                  <c:v>-11.9</c:v>
                </c:pt>
                <c:pt idx="6">
                  <c:v>-13.86</c:v>
                </c:pt>
                <c:pt idx="7">
                  <c:v>-17.14</c:v>
                </c:pt>
                <c:pt idx="8">
                  <c:v>-19.100000000000001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DD-41E9-AB38-55A274DA8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5056656"/>
        <c:axId val="1105056296"/>
      </c:lineChart>
      <c:catAx>
        <c:axId val="110505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5056296"/>
        <c:crosses val="autoZero"/>
        <c:auto val="1"/>
        <c:lblAlgn val="ctr"/>
        <c:lblOffset val="100"/>
        <c:noMultiLvlLbl val="0"/>
      </c:catAx>
      <c:valAx>
        <c:axId val="1105056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505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5053</xdr:colOff>
      <xdr:row>0</xdr:row>
      <xdr:rowOff>96837</xdr:rowOff>
    </xdr:from>
    <xdr:to>
      <xdr:col>26</xdr:col>
      <xdr:colOff>572017</xdr:colOff>
      <xdr:row>12</xdr:row>
      <xdr:rowOff>166687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7BFCC74-B8F9-E18E-4AAA-3E4D9AF0D9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26080</xdr:colOff>
      <xdr:row>13</xdr:row>
      <xdr:rowOff>212498</xdr:rowOff>
    </xdr:from>
    <xdr:to>
      <xdr:col>26</xdr:col>
      <xdr:colOff>593044</xdr:colOff>
      <xdr:row>26</xdr:row>
      <xdr:rowOff>55562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BDEB9056-9B89-42A9-DAE8-89113EF63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12163</xdr:colOff>
      <xdr:row>27</xdr:row>
      <xdr:rowOff>81066</xdr:rowOff>
    </xdr:from>
    <xdr:to>
      <xdr:col>26</xdr:col>
      <xdr:colOff>615413</xdr:colOff>
      <xdr:row>39</xdr:row>
      <xdr:rowOff>216230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FACF2D00-AD3E-63E6-A539-94C52A06F8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DAC24-94AD-402E-9A2A-522CE86496CC}">
  <dimension ref="A1:AN42"/>
  <sheetViews>
    <sheetView tabSelected="1" topLeftCell="B1" zoomScale="40" zoomScaleNormal="40" workbookViewId="0">
      <selection activeCell="AC24" sqref="AC24"/>
    </sheetView>
  </sheetViews>
  <sheetFormatPr defaultRowHeight="17" x14ac:dyDescent="0.45"/>
  <cols>
    <col min="2" max="2" width="12.58203125" customWidth="1"/>
    <col min="15" max="15" width="13.1640625" customWidth="1"/>
  </cols>
  <sheetData>
    <row r="1" spans="2:40" x14ac:dyDescent="0.45"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pans="2:40" x14ac:dyDescent="0.45">
      <c r="B2" s="1" t="s">
        <v>11</v>
      </c>
      <c r="C2" s="2" t="s">
        <v>12</v>
      </c>
      <c r="D2" s="2"/>
      <c r="E2" s="2"/>
      <c r="F2" s="2"/>
      <c r="G2" s="2"/>
      <c r="H2" s="2" t="s">
        <v>13</v>
      </c>
      <c r="I2" s="2"/>
      <c r="J2" s="2"/>
      <c r="K2" s="2"/>
      <c r="L2" s="2"/>
      <c r="N2" s="5"/>
      <c r="O2" s="5"/>
      <c r="P2" s="7"/>
      <c r="Q2" s="7"/>
      <c r="R2" s="7"/>
      <c r="S2" s="7"/>
      <c r="T2" s="7"/>
      <c r="U2" s="8"/>
      <c r="V2" s="8"/>
      <c r="W2" s="8"/>
      <c r="X2" s="8"/>
      <c r="Y2" s="8"/>
      <c r="Z2" s="5"/>
      <c r="AA2" s="5"/>
      <c r="AB2" s="7"/>
      <c r="AC2" s="7"/>
      <c r="AD2" s="7"/>
      <c r="AE2" s="7"/>
      <c r="AF2" s="7"/>
      <c r="AG2" s="8"/>
      <c r="AH2" s="8"/>
      <c r="AI2" s="8"/>
      <c r="AJ2" s="8"/>
      <c r="AK2" s="8"/>
      <c r="AL2" s="5"/>
      <c r="AM2" s="5"/>
      <c r="AN2" s="5"/>
    </row>
    <row r="3" spans="2:40" x14ac:dyDescent="0.4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6" t="s">
        <v>16</v>
      </c>
      <c r="N3" s="6" t="s">
        <v>17</v>
      </c>
      <c r="O3" s="6" t="s">
        <v>18</v>
      </c>
      <c r="P3" s="5"/>
      <c r="Q3" s="9" t="s">
        <v>19</v>
      </c>
      <c r="R3" s="9" t="s">
        <v>20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r="4" spans="2:40" x14ac:dyDescent="0.45">
      <c r="B4" s="1">
        <v>100</v>
      </c>
      <c r="C4" s="1">
        <v>13</v>
      </c>
      <c r="D4" s="1">
        <v>14</v>
      </c>
      <c r="E4" s="1">
        <v>16</v>
      </c>
      <c r="F4" s="1">
        <v>15</v>
      </c>
      <c r="G4" s="1">
        <v>15</v>
      </c>
      <c r="H4" s="1">
        <v>14</v>
      </c>
      <c r="I4" s="1">
        <v>16</v>
      </c>
      <c r="J4" s="1">
        <v>13</v>
      </c>
      <c r="K4" s="1">
        <v>12.5</v>
      </c>
      <c r="L4" s="1">
        <v>15</v>
      </c>
      <c r="M4">
        <f>(C4+D4+E4+F4+G4+H4+I4+J4+K4+L4)/10</f>
        <v>14.35</v>
      </c>
      <c r="N4" s="5">
        <f>M4-MAX(C4:L4)</f>
        <v>-1.6500000000000004</v>
      </c>
      <c r="O4" s="5">
        <f>M4-MIN(C4:L4)</f>
        <v>1.8499999999999996</v>
      </c>
      <c r="P4" s="5"/>
      <c r="Q4" s="5">
        <f>SUM(C4:G4)/5</f>
        <v>14.6</v>
      </c>
      <c r="R4" s="5">
        <f>SUM(H4:L4)/5</f>
        <v>14.1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2:40" x14ac:dyDescent="0.45">
      <c r="B5" s="1">
        <v>150</v>
      </c>
      <c r="C5" s="1">
        <v>11.5</v>
      </c>
      <c r="D5" s="1">
        <v>13</v>
      </c>
      <c r="E5" s="1">
        <v>15.5</v>
      </c>
      <c r="F5" s="1">
        <v>14</v>
      </c>
      <c r="G5" s="1">
        <v>14.5</v>
      </c>
      <c r="H5" s="1">
        <v>13</v>
      </c>
      <c r="I5" s="1">
        <v>15</v>
      </c>
      <c r="J5" s="1">
        <v>12</v>
      </c>
      <c r="K5" s="1">
        <v>11.8</v>
      </c>
      <c r="L5" s="1">
        <v>12.7</v>
      </c>
      <c r="M5">
        <f t="shared" ref="M5:M12" si="0">(C5+D5+E5+F5+G5+H5+I5+J5+K5+L5)/10</f>
        <v>13.3</v>
      </c>
      <c r="N5" s="5">
        <f t="shared" ref="N5:N12" si="1">M5-MAX(C5:L5)</f>
        <v>-2.1999999999999993</v>
      </c>
      <c r="O5" s="5">
        <f t="shared" ref="O5:O12" si="2">M5-MIN(C5:L5)</f>
        <v>1.8000000000000007</v>
      </c>
      <c r="P5" s="5"/>
      <c r="Q5" s="5">
        <f t="shared" ref="Q5:Q12" si="3">SUM(C5:G5)/5</f>
        <v>13.7</v>
      </c>
      <c r="R5" s="5">
        <f t="shared" ref="R5:R12" si="4">SUM(H5:L5)/5</f>
        <v>12.9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2:40" x14ac:dyDescent="0.45">
      <c r="B6" s="1">
        <v>200</v>
      </c>
      <c r="C6" s="1">
        <v>10</v>
      </c>
      <c r="D6" s="1">
        <v>11.5</v>
      </c>
      <c r="E6" s="1">
        <v>15</v>
      </c>
      <c r="F6" s="1">
        <v>13.1</v>
      </c>
      <c r="G6" s="1">
        <v>13.1</v>
      </c>
      <c r="H6" s="1">
        <v>12</v>
      </c>
      <c r="I6" s="1">
        <v>13</v>
      </c>
      <c r="J6" s="1">
        <v>10</v>
      </c>
      <c r="K6" s="1">
        <v>10.1</v>
      </c>
      <c r="L6" s="1">
        <v>12</v>
      </c>
      <c r="M6">
        <f t="shared" si="0"/>
        <v>11.98</v>
      </c>
      <c r="N6" s="5">
        <f t="shared" si="1"/>
        <v>-3.0199999999999996</v>
      </c>
      <c r="O6" s="5">
        <f t="shared" si="2"/>
        <v>1.9800000000000004</v>
      </c>
      <c r="P6" s="5"/>
      <c r="Q6" s="5">
        <f t="shared" si="3"/>
        <v>12.540000000000001</v>
      </c>
      <c r="R6" s="5">
        <f t="shared" si="4"/>
        <v>11.42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2:40" x14ac:dyDescent="0.45">
      <c r="B7" s="1">
        <v>250</v>
      </c>
      <c r="C7" s="1">
        <v>8</v>
      </c>
      <c r="D7" s="1">
        <v>10</v>
      </c>
      <c r="E7" s="1">
        <v>13</v>
      </c>
      <c r="F7" s="1">
        <v>11.8</v>
      </c>
      <c r="G7" s="1">
        <v>12.5</v>
      </c>
      <c r="H7" s="1">
        <v>9.5</v>
      </c>
      <c r="I7" s="1">
        <v>12</v>
      </c>
      <c r="J7" s="1">
        <v>8</v>
      </c>
      <c r="K7" s="1">
        <v>8.5</v>
      </c>
      <c r="L7" s="1">
        <v>11</v>
      </c>
      <c r="M7">
        <f t="shared" si="0"/>
        <v>10.43</v>
      </c>
      <c r="N7" s="5">
        <f t="shared" si="1"/>
        <v>-2.5700000000000003</v>
      </c>
      <c r="O7" s="5">
        <f t="shared" si="2"/>
        <v>2.4299999999999997</v>
      </c>
      <c r="P7" s="5"/>
      <c r="Q7" s="5">
        <f t="shared" si="3"/>
        <v>11.059999999999999</v>
      </c>
      <c r="R7" s="5">
        <f t="shared" si="4"/>
        <v>9.8000000000000007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2:40" x14ac:dyDescent="0.45">
      <c r="B8" s="1">
        <v>300</v>
      </c>
      <c r="C8" s="1">
        <v>7</v>
      </c>
      <c r="D8" s="1">
        <v>7.9</v>
      </c>
      <c r="E8" s="1">
        <v>10</v>
      </c>
      <c r="F8" s="1">
        <v>8.5</v>
      </c>
      <c r="G8" s="1">
        <v>8.6</v>
      </c>
      <c r="H8" s="1">
        <v>8</v>
      </c>
      <c r="I8" s="1">
        <v>8.5</v>
      </c>
      <c r="J8" s="1">
        <v>8</v>
      </c>
      <c r="K8" s="1">
        <v>7</v>
      </c>
      <c r="L8" s="1">
        <v>9</v>
      </c>
      <c r="M8">
        <f t="shared" si="0"/>
        <v>8.25</v>
      </c>
      <c r="N8" s="5">
        <f t="shared" si="1"/>
        <v>-1.75</v>
      </c>
      <c r="O8" s="5">
        <f t="shared" si="2"/>
        <v>1.25</v>
      </c>
      <c r="P8" s="5"/>
      <c r="Q8" s="5">
        <f t="shared" si="3"/>
        <v>8.4</v>
      </c>
      <c r="R8" s="5">
        <f t="shared" si="4"/>
        <v>8.1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2:40" x14ac:dyDescent="0.45">
      <c r="B9" s="1">
        <v>350</v>
      </c>
      <c r="C9" s="1">
        <v>5.5</v>
      </c>
      <c r="D9" s="1">
        <v>5.7</v>
      </c>
      <c r="E9" s="1">
        <v>9</v>
      </c>
      <c r="F9" s="1">
        <v>7.1</v>
      </c>
      <c r="G9" s="1">
        <v>7.2</v>
      </c>
      <c r="H9" s="1">
        <v>7</v>
      </c>
      <c r="I9" s="1">
        <v>6</v>
      </c>
      <c r="J9" s="1">
        <v>5</v>
      </c>
      <c r="K9" s="1">
        <v>6</v>
      </c>
      <c r="L9" s="1">
        <v>8</v>
      </c>
      <c r="M9">
        <f t="shared" si="0"/>
        <v>6.65</v>
      </c>
      <c r="N9" s="5">
        <f t="shared" si="1"/>
        <v>-2.3499999999999996</v>
      </c>
      <c r="O9" s="5">
        <f t="shared" si="2"/>
        <v>1.6500000000000004</v>
      </c>
      <c r="P9" s="5"/>
      <c r="Q9" s="5">
        <f t="shared" si="3"/>
        <v>6.9</v>
      </c>
      <c r="R9" s="5">
        <f t="shared" si="4"/>
        <v>6.4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2:40" x14ac:dyDescent="0.45">
      <c r="B10" s="1">
        <v>400</v>
      </c>
      <c r="C10" s="1">
        <v>4</v>
      </c>
      <c r="D10" s="1">
        <v>3.5</v>
      </c>
      <c r="E10" s="1">
        <v>7</v>
      </c>
      <c r="F10" s="1">
        <v>6</v>
      </c>
      <c r="G10" s="1">
        <v>7.1</v>
      </c>
      <c r="H10" s="1">
        <v>4.8</v>
      </c>
      <c r="I10" s="1">
        <v>4.8</v>
      </c>
      <c r="J10" s="1">
        <v>2</v>
      </c>
      <c r="K10" s="1">
        <v>3</v>
      </c>
      <c r="L10" s="1">
        <v>5.5</v>
      </c>
      <c r="M10">
        <f t="shared" si="0"/>
        <v>4.7699999999999996</v>
      </c>
      <c r="N10" s="5">
        <f t="shared" si="1"/>
        <v>-2.33</v>
      </c>
      <c r="O10" s="5">
        <f t="shared" si="2"/>
        <v>2.7699999999999996</v>
      </c>
      <c r="P10" s="5"/>
      <c r="Q10" s="5">
        <f t="shared" si="3"/>
        <v>5.5200000000000005</v>
      </c>
      <c r="R10" s="5">
        <f t="shared" si="4"/>
        <v>4.0200000000000005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2:40" x14ac:dyDescent="0.45">
      <c r="B11" s="1">
        <v>450</v>
      </c>
      <c r="C11" s="1">
        <v>2</v>
      </c>
      <c r="D11" s="1">
        <v>1.8</v>
      </c>
      <c r="E11" s="1">
        <v>6</v>
      </c>
      <c r="F11" s="1">
        <v>4.0999999999999996</v>
      </c>
      <c r="G11" s="1">
        <v>5</v>
      </c>
      <c r="H11" s="1">
        <v>2</v>
      </c>
      <c r="I11" s="1">
        <v>4</v>
      </c>
      <c r="J11" s="1">
        <v>3</v>
      </c>
      <c r="K11" s="1">
        <v>2</v>
      </c>
      <c r="L11" s="1">
        <v>3.3</v>
      </c>
      <c r="M11">
        <f t="shared" si="0"/>
        <v>3.3199999999999994</v>
      </c>
      <c r="N11" s="5">
        <f t="shared" si="1"/>
        <v>-2.6800000000000006</v>
      </c>
      <c r="O11" s="5">
        <f t="shared" si="2"/>
        <v>1.5199999999999994</v>
      </c>
      <c r="P11" s="5"/>
      <c r="Q11" s="5">
        <f t="shared" si="3"/>
        <v>3.78</v>
      </c>
      <c r="R11" s="5">
        <f t="shared" si="4"/>
        <v>2.8600000000000003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2:40" x14ac:dyDescent="0.45">
      <c r="B12" s="1">
        <v>500</v>
      </c>
      <c r="C12" s="1">
        <v>0</v>
      </c>
      <c r="D12" s="1">
        <v>0</v>
      </c>
      <c r="E12" s="1">
        <v>4</v>
      </c>
      <c r="F12" s="1">
        <v>2.2000000000000002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>
        <f t="shared" si="0"/>
        <v>0.82</v>
      </c>
      <c r="N12" s="5">
        <f t="shared" si="1"/>
        <v>-3.18</v>
      </c>
      <c r="O12" s="5">
        <f t="shared" si="2"/>
        <v>0.82</v>
      </c>
      <c r="P12" s="5"/>
      <c r="Q12" s="5">
        <f t="shared" si="3"/>
        <v>1.24</v>
      </c>
      <c r="R12" s="5">
        <f t="shared" si="4"/>
        <v>0.4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2:40" x14ac:dyDescent="0.45">
      <c r="B13" s="1">
        <v>550</v>
      </c>
      <c r="C13" s="1"/>
      <c r="D13" s="1"/>
      <c r="E13" s="1"/>
      <c r="F13" s="1"/>
      <c r="G13" s="1"/>
      <c r="H13" s="1"/>
      <c r="I13" s="1"/>
      <c r="J13" s="1"/>
      <c r="K13" s="1"/>
      <c r="L13" s="1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2:40" x14ac:dyDescent="0.45">
      <c r="B14" s="1">
        <v>600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2:40" x14ac:dyDescent="0.45">
      <c r="B15" s="1">
        <v>650</v>
      </c>
      <c r="C15" s="1"/>
      <c r="D15" s="1"/>
      <c r="E15" s="1"/>
      <c r="F15" s="1"/>
      <c r="G15" s="1"/>
      <c r="H15" s="1"/>
      <c r="I15" s="1"/>
      <c r="J15" s="1"/>
      <c r="K15" s="1"/>
      <c r="L15" s="1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2:40" x14ac:dyDescent="0.45">
      <c r="B16" s="1">
        <v>700</v>
      </c>
      <c r="C16" s="1"/>
      <c r="D16" s="1"/>
      <c r="E16" s="1"/>
      <c r="F16" s="1"/>
      <c r="G16" s="1"/>
      <c r="H16" s="1"/>
      <c r="I16" s="1"/>
      <c r="J16" s="1"/>
      <c r="K16" s="1"/>
      <c r="L16" s="1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x14ac:dyDescent="0.45">
      <c r="B17" s="1">
        <v>750</v>
      </c>
      <c r="C17" s="1"/>
      <c r="D17" s="1"/>
      <c r="E17" s="1"/>
      <c r="F17" s="1"/>
      <c r="G17" s="1"/>
      <c r="H17" s="1"/>
      <c r="I17" s="1"/>
      <c r="J17" s="1"/>
      <c r="K17" s="1"/>
      <c r="L17" s="1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x14ac:dyDescent="0.45">
      <c r="B18" s="1">
        <v>800</v>
      </c>
      <c r="C18" s="1"/>
      <c r="D18" s="1"/>
      <c r="E18" s="1"/>
      <c r="F18" s="1"/>
      <c r="G18" s="1"/>
      <c r="H18" s="1"/>
      <c r="I18" s="1"/>
      <c r="J18" s="1"/>
      <c r="K18" s="1"/>
      <c r="L18" s="1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x14ac:dyDescent="0.45">
      <c r="B19" s="1">
        <v>850</v>
      </c>
      <c r="C19" s="1"/>
      <c r="D19" s="1"/>
      <c r="E19" s="1"/>
      <c r="F19" s="1"/>
      <c r="G19" s="1"/>
      <c r="H19" s="1"/>
      <c r="I19" s="1"/>
      <c r="J19" s="1"/>
      <c r="K19" s="1"/>
      <c r="L19" s="1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x14ac:dyDescent="0.45">
      <c r="B20" s="1">
        <v>900</v>
      </c>
      <c r="C20" s="1"/>
      <c r="D20" s="1"/>
      <c r="E20" s="1"/>
      <c r="F20" s="1"/>
      <c r="G20" s="1"/>
      <c r="H20" s="1"/>
      <c r="I20" s="1"/>
      <c r="J20" s="1"/>
      <c r="K20" s="1"/>
      <c r="L20" s="1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x14ac:dyDescent="0.45"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x14ac:dyDescent="0.45">
      <c r="A22" s="5"/>
      <c r="B22" s="1" t="s">
        <v>11</v>
      </c>
      <c r="C22" s="2" t="s">
        <v>14</v>
      </c>
      <c r="D22" s="2"/>
      <c r="E22" s="2"/>
      <c r="F22" s="2"/>
      <c r="G22" s="2"/>
      <c r="H22" s="3" t="s">
        <v>15</v>
      </c>
      <c r="I22" s="3"/>
      <c r="J22" s="3"/>
      <c r="K22" s="3"/>
      <c r="L22" s="3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x14ac:dyDescent="0.45">
      <c r="A23" s="5"/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  <c r="K23" s="1" t="s">
        <v>9</v>
      </c>
      <c r="L23" s="1" t="s">
        <v>10</v>
      </c>
      <c r="M23" s="6" t="s">
        <v>16</v>
      </c>
      <c r="N23" s="6" t="s">
        <v>17</v>
      </c>
      <c r="O23" s="6" t="s">
        <v>18</v>
      </c>
      <c r="Q23" t="s">
        <v>19</v>
      </c>
      <c r="R23" t="s">
        <v>20</v>
      </c>
      <c r="S23" t="s">
        <v>21</v>
      </c>
    </row>
    <row r="24" spans="1:40" x14ac:dyDescent="0.45">
      <c r="A24" s="5"/>
      <c r="B24" s="1">
        <v>100</v>
      </c>
      <c r="C24" s="1"/>
      <c r="D24" s="1"/>
      <c r="E24" s="1"/>
      <c r="F24" s="1"/>
      <c r="G24" s="1"/>
      <c r="H24" s="1"/>
      <c r="I24" s="1"/>
      <c r="J24" s="1"/>
      <c r="K24" s="1"/>
      <c r="L24" s="1"/>
      <c r="S24">
        <f>M4</f>
        <v>14.35</v>
      </c>
    </row>
    <row r="25" spans="1:40" x14ac:dyDescent="0.45">
      <c r="A25" s="5"/>
      <c r="B25" s="1">
        <v>150</v>
      </c>
      <c r="C25" s="1"/>
      <c r="D25" s="1"/>
      <c r="E25" s="1"/>
      <c r="F25" s="1"/>
      <c r="G25" s="1"/>
      <c r="H25" s="1"/>
      <c r="I25" s="1"/>
      <c r="J25" s="1"/>
      <c r="K25" s="1"/>
      <c r="L25" s="1"/>
      <c r="S25">
        <f t="shared" ref="S25:S31" si="5">M5</f>
        <v>13.3</v>
      </c>
    </row>
    <row r="26" spans="1:40" x14ac:dyDescent="0.45">
      <c r="A26" s="5"/>
      <c r="B26" s="1">
        <v>200</v>
      </c>
      <c r="C26" s="1"/>
      <c r="D26" s="1"/>
      <c r="E26" s="1"/>
      <c r="F26" s="1"/>
      <c r="G26" s="1"/>
      <c r="H26" s="1"/>
      <c r="I26" s="1"/>
      <c r="J26" s="1"/>
      <c r="K26" s="1"/>
      <c r="L26" s="1"/>
      <c r="S26">
        <f t="shared" si="5"/>
        <v>11.98</v>
      </c>
    </row>
    <row r="27" spans="1:40" x14ac:dyDescent="0.45">
      <c r="A27" s="5"/>
      <c r="B27" s="1">
        <v>250</v>
      </c>
      <c r="C27" s="1"/>
      <c r="D27" s="1"/>
      <c r="E27" s="1"/>
      <c r="F27" s="1"/>
      <c r="G27" s="1"/>
      <c r="H27" s="1"/>
      <c r="I27" s="1"/>
      <c r="J27" s="1"/>
      <c r="K27" s="1"/>
      <c r="L27" s="1"/>
      <c r="S27">
        <f t="shared" si="5"/>
        <v>10.43</v>
      </c>
    </row>
    <row r="28" spans="1:40" x14ac:dyDescent="0.45">
      <c r="A28" s="5"/>
      <c r="B28" s="1">
        <v>300</v>
      </c>
      <c r="C28" s="1"/>
      <c r="D28" s="1"/>
      <c r="E28" s="1"/>
      <c r="F28" s="1"/>
      <c r="G28" s="1"/>
      <c r="H28" s="1"/>
      <c r="I28" s="1"/>
      <c r="J28" s="1"/>
      <c r="K28" s="1"/>
      <c r="L28" s="1"/>
      <c r="S28">
        <f t="shared" si="5"/>
        <v>8.25</v>
      </c>
    </row>
    <row r="29" spans="1:40" x14ac:dyDescent="0.45">
      <c r="A29" s="5"/>
      <c r="B29" s="1">
        <v>350</v>
      </c>
      <c r="C29" s="1"/>
      <c r="D29" s="1"/>
      <c r="E29" s="1"/>
      <c r="F29" s="1"/>
      <c r="G29" s="1"/>
      <c r="H29" s="1"/>
      <c r="I29" s="1"/>
      <c r="J29" s="1"/>
      <c r="K29" s="1"/>
      <c r="L29" s="1"/>
      <c r="S29">
        <f t="shared" si="5"/>
        <v>6.65</v>
      </c>
    </row>
    <row r="30" spans="1:40" x14ac:dyDescent="0.45">
      <c r="A30" s="5"/>
      <c r="B30" s="1">
        <v>400</v>
      </c>
      <c r="C30" s="1"/>
      <c r="D30" s="1"/>
      <c r="E30" s="1"/>
      <c r="F30" s="1"/>
      <c r="G30" s="1"/>
      <c r="H30" s="1"/>
      <c r="I30" s="1"/>
      <c r="J30" s="1"/>
      <c r="K30" s="1"/>
      <c r="L30" s="1"/>
      <c r="S30">
        <f t="shared" si="5"/>
        <v>4.7699999999999996</v>
      </c>
    </row>
    <row r="31" spans="1:40" x14ac:dyDescent="0.45">
      <c r="A31" s="5"/>
      <c r="B31" s="1">
        <v>450</v>
      </c>
      <c r="C31" s="1"/>
      <c r="D31" s="1"/>
      <c r="E31" s="1"/>
      <c r="F31" s="1"/>
      <c r="G31" s="1"/>
      <c r="H31" s="1"/>
      <c r="I31" s="1"/>
      <c r="J31" s="1"/>
      <c r="K31" s="1"/>
      <c r="L31" s="1"/>
      <c r="S31">
        <f t="shared" si="5"/>
        <v>3.3199999999999994</v>
      </c>
    </row>
    <row r="32" spans="1:40" x14ac:dyDescent="0.45">
      <c r="A32" s="5"/>
      <c r="B32" s="1">
        <v>500</v>
      </c>
      <c r="C32" s="1">
        <v>0</v>
      </c>
      <c r="D32" s="1">
        <v>-2</v>
      </c>
      <c r="E32" s="1">
        <v>-0.5</v>
      </c>
      <c r="F32" s="1">
        <v>-3.5</v>
      </c>
      <c r="G32" s="1">
        <v>-1</v>
      </c>
      <c r="H32" s="1">
        <v>0</v>
      </c>
      <c r="I32" s="1">
        <v>0</v>
      </c>
      <c r="J32" s="1">
        <v>-0.9</v>
      </c>
      <c r="K32" s="1">
        <v>0</v>
      </c>
      <c r="L32" s="1">
        <v>-2</v>
      </c>
      <c r="M32">
        <f>SUM(C32:L32)/10</f>
        <v>-0.99</v>
      </c>
      <c r="N32">
        <f>M32-MAX(C32:L32)</f>
        <v>-0.99</v>
      </c>
      <c r="O32">
        <f>M32-MIN(C32:L32)</f>
        <v>2.5099999999999998</v>
      </c>
      <c r="Q32">
        <f>SUM(C32:G32)/5</f>
        <v>-1.4</v>
      </c>
      <c r="R32">
        <f>SUM(H32:L32)/5</f>
        <v>-0.57999999999999996</v>
      </c>
      <c r="S32">
        <f>(SUM(C12:L12)+SUM(C32:L32))/20</f>
        <v>-8.5000000000000048E-2</v>
      </c>
    </row>
    <row r="33" spans="1:19" x14ac:dyDescent="0.45">
      <c r="A33" s="5"/>
      <c r="B33" s="1">
        <v>550</v>
      </c>
      <c r="C33" s="1">
        <v>-1.2</v>
      </c>
      <c r="D33" s="1">
        <v>-4</v>
      </c>
      <c r="E33" s="1">
        <v>-3</v>
      </c>
      <c r="F33" s="1">
        <v>-4.2</v>
      </c>
      <c r="G33" s="1">
        <v>-2</v>
      </c>
      <c r="H33" s="1">
        <v>-1.2</v>
      </c>
      <c r="I33" s="1">
        <v>-1.3</v>
      </c>
      <c r="J33" s="1">
        <v>-2.2000000000000002</v>
      </c>
      <c r="K33" s="1">
        <v>-1</v>
      </c>
      <c r="L33" s="1">
        <v>-4</v>
      </c>
      <c r="M33">
        <f t="shared" ref="M33:M40" si="6">SUM(C33:L33)/10</f>
        <v>-2.4099999999999997</v>
      </c>
      <c r="N33">
        <f t="shared" ref="N33:N40" si="7">M33-MAX(C33:L33)</f>
        <v>-1.4099999999999997</v>
      </c>
      <c r="O33">
        <f t="shared" ref="O33:O40" si="8">M33-MIN(C33:L33)</f>
        <v>1.7900000000000005</v>
      </c>
      <c r="Q33">
        <f t="shared" ref="Q33:Q40" si="9">SUM(C33:G33)/5</f>
        <v>-2.88</v>
      </c>
      <c r="R33">
        <f t="shared" ref="R33:R40" si="10">SUM(H33:L33)/5</f>
        <v>-1.94</v>
      </c>
      <c r="S33">
        <f>M33</f>
        <v>-2.4099999999999997</v>
      </c>
    </row>
    <row r="34" spans="1:19" x14ac:dyDescent="0.45">
      <c r="A34" s="5"/>
      <c r="B34" s="1">
        <v>600</v>
      </c>
      <c r="C34" s="1">
        <v>-3</v>
      </c>
      <c r="D34" s="1">
        <v>-6</v>
      </c>
      <c r="E34" s="1">
        <v>-4.5</v>
      </c>
      <c r="F34" s="1">
        <v>-6.2</v>
      </c>
      <c r="G34" s="1">
        <v>-6</v>
      </c>
      <c r="H34" s="1">
        <v>-4</v>
      </c>
      <c r="I34" s="1">
        <v>-3.8</v>
      </c>
      <c r="J34" s="1">
        <v>-5.6</v>
      </c>
      <c r="K34" s="1">
        <v>-3</v>
      </c>
      <c r="L34" s="1">
        <v>-5.5</v>
      </c>
      <c r="M34">
        <f t="shared" si="6"/>
        <v>-4.76</v>
      </c>
      <c r="N34">
        <f t="shared" si="7"/>
        <v>-1.7599999999999998</v>
      </c>
      <c r="O34">
        <f t="shared" si="8"/>
        <v>1.4400000000000004</v>
      </c>
      <c r="Q34">
        <f t="shared" si="9"/>
        <v>-5.14</v>
      </c>
      <c r="R34">
        <f t="shared" si="10"/>
        <v>-4.38</v>
      </c>
      <c r="S34">
        <f t="shared" ref="S34:S40" si="11">M34</f>
        <v>-4.76</v>
      </c>
    </row>
    <row r="35" spans="1:19" x14ac:dyDescent="0.45">
      <c r="A35" s="5"/>
      <c r="B35" s="1">
        <v>650</v>
      </c>
      <c r="C35" s="1">
        <v>-4.9000000000000004</v>
      </c>
      <c r="D35" s="1">
        <v>-7</v>
      </c>
      <c r="E35" s="1">
        <v>-6.5</v>
      </c>
      <c r="F35" s="1">
        <v>-8.4</v>
      </c>
      <c r="G35" s="1">
        <v>-7</v>
      </c>
      <c r="H35" s="1">
        <v>-5</v>
      </c>
      <c r="I35" s="1">
        <v>-6</v>
      </c>
      <c r="J35" s="1">
        <v>-8.1999999999999993</v>
      </c>
      <c r="K35" s="1">
        <v>-7</v>
      </c>
      <c r="L35" s="1">
        <v>-10</v>
      </c>
      <c r="M35">
        <f t="shared" si="6"/>
        <v>-7</v>
      </c>
      <c r="N35">
        <f t="shared" si="7"/>
        <v>-2.0999999999999996</v>
      </c>
      <c r="O35">
        <f t="shared" si="8"/>
        <v>3</v>
      </c>
      <c r="Q35">
        <f t="shared" si="9"/>
        <v>-6.76</v>
      </c>
      <c r="R35">
        <f t="shared" si="10"/>
        <v>-7.24</v>
      </c>
      <c r="S35">
        <f t="shared" si="11"/>
        <v>-7</v>
      </c>
    </row>
    <row r="36" spans="1:19" x14ac:dyDescent="0.45">
      <c r="A36" s="5"/>
      <c r="B36" s="1">
        <v>700</v>
      </c>
      <c r="C36" s="1">
        <v>-7.8</v>
      </c>
      <c r="D36" s="1">
        <v>-14</v>
      </c>
      <c r="E36" s="1">
        <v>-9.4</v>
      </c>
      <c r="F36" s="1">
        <v>-10.6</v>
      </c>
      <c r="G36" s="1">
        <v>-10.3</v>
      </c>
      <c r="H36" s="1">
        <v>-7.5</v>
      </c>
      <c r="I36" s="1">
        <v>-7</v>
      </c>
      <c r="J36" s="1">
        <v>-9.9</v>
      </c>
      <c r="K36" s="1">
        <v>-10</v>
      </c>
      <c r="L36" s="1">
        <v>-12</v>
      </c>
      <c r="M36">
        <f t="shared" si="6"/>
        <v>-9.8500000000000014</v>
      </c>
      <c r="N36">
        <f t="shared" si="7"/>
        <v>-2.8500000000000014</v>
      </c>
      <c r="O36">
        <f t="shared" si="8"/>
        <v>4.1499999999999986</v>
      </c>
      <c r="Q36">
        <f t="shared" si="9"/>
        <v>-10.420000000000002</v>
      </c>
      <c r="R36">
        <f t="shared" si="10"/>
        <v>-9.2799999999999994</v>
      </c>
      <c r="S36">
        <f t="shared" si="11"/>
        <v>-9.8500000000000014</v>
      </c>
    </row>
    <row r="37" spans="1:19" x14ac:dyDescent="0.45">
      <c r="A37" s="5"/>
      <c r="B37" s="1">
        <v>750</v>
      </c>
      <c r="C37" s="1">
        <v>-11</v>
      </c>
      <c r="D37" s="1">
        <v>-15</v>
      </c>
      <c r="E37" s="1">
        <v>-10.9</v>
      </c>
      <c r="F37" s="1">
        <v>-13</v>
      </c>
      <c r="G37" s="1">
        <v>-12</v>
      </c>
      <c r="H37" s="1">
        <v>-10.5</v>
      </c>
      <c r="I37" s="1">
        <v>-9</v>
      </c>
      <c r="J37" s="1">
        <v>-12</v>
      </c>
      <c r="K37" s="1">
        <v>-13</v>
      </c>
      <c r="L37" s="1">
        <v>-15</v>
      </c>
      <c r="M37">
        <f t="shared" si="6"/>
        <v>-12.14</v>
      </c>
      <c r="N37">
        <f t="shared" si="7"/>
        <v>-3.1400000000000006</v>
      </c>
      <c r="O37">
        <f t="shared" si="8"/>
        <v>2.8599999999999994</v>
      </c>
      <c r="Q37">
        <f t="shared" si="9"/>
        <v>-12.379999999999999</v>
      </c>
      <c r="R37">
        <f t="shared" si="10"/>
        <v>-11.9</v>
      </c>
      <c r="S37">
        <f t="shared" si="11"/>
        <v>-12.14</v>
      </c>
    </row>
    <row r="38" spans="1:19" x14ac:dyDescent="0.45">
      <c r="A38" s="5"/>
      <c r="B38" s="1">
        <v>800</v>
      </c>
      <c r="C38" s="1">
        <v>-13</v>
      </c>
      <c r="D38" s="1">
        <v>-17</v>
      </c>
      <c r="E38" s="1">
        <v>-14.4</v>
      </c>
      <c r="F38" s="1">
        <v>-15</v>
      </c>
      <c r="G38" s="1">
        <v>-14</v>
      </c>
      <c r="H38" s="1">
        <v>-12.3</v>
      </c>
      <c r="I38" s="1">
        <v>-11</v>
      </c>
      <c r="J38" s="1">
        <v>-14</v>
      </c>
      <c r="K38" s="1">
        <v>-15</v>
      </c>
      <c r="L38" s="1">
        <v>-17</v>
      </c>
      <c r="M38">
        <f t="shared" si="6"/>
        <v>-14.27</v>
      </c>
      <c r="N38">
        <f t="shared" si="7"/>
        <v>-3.2699999999999996</v>
      </c>
      <c r="O38">
        <f t="shared" si="8"/>
        <v>2.7300000000000004</v>
      </c>
      <c r="Q38">
        <f t="shared" si="9"/>
        <v>-14.680000000000001</v>
      </c>
      <c r="R38">
        <f t="shared" si="10"/>
        <v>-13.86</v>
      </c>
      <c r="S38">
        <f t="shared" si="11"/>
        <v>-14.27</v>
      </c>
    </row>
    <row r="39" spans="1:19" x14ac:dyDescent="0.45">
      <c r="A39" s="5"/>
      <c r="B39" s="1">
        <v>850</v>
      </c>
      <c r="C39" s="1">
        <v>-14</v>
      </c>
      <c r="D39" s="1">
        <v>-19</v>
      </c>
      <c r="E39" s="1">
        <v>-14.9</v>
      </c>
      <c r="F39" s="1">
        <v>-18.100000000000001</v>
      </c>
      <c r="G39" s="1">
        <v>-16</v>
      </c>
      <c r="H39" s="1">
        <v>-15</v>
      </c>
      <c r="I39" s="1">
        <v>-14.8</v>
      </c>
      <c r="J39" s="1">
        <v>-17.899999999999999</v>
      </c>
      <c r="K39" s="1">
        <v>-19</v>
      </c>
      <c r="L39" s="1">
        <v>-19</v>
      </c>
      <c r="M39">
        <f t="shared" si="6"/>
        <v>-16.77</v>
      </c>
      <c r="N39">
        <f t="shared" si="7"/>
        <v>-2.7699999999999996</v>
      </c>
      <c r="O39">
        <f t="shared" si="8"/>
        <v>2.2300000000000004</v>
      </c>
      <c r="Q39">
        <f t="shared" si="9"/>
        <v>-16.399999999999999</v>
      </c>
      <c r="R39">
        <f t="shared" si="10"/>
        <v>-17.14</v>
      </c>
      <c r="S39">
        <f t="shared" si="11"/>
        <v>-16.77</v>
      </c>
    </row>
    <row r="40" spans="1:19" x14ac:dyDescent="0.45">
      <c r="A40" s="5"/>
      <c r="B40" s="1">
        <v>900</v>
      </c>
      <c r="C40" s="1">
        <v>-18</v>
      </c>
      <c r="D40" s="1">
        <v>-20</v>
      </c>
      <c r="E40" s="1">
        <v>-16.5</v>
      </c>
      <c r="F40" s="1">
        <v>-20.9</v>
      </c>
      <c r="G40" s="1">
        <v>-19</v>
      </c>
      <c r="H40" s="1">
        <v>-18.3</v>
      </c>
      <c r="I40" s="1">
        <v>-16.7</v>
      </c>
      <c r="J40" s="1">
        <v>-19</v>
      </c>
      <c r="K40" s="1">
        <v>-20</v>
      </c>
      <c r="L40" s="1">
        <v>-21.5</v>
      </c>
      <c r="M40">
        <f t="shared" si="6"/>
        <v>-18.990000000000002</v>
      </c>
      <c r="N40">
        <f t="shared" si="7"/>
        <v>-2.490000000000002</v>
      </c>
      <c r="O40">
        <f t="shared" si="8"/>
        <v>2.509999999999998</v>
      </c>
      <c r="Q40">
        <f t="shared" si="9"/>
        <v>-18.880000000000003</v>
      </c>
      <c r="R40">
        <f t="shared" si="10"/>
        <v>-19.100000000000001</v>
      </c>
      <c r="S40">
        <f t="shared" si="11"/>
        <v>-18.990000000000002</v>
      </c>
    </row>
    <row r="41" spans="1:19" x14ac:dyDescent="0.45">
      <c r="A41" s="5"/>
    </row>
    <row r="42" spans="1:19" x14ac:dyDescent="0.45">
      <c r="A42" s="5"/>
    </row>
  </sheetData>
  <mergeCells count="4">
    <mergeCell ref="C22:G22"/>
    <mergeCell ref="H22:L22"/>
    <mergeCell ref="C2:G2"/>
    <mergeCell ref="H2:L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201832002구자민</dc:creator>
  <cp:lastModifiedBy>user</cp:lastModifiedBy>
  <dcterms:created xsi:type="dcterms:W3CDTF">2023-06-27T06:15:22Z</dcterms:created>
  <dcterms:modified xsi:type="dcterms:W3CDTF">2023-06-28T10:05:21Z</dcterms:modified>
</cp:coreProperties>
</file>