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o\Dropbox\9. 내 드롭박스\@. #오빠두\@ 엑셀 - 영상강의\0a_라이브 방송 예제\128회 - 진짜쓰는 실무엑셀 3주 완성 특별 스터디 2회\"/>
    </mc:Choice>
  </mc:AlternateContent>
  <xr:revisionPtr revIDLastSave="0" documentId="13_ncr:1_{07134564-D8F9-43D3-A411-75198D4B33A4}" xr6:coauthVersionLast="47" xr6:coauthVersionMax="47" xr10:uidLastSave="{00000000-0000-0000-0000-000000000000}"/>
  <bookViews>
    <workbookView xWindow="-108" yWindow="-108" windowWidth="22680" windowHeight="14472" xr2:uid="{CF00486B-6D3C-4336-9A2A-AC34C9C6B9B2}"/>
  </bookViews>
  <sheets>
    <sheet name="목록상자만들기" sheetId="1" r:id="rId1"/>
    <sheet name="실전VLOOKUP" sheetId="3" r:id="rId2"/>
    <sheet name="실전SUMIF" sheetId="4" r:id="rId3"/>
    <sheet name="데이터구조" sheetId="5" r:id="rId4"/>
    <sheet name="올바른데이터" sheetId="6" r:id="rId5"/>
    <sheet name="잘못된데이터" sheetId="7" r:id="rId6"/>
  </sheets>
  <definedNames>
    <definedName name="_xlnm._FilterDatabase" localSheetId="0" hidden="1">목록상자만들기!$G$5:$H$13</definedName>
    <definedName name="_xlnm._FilterDatabase" localSheetId="2">실전SUMIF!$K$4:$P$23</definedName>
    <definedName name="_xlnm._FilterDatabase" localSheetId="1">실전VLOOKUP!$C$4:$G$22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4" l="1"/>
  <c r="B2" i="4"/>
  <c r="D11" i="1" l="1"/>
  <c r="E11" i="1" s="1"/>
  <c r="D10" i="1"/>
  <c r="E10" i="1" s="1"/>
  <c r="D9" i="1"/>
  <c r="E9" i="1" s="1"/>
  <c r="D8" i="1"/>
  <c r="E8" i="1" s="1"/>
  <c r="D7" i="1"/>
  <c r="D6" i="1"/>
  <c r="D4" i="1"/>
  <c r="C12" i="1"/>
  <c r="E7" i="1" l="1"/>
  <c r="E6" i="1"/>
  <c r="E12" i="1" l="1"/>
</calcChain>
</file>

<file path=xl/sharedStrings.xml><?xml version="1.0" encoding="utf-8"?>
<sst xmlns="http://schemas.openxmlformats.org/spreadsheetml/2006/main" count="386" uniqueCount="138">
  <si>
    <t>제품명</t>
    <phoneticPr fontId="1" type="noConversion"/>
  </si>
  <si>
    <t>단가</t>
    <phoneticPr fontId="1" type="noConversion"/>
  </si>
  <si>
    <t>금액</t>
    <phoneticPr fontId="1" type="noConversion"/>
  </si>
  <si>
    <t>진라면</t>
    <phoneticPr fontId="1" type="noConversion"/>
  </si>
  <si>
    <t>오라면</t>
    <phoneticPr fontId="1" type="noConversion"/>
  </si>
  <si>
    <t>진짬뽕</t>
    <phoneticPr fontId="1" type="noConversion"/>
  </si>
  <si>
    <t>진짜장</t>
    <phoneticPr fontId="1" type="noConversion"/>
  </si>
  <si>
    <t>김치라면</t>
    <phoneticPr fontId="1" type="noConversion"/>
  </si>
  <si>
    <t>참깨라면</t>
    <phoneticPr fontId="1" type="noConversion"/>
  </si>
  <si>
    <t>합계</t>
    <phoneticPr fontId="1" type="noConversion"/>
  </si>
  <si>
    <t>-</t>
    <phoneticPr fontId="1" type="noConversion"/>
  </si>
  <si>
    <t>날짜 :</t>
    <phoneticPr fontId="1" type="noConversion"/>
  </si>
  <si>
    <t>원가</t>
    <phoneticPr fontId="1" type="noConversion"/>
  </si>
  <si>
    <t>수량</t>
    <phoneticPr fontId="1" type="noConversion"/>
  </si>
  <si>
    <t>(주) 맛있는라면 제품 발주서</t>
    <phoneticPr fontId="1" type="noConversion"/>
  </si>
  <si>
    <t>* 수량에는 숫자만!</t>
    <phoneticPr fontId="1" type="noConversion"/>
  </si>
  <si>
    <t>이유진</t>
  </si>
  <si>
    <t>이수현</t>
  </si>
  <si>
    <t>정현후</t>
  </si>
  <si>
    <t>최명진</t>
  </si>
  <si>
    <t>박아미</t>
  </si>
  <si>
    <t>정아현</t>
  </si>
  <si>
    <t>박동주</t>
  </si>
  <si>
    <t>김지오</t>
  </si>
  <si>
    <t>이지민</t>
  </si>
  <si>
    <t>이름</t>
    <phoneticPr fontId="1" type="noConversion"/>
  </si>
  <si>
    <t>구분</t>
    <phoneticPr fontId="1" type="noConversion"/>
  </si>
  <si>
    <t>1차</t>
    <phoneticPr fontId="1" type="noConversion"/>
  </si>
  <si>
    <t>2차</t>
    <phoneticPr fontId="1" type="noConversion"/>
  </si>
  <si>
    <t>수학</t>
    <phoneticPr fontId="1" type="noConversion"/>
  </si>
  <si>
    <t>영어</t>
    <phoneticPr fontId="1" type="noConversion"/>
  </si>
  <si>
    <t>평균</t>
    <phoneticPr fontId="1" type="noConversion"/>
  </si>
  <si>
    <t>시험번호</t>
    <phoneticPr fontId="1" type="noConversion"/>
  </si>
  <si>
    <t>TEST001</t>
    <phoneticPr fontId="1" type="noConversion"/>
  </si>
  <si>
    <t>TEST002</t>
  </si>
  <si>
    <t>TEST003</t>
  </si>
  <si>
    <t>TEST004</t>
  </si>
  <si>
    <t>TEST005</t>
  </si>
  <si>
    <t>TEST006</t>
  </si>
  <si>
    <t>TEST007</t>
  </si>
  <si>
    <t>TEST008</t>
  </si>
  <si>
    <t>TEST009</t>
  </si>
  <si>
    <t>TEST010</t>
  </si>
  <si>
    <t>TEST011</t>
  </si>
  <si>
    <t>TEST012</t>
  </si>
  <si>
    <t>TEST013</t>
  </si>
  <si>
    <t>TEST014</t>
  </si>
  <si>
    <t>TEST015</t>
  </si>
  <si>
    <t>TEST016</t>
  </si>
  <si>
    <t>TEST017</t>
  </si>
  <si>
    <t>TEST018</t>
  </si>
  <si>
    <t>제품 원가표</t>
    <phoneticPr fontId="1" type="noConversion"/>
  </si>
  <si>
    <t>오빠두 잉글리시 시험 성적표</t>
    <phoneticPr fontId="1" type="noConversion"/>
  </si>
  <si>
    <t>점수 조회</t>
    <phoneticPr fontId="1" type="noConversion"/>
  </si>
  <si>
    <t>박동주</t>
    <phoneticPr fontId="1" type="noConversion"/>
  </si>
  <si>
    <t>이유진</t>
    <phoneticPr fontId="1" type="noConversion"/>
  </si>
  <si>
    <t>고객명</t>
    <phoneticPr fontId="8" type="noConversion"/>
  </si>
  <si>
    <t>지역</t>
    <phoneticPr fontId="8" type="noConversion"/>
  </si>
  <si>
    <t>대분류</t>
    <phoneticPr fontId="8" type="noConversion"/>
  </si>
  <si>
    <t>제품명</t>
    <phoneticPr fontId="8" type="noConversion"/>
  </si>
  <si>
    <t>수량</t>
    <phoneticPr fontId="8" type="noConversion"/>
  </si>
  <si>
    <t>이태희</t>
  </si>
  <si>
    <t>사무용품</t>
  </si>
  <si>
    <t>집/사무실 개인 파일 카트</t>
  </si>
  <si>
    <t>최효윤</t>
  </si>
  <si>
    <t>경기</t>
    <phoneticPr fontId="7" type="noConversion"/>
  </si>
  <si>
    <t>HEPA 공기 청정기 교체 필터</t>
    <phoneticPr fontId="7" type="noConversion"/>
  </si>
  <si>
    <t>가구</t>
  </si>
  <si>
    <t>서울</t>
  </si>
  <si>
    <t>박단비</t>
  </si>
  <si>
    <t>Eldon Expressions 책상 액세서리</t>
    <phoneticPr fontId="7" type="noConversion"/>
  </si>
  <si>
    <t>전자제품</t>
  </si>
  <si>
    <t>박주향</t>
  </si>
  <si>
    <t>제록스 232</t>
  </si>
  <si>
    <t>박예설</t>
  </si>
  <si>
    <t>폴리 타이 봉투</t>
    <phoneticPr fontId="7" type="noConversion"/>
  </si>
  <si>
    <t>이이서</t>
  </si>
  <si>
    <t>뉴웰 318</t>
  </si>
  <si>
    <t>정형우</t>
  </si>
  <si>
    <t>글로벌 가죽 작업 의자</t>
  </si>
  <si>
    <t>최리</t>
  </si>
  <si>
    <t>제록스 1967</t>
  </si>
  <si>
    <t>정빈</t>
  </si>
  <si>
    <t>Designer 하드 케이스</t>
    <phoneticPr fontId="7" type="noConversion"/>
  </si>
  <si>
    <t>박비</t>
  </si>
  <si>
    <t>파나소닉 Kx-TS550</t>
  </si>
  <si>
    <t>정은경</t>
  </si>
  <si>
    <t>글로벌 디럭스 의자</t>
    <phoneticPr fontId="7" type="noConversion"/>
  </si>
  <si>
    <t>이규미</t>
  </si>
  <si>
    <t>Plantronics 핸즈프리</t>
    <phoneticPr fontId="7" type="noConversion"/>
  </si>
  <si>
    <t>박민강</t>
  </si>
  <si>
    <t>Gould Plastics 보관함</t>
    <phoneticPr fontId="7" type="noConversion"/>
  </si>
  <si>
    <t>최라윤</t>
  </si>
  <si>
    <t>Verbatim 128GB 판촉용 USB</t>
    <phoneticPr fontId="7" type="noConversion"/>
  </si>
  <si>
    <t>정다해</t>
  </si>
  <si>
    <t>Advantus 10 정리대</t>
    <phoneticPr fontId="7" type="noConversion"/>
  </si>
  <si>
    <t>정예한</t>
  </si>
  <si>
    <t>브라보 의자 BRAVO 1399</t>
    <phoneticPr fontId="7" type="noConversion"/>
  </si>
  <si>
    <t>최혜성</t>
  </si>
  <si>
    <t>백색 전구</t>
    <phoneticPr fontId="7" type="noConversion"/>
  </si>
  <si>
    <t>최소아</t>
  </si>
  <si>
    <t>스테이플 용지</t>
  </si>
  <si>
    <t>김세민</t>
  </si>
  <si>
    <t>서머셋 컬렉션 책장</t>
    <phoneticPr fontId="7" type="noConversion"/>
  </si>
  <si>
    <t>전자제품</t>
    <phoneticPr fontId="1" type="noConversion"/>
  </si>
  <si>
    <t>작업 의자</t>
    <phoneticPr fontId="1" type="noConversion"/>
  </si>
  <si>
    <t>브라보 의자 1399</t>
    <phoneticPr fontId="7" type="noConversion"/>
  </si>
  <si>
    <t>파일 카트</t>
    <phoneticPr fontId="1" type="noConversion"/>
  </si>
  <si>
    <t>Plastics 보관함</t>
    <phoneticPr fontId="7" type="noConversion"/>
  </si>
  <si>
    <t>파나소닉 Kx-TS550</t>
    <phoneticPr fontId="1" type="noConversion"/>
  </si>
  <si>
    <t>판촉용 USB</t>
    <phoneticPr fontId="7" type="noConversion"/>
  </si>
  <si>
    <t>가구</t>
    <phoneticPr fontId="1" type="noConversion"/>
  </si>
  <si>
    <t>사무용품</t>
    <phoneticPr fontId="1" type="noConversion"/>
  </si>
  <si>
    <t>대분류</t>
    <phoneticPr fontId="1" type="noConversion"/>
  </si>
  <si>
    <t>집계표</t>
    <phoneticPr fontId="1" type="noConversion"/>
  </si>
  <si>
    <t xml:space="preserve">    2022년 오빠두 마스터 피자 - 매출 현황</t>
    <phoneticPr fontId="7" type="noConversion"/>
  </si>
  <si>
    <t>2월</t>
    <phoneticPr fontId="1" type="noConversion"/>
  </si>
  <si>
    <t>1월</t>
    <phoneticPr fontId="1" type="noConversion"/>
  </si>
  <si>
    <t>3월</t>
    <phoneticPr fontId="1" type="noConversion"/>
  </si>
  <si>
    <t>페퍼로니</t>
  </si>
  <si>
    <t>포테이토</t>
  </si>
  <si>
    <t>콤비네이션</t>
  </si>
  <si>
    <t>하와이안</t>
  </si>
  <si>
    <t>불닭</t>
  </si>
  <si>
    <t>불고기</t>
  </si>
  <si>
    <t>파인애플</t>
  </si>
  <si>
    <t>월</t>
    <phoneticPr fontId="1" type="noConversion"/>
  </si>
  <si>
    <t>총합계</t>
  </si>
  <si>
    <t>4월</t>
    <phoneticPr fontId="1" type="noConversion"/>
  </si>
  <si>
    <t>5월</t>
    <phoneticPr fontId="1" type="noConversion"/>
  </si>
  <si>
    <t>6월</t>
    <phoneticPr fontId="1" type="noConversion"/>
  </si>
  <si>
    <t>제품명</t>
    <phoneticPr fontId="7" type="noConversion"/>
  </si>
  <si>
    <t>합계</t>
    <phoneticPr fontId="7" type="noConversion"/>
  </si>
  <si>
    <t>정아현</t>
    <phoneticPr fontId="1" type="noConversion"/>
  </si>
  <si>
    <t>최명진</t>
    <phoneticPr fontId="1" type="noConversion"/>
  </si>
  <si>
    <t>박아미</t>
    <phoneticPr fontId="1" type="noConversion"/>
  </si>
  <si>
    <t>이지민</t>
    <phoneticPr fontId="1" type="noConversion"/>
  </si>
  <si>
    <t>고유값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</si>
</sst>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\(aaa\)"/>
  </numFmts>
  <fonts count="1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sz val="9"/>
      <color theme="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/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ouble">
        <color auto="1"/>
      </left>
      <right/>
      <top style="hair">
        <color auto="1"/>
      </top>
      <bottom style="thin">
        <color auto="1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6" xfId="0" applyFont="1" applyBorder="1" applyAlignment="1">
      <alignment horizontal="right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3" xfId="0" applyNumberFormat="1" applyFont="1" applyBorder="1">
      <alignment vertical="center"/>
    </xf>
    <xf numFmtId="3" fontId="3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>
      <alignment vertical="center"/>
    </xf>
    <xf numFmtId="3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3" fontId="3" fillId="0" borderId="5" xfId="0" applyNumberFormat="1" applyFont="1" applyBorder="1">
      <alignment vertical="center"/>
    </xf>
    <xf numFmtId="3" fontId="3" fillId="0" borderId="5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Continuous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Continuous" vertical="center"/>
    </xf>
    <xf numFmtId="0" fontId="9" fillId="2" borderId="0" xfId="0" applyFont="1" applyFill="1" applyAlignment="1">
      <alignment horizontal="center" vertical="center"/>
    </xf>
    <xf numFmtId="3" fontId="9" fillId="2" borderId="0" xfId="0" applyNumberFormat="1" applyFont="1" applyFill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3" fontId="10" fillId="0" borderId="0" xfId="0" applyNumberFormat="1" applyFont="1">
      <alignment vertical="center"/>
    </xf>
    <xf numFmtId="0" fontId="3" fillId="0" borderId="8" xfId="0" applyFont="1" applyBorder="1">
      <alignment vertical="center"/>
    </xf>
    <xf numFmtId="0" fontId="9" fillId="2" borderId="4" xfId="0" applyFont="1" applyFill="1" applyBorder="1" applyAlignment="1">
      <alignment horizontal="center" vertical="center"/>
    </xf>
    <xf numFmtId="3" fontId="9" fillId="2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>
      <alignment vertical="center"/>
    </xf>
    <xf numFmtId="3" fontId="10" fillId="0" borderId="4" xfId="0" applyNumberFormat="1" applyFont="1" applyBorder="1">
      <alignment vertical="center"/>
    </xf>
    <xf numFmtId="176" fontId="10" fillId="0" borderId="0" xfId="0" applyNumberFormat="1" applyFont="1" applyAlignment="1">
      <alignment horizontal="center" vertical="center"/>
    </xf>
    <xf numFmtId="3" fontId="3" fillId="0" borderId="0" xfId="0" applyNumberFormat="1" applyFont="1">
      <alignment vertical="center"/>
    </xf>
    <xf numFmtId="176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176" fontId="10" fillId="0" borderId="9" xfId="0" applyNumberFormat="1" applyFont="1" applyBorder="1" applyAlignment="1">
      <alignment horizontal="center" vertical="center"/>
    </xf>
    <xf numFmtId="3" fontId="3" fillId="0" borderId="10" xfId="0" applyNumberFormat="1" applyFont="1" applyBorder="1">
      <alignment vertical="center"/>
    </xf>
    <xf numFmtId="176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176" fontId="10" fillId="0" borderId="11" xfId="0" applyNumberFormat="1" applyFont="1" applyBorder="1" applyAlignment="1">
      <alignment horizontal="center" vertical="center"/>
    </xf>
    <xf numFmtId="3" fontId="3" fillId="0" borderId="12" xfId="0" applyNumberFormat="1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7" xfId="0" applyFont="1" applyBorder="1" applyAlignment="1">
      <alignment horizontal="centerContinuous" vertical="center"/>
    </xf>
    <xf numFmtId="3" fontId="13" fillId="2" borderId="0" xfId="0" applyNumberFormat="1" applyFont="1" applyFill="1" applyAlignment="1">
      <alignment horizontal="center" vertical="center"/>
    </xf>
    <xf numFmtId="3" fontId="14" fillId="0" borderId="0" xfId="0" applyNumberFormat="1" applyFont="1">
      <alignment vertical="center"/>
    </xf>
    <xf numFmtId="3" fontId="10" fillId="0" borderId="19" xfId="0" applyNumberFormat="1" applyFont="1" applyBorder="1">
      <alignment vertical="center"/>
    </xf>
    <xf numFmtId="14" fontId="2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601279</xdr:colOff>
      <xdr:row>0</xdr:row>
      <xdr:rowOff>137309</xdr:rowOff>
    </xdr:from>
    <xdr:to>
      <xdr:col>6</xdr:col>
      <xdr:colOff>400969</xdr:colOff>
      <xdr:row>2</xdr:row>
      <xdr:rowOff>17961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BE4C93A-43D7-C8FD-4A52-CB9B3F4F1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4117" y="137309"/>
          <a:ext cx="418815" cy="418815"/>
        </a:xfrm>
        <a:prstGeom prst="rect">
          <a:avLst/>
        </a:prstGeom>
      </xdr:spPr>
    </xdr:pic>
    <xdr:clientData/>
  </xdr:twoCellAnchor>
  <xdr:twoCellAnchor editAs="oneCell">
    <xdr:from>
      <xdr:col>8</xdr:col>
      <xdr:colOff>451532</xdr:colOff>
      <xdr:row>4</xdr:row>
      <xdr:rowOff>76200</xdr:rowOff>
    </xdr:from>
    <xdr:to>
      <xdr:col>9</xdr:col>
      <xdr:colOff>295275</xdr:colOff>
      <xdr:row>8</xdr:row>
      <xdr:rowOff>38634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DF760B2-2CAE-74CA-1497-08699CF49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982" y="971550"/>
          <a:ext cx="734331" cy="819684"/>
        </a:xfrm>
        <a:prstGeom prst="rect">
          <a:avLst/>
        </a:prstGeom>
      </xdr:spPr>
    </xdr:pic>
    <xdr:clientData/>
  </xdr:twoCellAnchor>
  <xdr:twoCellAnchor>
    <xdr:from>
      <xdr:col>9</xdr:col>
      <xdr:colOff>433386</xdr:colOff>
      <xdr:row>0</xdr:row>
      <xdr:rowOff>166689</xdr:rowOff>
    </xdr:from>
    <xdr:to>
      <xdr:col>13</xdr:col>
      <xdr:colOff>128587</xdr:colOff>
      <xdr:row>5</xdr:row>
      <xdr:rowOff>1466</xdr:rowOff>
    </xdr:to>
    <xdr:sp macro="" textlink="">
      <xdr:nvSpPr>
        <xdr:cNvPr id="4" name="말풍선: 모서리가 둥근 사각형 3">
          <a:extLst>
            <a:ext uri="{FF2B5EF4-FFF2-40B4-BE49-F238E27FC236}">
              <a16:creationId xmlns:a16="http://schemas.microsoft.com/office/drawing/2014/main" id="{1749B29C-5F0E-4843-8E3D-91294146F2AD}"/>
            </a:ext>
          </a:extLst>
        </xdr:cNvPr>
        <xdr:cNvSpPr/>
      </xdr:nvSpPr>
      <xdr:spPr>
        <a:xfrm>
          <a:off x="7210424" y="166689"/>
          <a:ext cx="2381251" cy="944440"/>
        </a:xfrm>
        <a:prstGeom prst="wedgeRoundRectCallout">
          <a:avLst>
            <a:gd name="adj1" fmla="val -47838"/>
            <a:gd name="adj2" fmla="val 62122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이제 앞으로는 서식을 공유할 땐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"</a:t>
          </a:r>
          <a:r>
            <a:rPr lang="ko-KR" altLang="en-US" sz="1100" b="1" u="sng">
              <a:solidFill>
                <a:sysClr val="windowText" lastClr="000000"/>
              </a:solidFill>
            </a:rPr>
            <a:t>데이터 유효성</a:t>
          </a:r>
          <a:r>
            <a:rPr lang="en-US" altLang="ko-KR" sz="1100">
              <a:solidFill>
                <a:sysClr val="windowText" lastClr="000000"/>
              </a:solidFill>
            </a:rPr>
            <a:t>" </a:t>
          </a:r>
          <a:r>
            <a:rPr lang="ko-KR" altLang="en-US" sz="1100">
              <a:solidFill>
                <a:sysClr val="windowText" lastClr="000000"/>
              </a:solidFill>
            </a:rPr>
            <a:t>검사와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"</a:t>
          </a:r>
          <a:r>
            <a:rPr lang="ko-KR" altLang="en-US" sz="1100" b="1" u="sng">
              <a:solidFill>
                <a:sysClr val="windowText" lastClr="000000"/>
              </a:solidFill>
            </a:rPr>
            <a:t>시트 보호</a:t>
          </a:r>
          <a:r>
            <a:rPr lang="en-US" altLang="ko-KR" sz="1100">
              <a:solidFill>
                <a:sysClr val="windowText" lastClr="000000"/>
              </a:solidFill>
            </a:rPr>
            <a:t>" </a:t>
          </a:r>
          <a:r>
            <a:rPr lang="ko-KR" altLang="en-US" sz="1100">
              <a:solidFill>
                <a:sysClr val="windowText" lastClr="000000"/>
              </a:solidFill>
            </a:rPr>
            <a:t>기능을 활용해보라옹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 editAs="oneCell">
    <xdr:from>
      <xdr:col>8</xdr:col>
      <xdr:colOff>404741</xdr:colOff>
      <xdr:row>10</xdr:row>
      <xdr:rowOff>138113</xdr:rowOff>
    </xdr:from>
    <xdr:to>
      <xdr:col>9</xdr:col>
      <xdr:colOff>442758</xdr:colOff>
      <xdr:row>15</xdr:row>
      <xdr:rowOff>14286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7655760-0692-6770-33ED-56BE8F0E6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1191" y="2319338"/>
          <a:ext cx="928605" cy="900111"/>
        </a:xfrm>
        <a:prstGeom prst="rect">
          <a:avLst/>
        </a:prstGeom>
      </xdr:spPr>
    </xdr:pic>
    <xdr:clientData/>
  </xdr:twoCellAnchor>
  <xdr:twoCellAnchor>
    <xdr:from>
      <xdr:col>9</xdr:col>
      <xdr:colOff>504823</xdr:colOff>
      <xdr:row>6</xdr:row>
      <xdr:rowOff>114302</xdr:rowOff>
    </xdr:from>
    <xdr:to>
      <xdr:col>13</xdr:col>
      <xdr:colOff>200024</xdr:colOff>
      <xdr:row>10</xdr:row>
      <xdr:rowOff>201492</xdr:rowOff>
    </xdr:to>
    <xdr:sp macro="" textlink="">
      <xdr:nvSpPr>
        <xdr:cNvPr id="7" name="말풍선: 모서리가 둥근 사각형 6">
          <a:extLst>
            <a:ext uri="{FF2B5EF4-FFF2-40B4-BE49-F238E27FC236}">
              <a16:creationId xmlns:a16="http://schemas.microsoft.com/office/drawing/2014/main" id="{B9F85041-D20D-A621-C2F0-1F7D8E5F0E27}"/>
            </a:ext>
          </a:extLst>
        </xdr:cNvPr>
        <xdr:cNvSpPr/>
      </xdr:nvSpPr>
      <xdr:spPr>
        <a:xfrm>
          <a:off x="7281861" y="1438277"/>
          <a:ext cx="2381251" cy="944440"/>
        </a:xfrm>
        <a:prstGeom prst="wedgeRoundRectCallout">
          <a:avLst>
            <a:gd name="adj1" fmla="val -47838"/>
            <a:gd name="adj2" fmla="val 62122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이제 범위 대신 </a:t>
          </a:r>
          <a:r>
            <a:rPr lang="en-US" altLang="ko-KR" sz="1100" b="1" u="sng">
              <a:solidFill>
                <a:sysClr val="windowText" lastClr="000000"/>
              </a:solidFill>
            </a:rPr>
            <a:t>"</a:t>
          </a:r>
          <a:r>
            <a:rPr lang="ko-KR" altLang="en-US" sz="1100" b="1" u="sng">
              <a:solidFill>
                <a:sysClr val="windowText" lastClr="000000"/>
              </a:solidFill>
            </a:rPr>
            <a:t>표</a:t>
          </a:r>
          <a:r>
            <a:rPr lang="en-US" altLang="ko-KR" sz="1100" b="1" u="sng">
              <a:solidFill>
                <a:sysClr val="windowText" lastClr="000000"/>
              </a:solidFill>
            </a:rPr>
            <a:t>"</a:t>
          </a:r>
          <a:r>
            <a:rPr lang="ko-KR" altLang="en-US" sz="1100" b="1" u="sng">
              <a:solidFill>
                <a:sysClr val="windowText" lastClr="000000"/>
              </a:solidFill>
            </a:rPr>
            <a:t>를 사용</a:t>
          </a:r>
          <a:r>
            <a:rPr lang="ko-KR" altLang="en-US" sz="1100">
              <a:solidFill>
                <a:sysClr val="windowText" lastClr="000000"/>
              </a:solidFill>
            </a:rPr>
            <a:t>해보라옹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자료 관리가 정</a:t>
          </a:r>
          <a:r>
            <a:rPr lang="en-US" altLang="ko-KR" sz="1100">
              <a:solidFill>
                <a:sysClr val="windowText" lastClr="000000"/>
              </a:solidFill>
            </a:rPr>
            <a:t>-</a:t>
          </a:r>
          <a:r>
            <a:rPr lang="ko-KR" altLang="en-US" sz="1100">
              <a:solidFill>
                <a:sysClr val="windowText" lastClr="000000"/>
              </a:solidFill>
            </a:rPr>
            <a:t>말 쉬워진다옹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</xdr:txBody>
    </xdr:sp>
    <xdr:clientData/>
  </xdr:twoCellAnchor>
  <xdr:twoCellAnchor>
    <xdr:from>
      <xdr:col>9</xdr:col>
      <xdr:colOff>547685</xdr:colOff>
      <xdr:row>12</xdr:row>
      <xdr:rowOff>95253</xdr:rowOff>
    </xdr:from>
    <xdr:to>
      <xdr:col>13</xdr:col>
      <xdr:colOff>242886</xdr:colOff>
      <xdr:row>16</xdr:row>
      <xdr:rowOff>19051</xdr:rowOff>
    </xdr:to>
    <xdr:sp macro="" textlink="">
      <xdr:nvSpPr>
        <xdr:cNvPr id="8" name="말풍선: 모서리가 둥근 사각형 7">
          <a:extLst>
            <a:ext uri="{FF2B5EF4-FFF2-40B4-BE49-F238E27FC236}">
              <a16:creationId xmlns:a16="http://schemas.microsoft.com/office/drawing/2014/main" id="{A20634AE-3435-BDC5-9B2D-9FA55C0E7F39}"/>
            </a:ext>
          </a:extLst>
        </xdr:cNvPr>
        <xdr:cNvSpPr/>
      </xdr:nvSpPr>
      <xdr:spPr>
        <a:xfrm>
          <a:off x="7324723" y="2705103"/>
          <a:ext cx="2381251" cy="685798"/>
        </a:xfrm>
        <a:prstGeom prst="wedgeRoundRectCallout">
          <a:avLst>
            <a:gd name="adj1" fmla="val -56438"/>
            <a:gd name="adj2" fmla="val -39267"/>
            <a:gd name="adj3" fmla="val 16667"/>
          </a:avLst>
        </a:prstGeom>
        <a:solidFill>
          <a:schemeClr val="bg1"/>
        </a:solidFill>
        <a:ln w="1905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자동확장 목록상자 만들기</a:t>
          </a:r>
          <a:r>
            <a:rPr lang="en-US" altLang="ko-KR" sz="1100">
              <a:solidFill>
                <a:sysClr val="windowText" lastClr="000000"/>
              </a:solidFill>
            </a:rPr>
            <a:t>!</a:t>
          </a: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=</a:t>
          </a:r>
          <a:r>
            <a:rPr lang="en-US" altLang="ko-KR" sz="1100">
              <a:solidFill>
                <a:srgbClr val="0000FF"/>
              </a:solidFill>
            </a:rPr>
            <a:t>INDIRECT</a:t>
          </a:r>
          <a:r>
            <a:rPr lang="en-US" altLang="ko-KR" sz="1100">
              <a:solidFill>
                <a:sysClr val="windowText" lastClr="000000"/>
              </a:solidFill>
            </a:rPr>
            <a:t>("</a:t>
          </a:r>
          <a:r>
            <a:rPr lang="ko-KR" altLang="en-US" sz="1100">
              <a:solidFill>
                <a:sysClr val="windowText" lastClr="000000"/>
              </a:solidFill>
            </a:rPr>
            <a:t>표이름</a:t>
          </a:r>
          <a:r>
            <a:rPr lang="en-US" altLang="ko-KR" sz="1100">
              <a:solidFill>
                <a:sysClr val="windowText" lastClr="000000"/>
              </a:solidFill>
            </a:rPr>
            <a:t>[</a:t>
          </a:r>
          <a:r>
            <a:rPr lang="ko-KR" altLang="en-US" sz="1100">
              <a:solidFill>
                <a:sysClr val="windowText" lastClr="000000"/>
              </a:solidFill>
            </a:rPr>
            <a:t>머릿글</a:t>
          </a:r>
          <a:r>
            <a:rPr lang="en-US" altLang="ko-KR" sz="1100">
              <a:solidFill>
                <a:sysClr val="windowText" lastClr="000000"/>
              </a:solidFill>
            </a:rPr>
            <a:t>]")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572815</xdr:colOff>
      <xdr:row>0</xdr:row>
      <xdr:rowOff>104493</xdr:rowOff>
    </xdr:from>
    <xdr:to>
      <xdr:col>2</xdr:col>
      <xdr:colOff>268014</xdr:colOff>
      <xdr:row>2</xdr:row>
      <xdr:rowOff>57196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40D2DFA-326C-4D31-6179-7C842AD69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18" y="104493"/>
          <a:ext cx="436179" cy="4361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755376</xdr:colOff>
      <xdr:row>0</xdr:row>
      <xdr:rowOff>53011</xdr:rowOff>
    </xdr:from>
    <xdr:to>
      <xdr:col>2</xdr:col>
      <xdr:colOff>318054</xdr:colOff>
      <xdr:row>2</xdr:row>
      <xdr:rowOff>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76441D5-5241-7300-5FC1-DB131A0C5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559" y="53011"/>
          <a:ext cx="496956" cy="496956"/>
        </a:xfrm>
        <a:prstGeom prst="rect">
          <a:avLst/>
        </a:prstGeom>
      </xdr:spPr>
    </xdr:pic>
    <xdr:clientData/>
  </xdr:twoCellAnchor>
  <xdr:twoCellAnchor>
    <xdr:from>
      <xdr:col>11</xdr:col>
      <xdr:colOff>443950</xdr:colOff>
      <xdr:row>0</xdr:row>
      <xdr:rowOff>66263</xdr:rowOff>
    </xdr:from>
    <xdr:to>
      <xdr:col>12</xdr:col>
      <xdr:colOff>212036</xdr:colOff>
      <xdr:row>2</xdr:row>
      <xdr:rowOff>13254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CF89930-A9DC-4129-BE19-4553A0E3B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57863" y="66263"/>
          <a:ext cx="496956" cy="4969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243069</xdr:colOff>
      <xdr:row>1</xdr:row>
      <xdr:rowOff>35763</xdr:rowOff>
    </xdr:from>
    <xdr:ext cx="226204" cy="224790"/>
    <xdr:pic>
      <xdr:nvPicPr>
        <xdr:cNvPr id="2" name="그림 1" descr="Pizza ">
          <a:extLst>
            <a:ext uri="{FF2B5EF4-FFF2-40B4-BE49-F238E27FC236}">
              <a16:creationId xmlns:a16="http://schemas.microsoft.com/office/drawing/2014/main" id="{D86A8DC5-9A11-43A2-B648-12E62103E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731" y="209184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264090</xdr:colOff>
      <xdr:row>1</xdr:row>
      <xdr:rowOff>35763</xdr:rowOff>
    </xdr:from>
    <xdr:to>
      <xdr:col>12</xdr:col>
      <xdr:colOff>490294</xdr:colOff>
      <xdr:row>1</xdr:row>
      <xdr:rowOff>260553</xdr:rowOff>
    </xdr:to>
    <xdr:pic>
      <xdr:nvPicPr>
        <xdr:cNvPr id="3" name="그림 2" descr="Pizza ">
          <a:extLst>
            <a:ext uri="{FF2B5EF4-FFF2-40B4-BE49-F238E27FC236}">
              <a16:creationId xmlns:a16="http://schemas.microsoft.com/office/drawing/2014/main" id="{FA2191CB-1E67-402D-91A1-121EEDF8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18" y="209184"/>
          <a:ext cx="226204" cy="224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A885-CE2C-45EE-90EF-A36C465C0E7C}">
  <dimension ref="B1:H14"/>
  <sheetViews>
    <sheetView tabSelected="1" zoomScale="160" zoomScaleNormal="160" workbookViewId="0"/>
  </sheetViews>
  <sheetFormatPr defaultRowHeight="13.2" x14ac:dyDescent="0.4"/>
  <cols>
    <col min="1" max="1" width="4.59765625" style="2" customWidth="1"/>
    <col min="2" max="2" width="12.3984375" style="2" customWidth="1"/>
    <col min="3" max="5" width="10.296875" style="2" customWidth="1"/>
    <col min="6" max="6" width="8.09765625" style="2" customWidth="1"/>
    <col min="7" max="7" width="11.69921875" style="2" customWidth="1"/>
    <col min="8" max="8" width="9.5" style="2" customWidth="1"/>
    <col min="9" max="9" width="11.69921875" style="2" customWidth="1"/>
    <col min="10" max="16384" width="8.796875" style="2"/>
  </cols>
  <sheetData>
    <row r="1" spans="2:8" ht="16.2" customHeight="1" thickBot="1" x14ac:dyDescent="0.45"/>
    <row r="2" spans="2:8" ht="26.4" customHeight="1" x14ac:dyDescent="0.4">
      <c r="B2" s="57" t="s">
        <v>14</v>
      </c>
      <c r="C2" s="57"/>
      <c r="D2" s="57"/>
      <c r="E2" s="57"/>
      <c r="F2" s="3"/>
      <c r="G2" s="58" t="s">
        <v>51</v>
      </c>
      <c r="H2" s="58"/>
    </row>
    <row r="3" spans="2:8" ht="13.2" customHeight="1" x14ac:dyDescent="0.4">
      <c r="B3" s="3"/>
      <c r="C3" s="3"/>
      <c r="D3" s="3"/>
    </row>
    <row r="4" spans="2:8" ht="15" customHeight="1" x14ac:dyDescent="0.25">
      <c r="B4" s="17" t="s">
        <v>15</v>
      </c>
      <c r="C4" s="1" t="s">
        <v>11</v>
      </c>
      <c r="D4" s="55" t="str">
        <f ca="1">TEXT(TODAY(),"yyyy년 mm월 dd일")</f>
        <v>2023년 03월 18일</v>
      </c>
      <c r="E4" s="56"/>
    </row>
    <row r="5" spans="2:8" ht="16.8" customHeight="1" x14ac:dyDescent="0.4">
      <c r="B5" s="4" t="s">
        <v>0</v>
      </c>
      <c r="C5" s="4" t="s">
        <v>13</v>
      </c>
      <c r="D5" s="4" t="s">
        <v>1</v>
      </c>
      <c r="E5" s="4" t="s">
        <v>2</v>
      </c>
      <c r="G5" s="2" t="s">
        <v>0</v>
      </c>
      <c r="H5" s="2" t="s">
        <v>12</v>
      </c>
    </row>
    <row r="6" spans="2:8" ht="16.8" customHeight="1" x14ac:dyDescent="0.4">
      <c r="B6" s="5"/>
      <c r="C6" s="6"/>
      <c r="D6" s="7" t="str">
        <f>IF(B6="","-",VLOOKUP(B6,목록상자만들기!$G$5:$H$13,2,0))</f>
        <v>-</v>
      </c>
      <c r="E6" s="6">
        <f>IFERROR(D6*C6,0)</f>
        <v>0</v>
      </c>
      <c r="G6" s="2" t="s">
        <v>3</v>
      </c>
      <c r="H6" s="2">
        <v>280</v>
      </c>
    </row>
    <row r="7" spans="2:8" ht="16.8" customHeight="1" x14ac:dyDescent="0.4">
      <c r="B7" s="8"/>
      <c r="C7" s="9"/>
      <c r="D7" s="10" t="str">
        <f>IF(B7="","-",VLOOKUP(B7,목록상자만들기!$G$5:$H$13,2,0))</f>
        <v>-</v>
      </c>
      <c r="E7" s="9">
        <f t="shared" ref="E7:E11" si="0">IFERROR(D7*C7,0)</f>
        <v>0</v>
      </c>
      <c r="G7" s="2" t="s">
        <v>4</v>
      </c>
      <c r="H7" s="2">
        <v>290</v>
      </c>
    </row>
    <row r="8" spans="2:8" ht="16.8" customHeight="1" x14ac:dyDescent="0.4">
      <c r="B8" s="8"/>
      <c r="C8" s="9"/>
      <c r="D8" s="10" t="str">
        <f>IF(B8="","-",VLOOKUP(B8,목록상자만들기!$G$5:$H$13,2,0))</f>
        <v>-</v>
      </c>
      <c r="E8" s="9">
        <f t="shared" si="0"/>
        <v>0</v>
      </c>
      <c r="G8" s="2" t="s">
        <v>5</v>
      </c>
      <c r="H8" s="2">
        <v>380</v>
      </c>
    </row>
    <row r="9" spans="2:8" ht="16.8" customHeight="1" x14ac:dyDescent="0.4">
      <c r="B9" s="8"/>
      <c r="C9" s="9"/>
      <c r="D9" s="10" t="str">
        <f>IF(B9="","-",VLOOKUP(B9,목록상자만들기!$G$5:$H$13,2,0))</f>
        <v>-</v>
      </c>
      <c r="E9" s="9">
        <f t="shared" ref="E9:E10" si="1">IFERROR(D9*C9,0)</f>
        <v>0</v>
      </c>
      <c r="G9" s="2" t="s">
        <v>6</v>
      </c>
      <c r="H9" s="2">
        <v>300</v>
      </c>
    </row>
    <row r="10" spans="2:8" ht="16.8" customHeight="1" x14ac:dyDescent="0.4">
      <c r="B10" s="8"/>
      <c r="C10" s="9"/>
      <c r="D10" s="10" t="str">
        <f>IF(B10="","-",VLOOKUP(B10,목록상자만들기!$G$5:$H$13,2,0))</f>
        <v>-</v>
      </c>
      <c r="E10" s="9">
        <f t="shared" si="1"/>
        <v>0</v>
      </c>
      <c r="G10" s="2" t="s">
        <v>7</v>
      </c>
      <c r="H10" s="2">
        <v>340</v>
      </c>
    </row>
    <row r="11" spans="2:8" ht="16.8" customHeight="1" thickBot="1" x14ac:dyDescent="0.45">
      <c r="B11" s="11"/>
      <c r="C11" s="12"/>
      <c r="D11" s="13" t="str">
        <f>IF(B11="","-",VLOOKUP(B11,목록상자만들기!$G$5:$H$13,2,0))</f>
        <v>-</v>
      </c>
      <c r="E11" s="12">
        <f t="shared" si="0"/>
        <v>0</v>
      </c>
      <c r="G11" s="2" t="s">
        <v>8</v>
      </c>
      <c r="H11" s="2">
        <v>380</v>
      </c>
    </row>
    <row r="12" spans="2:8" ht="16.8" customHeight="1" thickBot="1" x14ac:dyDescent="0.45">
      <c r="B12" s="14" t="s">
        <v>9</v>
      </c>
      <c r="C12" s="15">
        <f>SUM(C6:C11)</f>
        <v>0</v>
      </c>
      <c r="D12" s="16" t="s">
        <v>10</v>
      </c>
      <c r="E12" s="15">
        <f>SUM(E6:E11)</f>
        <v>0</v>
      </c>
    </row>
    <row r="13" spans="2:8" ht="16.8" customHeight="1" x14ac:dyDescent="0.4"/>
    <row r="14" spans="2:8" ht="16.8" customHeight="1" x14ac:dyDescent="0.4"/>
  </sheetData>
  <mergeCells count="3">
    <mergeCell ref="D4:E4"/>
    <mergeCell ref="B2:E2"/>
    <mergeCell ref="G2:H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2BAD5-E2C5-4526-8FA5-64DBB9936139}">
  <dimension ref="B1:P23"/>
  <sheetViews>
    <sheetView zoomScale="145" zoomScaleNormal="145" workbookViewId="0"/>
  </sheetViews>
  <sheetFormatPr defaultRowHeight="13.2" outlineLevelRow="1" x14ac:dyDescent="0.4"/>
  <cols>
    <col min="1" max="1" width="2.5" style="2" customWidth="1"/>
    <col min="2" max="2" width="9.69921875" style="2" customWidth="1"/>
    <col min="3" max="3" width="8.796875" style="2"/>
    <col min="4" max="4" width="7" style="2" customWidth="1"/>
    <col min="5" max="7" width="8.796875" style="2"/>
    <col min="8" max="8" width="7.59765625" style="2" customWidth="1"/>
    <col min="9" max="9" width="4.796875" style="2" customWidth="1"/>
    <col min="10" max="10" width="10.09765625" style="2" customWidth="1"/>
    <col min="11" max="11" width="10.5" style="2" customWidth="1"/>
    <col min="12" max="12" width="4.296875" style="2" customWidth="1"/>
    <col min="13" max="16384" width="8.796875" style="2"/>
  </cols>
  <sheetData>
    <row r="1" spans="2:16" ht="13.8" thickBot="1" x14ac:dyDescent="0.45"/>
    <row r="2" spans="2:16" ht="24.6" customHeight="1" x14ac:dyDescent="0.4">
      <c r="B2" s="22" t="s">
        <v>52</v>
      </c>
      <c r="C2" s="19"/>
      <c r="D2" s="19"/>
      <c r="E2" s="22"/>
      <c r="F2" s="19"/>
      <c r="G2" s="19"/>
      <c r="H2" s="18"/>
      <c r="J2" s="22" t="s">
        <v>53</v>
      </c>
      <c r="K2" s="19"/>
      <c r="M2" s="22" t="s">
        <v>53</v>
      </c>
      <c r="N2" s="19"/>
      <c r="O2" s="19"/>
      <c r="P2" s="19"/>
    </row>
    <row r="3" spans="2:16" ht="11.4" customHeight="1" x14ac:dyDescent="0.4"/>
    <row r="4" spans="2:16" ht="16.8" customHeight="1" x14ac:dyDescent="0.4">
      <c r="B4" s="20" t="s">
        <v>32</v>
      </c>
      <c r="C4" s="20" t="s">
        <v>25</v>
      </c>
      <c r="D4" s="20" t="s">
        <v>26</v>
      </c>
      <c r="E4" s="20" t="s">
        <v>29</v>
      </c>
      <c r="F4" s="20" t="s">
        <v>30</v>
      </c>
      <c r="G4" s="20" t="s">
        <v>31</v>
      </c>
      <c r="J4" s="21" t="s">
        <v>25</v>
      </c>
      <c r="K4" s="21" t="s">
        <v>31</v>
      </c>
      <c r="M4" s="21" t="s">
        <v>25</v>
      </c>
      <c r="N4" s="21" t="s">
        <v>26</v>
      </c>
      <c r="O4" s="21" t="s">
        <v>137</v>
      </c>
      <c r="P4" s="21" t="s">
        <v>31</v>
      </c>
    </row>
    <row r="5" spans="2:16" ht="16.8" customHeight="1" x14ac:dyDescent="0.4">
      <c r="B5" s="2" t="s">
        <v>33</v>
      </c>
      <c r="C5" s="2" t="s">
        <v>23</v>
      </c>
      <c r="D5" s="2" t="s">
        <v>27</v>
      </c>
      <c r="E5" s="2">
        <v>80</v>
      </c>
      <c r="F5" s="2">
        <v>82</v>
      </c>
      <c r="G5" s="2">
        <v>81</v>
      </c>
      <c r="J5" s="18" t="s">
        <v>54</v>
      </c>
      <c r="M5" s="18" t="s">
        <v>55</v>
      </c>
      <c r="N5" s="18" t="s">
        <v>28</v>
      </c>
      <c r="O5" s="18"/>
    </row>
    <row r="6" spans="2:16" ht="16.8" hidden="1" customHeight="1" outlineLevel="1" x14ac:dyDescent="0.4">
      <c r="B6" s="2" t="s">
        <v>34</v>
      </c>
      <c r="C6" s="2" t="s">
        <v>23</v>
      </c>
      <c r="D6" s="2" t="s">
        <v>28</v>
      </c>
      <c r="E6" s="2">
        <v>81</v>
      </c>
      <c r="F6" s="2">
        <v>92</v>
      </c>
      <c r="G6" s="2">
        <v>86.5</v>
      </c>
      <c r="J6" s="18" t="s">
        <v>135</v>
      </c>
      <c r="M6" s="18" t="s">
        <v>133</v>
      </c>
      <c r="N6" s="18" t="s">
        <v>27</v>
      </c>
      <c r="O6" s="18"/>
    </row>
    <row r="7" spans="2:16" ht="16.8" customHeight="1" collapsed="1" x14ac:dyDescent="0.4">
      <c r="B7" s="2" t="s">
        <v>35</v>
      </c>
      <c r="C7" s="2" t="s">
        <v>22</v>
      </c>
      <c r="D7" s="2" t="s">
        <v>27</v>
      </c>
      <c r="E7" s="2">
        <v>92</v>
      </c>
      <c r="F7" s="2">
        <v>93</v>
      </c>
      <c r="G7" s="2">
        <v>92.5</v>
      </c>
      <c r="J7" s="18" t="s">
        <v>55</v>
      </c>
      <c r="M7" s="18" t="s">
        <v>134</v>
      </c>
      <c r="N7" s="18" t="s">
        <v>28</v>
      </c>
      <c r="O7" s="18"/>
    </row>
    <row r="8" spans="2:16" ht="16.8" hidden="1" customHeight="1" outlineLevel="1" x14ac:dyDescent="0.4">
      <c r="B8" s="2" t="s">
        <v>36</v>
      </c>
      <c r="C8" s="2" t="s">
        <v>22</v>
      </c>
      <c r="D8" s="2" t="s">
        <v>28</v>
      </c>
      <c r="E8" s="2">
        <v>84</v>
      </c>
      <c r="F8" s="2">
        <v>83</v>
      </c>
      <c r="G8" s="2">
        <v>83.5</v>
      </c>
      <c r="J8" s="18" t="s">
        <v>136</v>
      </c>
      <c r="M8" s="18"/>
    </row>
    <row r="9" spans="2:16" ht="16.8" customHeight="1" collapsed="1" x14ac:dyDescent="0.4">
      <c r="B9" s="2" t="s">
        <v>37</v>
      </c>
      <c r="C9" s="2" t="s">
        <v>20</v>
      </c>
      <c r="D9" s="2" t="s">
        <v>27</v>
      </c>
      <c r="E9" s="2">
        <v>96</v>
      </c>
      <c r="F9" s="2">
        <v>91</v>
      </c>
      <c r="G9" s="2">
        <v>93.5</v>
      </c>
      <c r="J9" s="18" t="s">
        <v>133</v>
      </c>
    </row>
    <row r="10" spans="2:16" ht="16.8" hidden="1" customHeight="1" outlineLevel="1" x14ac:dyDescent="0.4">
      <c r="B10" s="2" t="s">
        <v>38</v>
      </c>
      <c r="C10" s="2" t="s">
        <v>20</v>
      </c>
      <c r="D10" s="2" t="s">
        <v>28</v>
      </c>
      <c r="E10" s="2">
        <v>98</v>
      </c>
      <c r="F10" s="2">
        <v>87</v>
      </c>
      <c r="G10" s="2">
        <v>92.5</v>
      </c>
    </row>
    <row r="11" spans="2:16" ht="16.8" customHeight="1" collapsed="1" x14ac:dyDescent="0.4">
      <c r="B11" s="2" t="s">
        <v>39</v>
      </c>
      <c r="C11" s="2" t="s">
        <v>17</v>
      </c>
      <c r="D11" s="2" t="s">
        <v>27</v>
      </c>
      <c r="E11" s="2">
        <v>94</v>
      </c>
      <c r="F11" s="2">
        <v>84</v>
      </c>
      <c r="G11" s="2">
        <v>89</v>
      </c>
    </row>
    <row r="12" spans="2:16" ht="16.8" hidden="1" customHeight="1" outlineLevel="1" x14ac:dyDescent="0.4">
      <c r="B12" s="2" t="s">
        <v>40</v>
      </c>
      <c r="C12" s="2" t="s">
        <v>17</v>
      </c>
      <c r="D12" s="2" t="s">
        <v>28</v>
      </c>
      <c r="E12" s="2">
        <v>84</v>
      </c>
      <c r="F12" s="2">
        <v>96</v>
      </c>
      <c r="G12" s="2">
        <v>90</v>
      </c>
    </row>
    <row r="13" spans="2:16" ht="16.8" customHeight="1" collapsed="1" x14ac:dyDescent="0.4">
      <c r="B13" s="2" t="s">
        <v>41</v>
      </c>
      <c r="C13" s="2" t="s">
        <v>16</v>
      </c>
      <c r="D13" s="2" t="s">
        <v>27</v>
      </c>
      <c r="E13" s="2">
        <v>76</v>
      </c>
      <c r="F13" s="2">
        <v>76</v>
      </c>
      <c r="G13" s="2">
        <v>76</v>
      </c>
    </row>
    <row r="14" spans="2:16" ht="16.8" hidden="1" customHeight="1" outlineLevel="1" x14ac:dyDescent="0.4">
      <c r="B14" s="2" t="s">
        <v>42</v>
      </c>
      <c r="C14" s="2" t="s">
        <v>16</v>
      </c>
      <c r="D14" s="2" t="s">
        <v>28</v>
      </c>
      <c r="E14" s="2">
        <v>83</v>
      </c>
      <c r="F14" s="2">
        <v>72</v>
      </c>
      <c r="G14" s="2">
        <v>77.5</v>
      </c>
    </row>
    <row r="15" spans="2:16" ht="16.8" customHeight="1" collapsed="1" x14ac:dyDescent="0.4">
      <c r="B15" s="2" t="s">
        <v>43</v>
      </c>
      <c r="C15" s="2" t="s">
        <v>24</v>
      </c>
      <c r="D15" s="2" t="s">
        <v>27</v>
      </c>
      <c r="E15" s="2">
        <v>78</v>
      </c>
      <c r="F15" s="2">
        <v>77</v>
      </c>
      <c r="G15" s="2">
        <v>77.5</v>
      </c>
    </row>
    <row r="16" spans="2:16" ht="16.8" hidden="1" customHeight="1" outlineLevel="1" x14ac:dyDescent="0.4">
      <c r="B16" s="2" t="s">
        <v>44</v>
      </c>
      <c r="C16" s="2" t="s">
        <v>24</v>
      </c>
      <c r="D16" s="2" t="s">
        <v>28</v>
      </c>
      <c r="E16" s="2">
        <v>98</v>
      </c>
      <c r="F16" s="2">
        <v>99</v>
      </c>
      <c r="G16" s="2">
        <v>98.5</v>
      </c>
    </row>
    <row r="17" spans="2:7" ht="16.8" customHeight="1" collapsed="1" x14ac:dyDescent="0.4">
      <c r="B17" s="2" t="s">
        <v>45</v>
      </c>
      <c r="C17" s="2" t="s">
        <v>21</v>
      </c>
      <c r="D17" s="2" t="s">
        <v>27</v>
      </c>
      <c r="E17" s="2">
        <v>75</v>
      </c>
      <c r="F17" s="2">
        <v>87</v>
      </c>
      <c r="G17" s="2">
        <v>81</v>
      </c>
    </row>
    <row r="18" spans="2:7" ht="16.8" hidden="1" customHeight="1" outlineLevel="1" x14ac:dyDescent="0.4">
      <c r="B18" s="2" t="s">
        <v>46</v>
      </c>
      <c r="C18" s="2" t="s">
        <v>21</v>
      </c>
      <c r="D18" s="2" t="s">
        <v>28</v>
      </c>
      <c r="E18" s="2">
        <v>80</v>
      </c>
      <c r="F18" s="2">
        <v>76</v>
      </c>
      <c r="G18" s="2">
        <v>78</v>
      </c>
    </row>
    <row r="19" spans="2:7" ht="16.8" customHeight="1" collapsed="1" x14ac:dyDescent="0.4">
      <c r="B19" s="2" t="s">
        <v>47</v>
      </c>
      <c r="C19" s="2" t="s">
        <v>18</v>
      </c>
      <c r="D19" s="2" t="s">
        <v>27</v>
      </c>
      <c r="E19" s="2">
        <v>80</v>
      </c>
      <c r="F19" s="2">
        <v>96</v>
      </c>
      <c r="G19" s="2">
        <v>88</v>
      </c>
    </row>
    <row r="20" spans="2:7" ht="16.8" hidden="1" customHeight="1" outlineLevel="1" x14ac:dyDescent="0.4">
      <c r="B20" s="2" t="s">
        <v>48</v>
      </c>
      <c r="C20" s="2" t="s">
        <v>18</v>
      </c>
      <c r="D20" s="2" t="s">
        <v>28</v>
      </c>
      <c r="E20" s="2">
        <v>72</v>
      </c>
      <c r="F20" s="2">
        <v>85</v>
      </c>
      <c r="G20" s="2">
        <v>78.5</v>
      </c>
    </row>
    <row r="21" spans="2:7" ht="16.8" customHeight="1" collapsed="1" x14ac:dyDescent="0.4">
      <c r="B21" s="2" t="s">
        <v>49</v>
      </c>
      <c r="C21" s="2" t="s">
        <v>19</v>
      </c>
      <c r="D21" s="2" t="s">
        <v>27</v>
      </c>
      <c r="E21" s="2">
        <v>85</v>
      </c>
      <c r="F21" s="2">
        <v>99</v>
      </c>
      <c r="G21" s="2">
        <v>92</v>
      </c>
    </row>
    <row r="22" spans="2:7" ht="16.8" hidden="1" customHeight="1" outlineLevel="1" x14ac:dyDescent="0.4">
      <c r="B22" s="2" t="s">
        <v>50</v>
      </c>
      <c r="C22" s="2" t="s">
        <v>19</v>
      </c>
      <c r="D22" s="2" t="s">
        <v>28</v>
      </c>
      <c r="E22" s="2">
        <v>80</v>
      </c>
      <c r="F22" s="2">
        <v>91</v>
      </c>
      <c r="G22" s="2">
        <v>85.5</v>
      </c>
    </row>
    <row r="23" spans="2:7" ht="16.8" customHeight="1" collapsed="1" x14ac:dyDescent="0.4"/>
  </sheetData>
  <autoFilter ref="C4:G22" xr:uid="{5912BAD5-E2C5-4526-8FA5-64DBB9936139}"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0917-5B4C-4919-A7F0-B19B287E5E91}">
  <dimension ref="B1:T23"/>
  <sheetViews>
    <sheetView zoomScale="115" zoomScaleNormal="115" workbookViewId="0"/>
  </sheetViews>
  <sheetFormatPr defaultRowHeight="18" customHeight="1" outlineLevelCol="1" x14ac:dyDescent="0.4"/>
  <cols>
    <col min="1" max="1" width="4.59765625" style="2" customWidth="1"/>
    <col min="2" max="3" width="12.296875" style="2" customWidth="1"/>
    <col min="4" max="4" width="17.3984375" style="2" customWidth="1"/>
    <col min="5" max="5" width="9.3984375" style="2" customWidth="1"/>
    <col min="6" max="6" width="11.59765625" style="2" customWidth="1"/>
    <col min="7" max="7" width="4.59765625" style="2" customWidth="1"/>
    <col min="8" max="8" width="12" style="2" customWidth="1"/>
    <col min="9" max="9" width="11.59765625" style="2" customWidth="1"/>
    <col min="10" max="10" width="7.296875" style="2" customWidth="1"/>
    <col min="11" max="11" width="10.09765625" style="2" hidden="1" customWidth="1" outlineLevel="1"/>
    <col min="12" max="12" width="9.59765625" style="2" hidden="1" customWidth="1" outlineLevel="1"/>
    <col min="13" max="13" width="11.3984375" style="18" hidden="1" customWidth="1" outlineLevel="1"/>
    <col min="14" max="14" width="26.59765625" style="2" hidden="1" customWidth="1" outlineLevel="1"/>
    <col min="15" max="15" width="7.3984375" style="2" hidden="1" customWidth="1" outlineLevel="1"/>
    <col min="16" max="16" width="10.09765625" style="2" hidden="1" customWidth="1" outlineLevel="1"/>
    <col min="17" max="17" width="7.3984375" style="2" hidden="1" customWidth="1" outlineLevel="1"/>
    <col min="18" max="18" width="12.69921875" style="2" hidden="1" customWidth="1" outlineLevel="1"/>
    <col min="19" max="19" width="10.69921875" style="2" hidden="1" customWidth="1" outlineLevel="1"/>
    <col min="20" max="20" width="8.796875" style="2" collapsed="1"/>
    <col min="21" max="16384" width="8.796875" style="2"/>
  </cols>
  <sheetData>
    <row r="1" spans="2:19" ht="18" customHeight="1" thickBot="1" x14ac:dyDescent="0.45"/>
    <row r="2" spans="2:19" ht="25.2" customHeight="1" x14ac:dyDescent="0.4">
      <c r="B2" s="22" t="str">
        <f ca="1">"오빠두 다잇소 판매현황 " &amp; TEXT(TODAY(),"(YY년 MM월 DD일)")</f>
        <v>오빠두 다잇소 판매현황 (23년 03월 18일)</v>
      </c>
      <c r="C2" s="22"/>
      <c r="D2" s="22"/>
      <c r="E2" s="22"/>
      <c r="F2" s="22"/>
      <c r="H2" s="58" t="s">
        <v>114</v>
      </c>
      <c r="I2" s="58"/>
      <c r="K2" s="22" t="str">
        <f ca="1">"오빠두 다잇소 판매현황 " &amp; TEXT(TODAY(),"(YY년 MM월 DD일)")</f>
        <v>오빠두 다잇소 판매현황 (23년 03월 18일)</v>
      </c>
      <c r="L2" s="22"/>
      <c r="M2" s="22"/>
      <c r="N2" s="22"/>
      <c r="O2" s="22"/>
      <c r="P2" s="19"/>
      <c r="R2" s="58" t="s">
        <v>114</v>
      </c>
      <c r="S2" s="58"/>
    </row>
    <row r="3" spans="2:19" ht="15.6" customHeight="1" x14ac:dyDescent="0.4"/>
    <row r="4" spans="2:19" ht="18" customHeight="1" x14ac:dyDescent="0.4">
      <c r="B4" s="31" t="s">
        <v>56</v>
      </c>
      <c r="C4" s="31" t="s">
        <v>58</v>
      </c>
      <c r="D4" s="31" t="s">
        <v>59</v>
      </c>
      <c r="E4" s="31" t="s">
        <v>60</v>
      </c>
      <c r="F4" s="32" t="s">
        <v>2</v>
      </c>
      <c r="H4" s="25" t="s">
        <v>113</v>
      </c>
      <c r="I4" s="25" t="s">
        <v>2</v>
      </c>
      <c r="K4" s="23" t="s">
        <v>57</v>
      </c>
      <c r="L4" s="23" t="s">
        <v>58</v>
      </c>
      <c r="M4" s="23" t="s">
        <v>56</v>
      </c>
      <c r="N4" s="23" t="s">
        <v>59</v>
      </c>
      <c r="O4" s="23" t="s">
        <v>60</v>
      </c>
      <c r="P4" s="24" t="s">
        <v>2</v>
      </c>
      <c r="R4" s="25" t="s">
        <v>113</v>
      </c>
      <c r="S4" s="25" t="s">
        <v>2</v>
      </c>
    </row>
    <row r="5" spans="2:19" ht="18" customHeight="1" x14ac:dyDescent="0.4">
      <c r="B5" s="33" t="s">
        <v>78</v>
      </c>
      <c r="C5" s="33" t="s">
        <v>67</v>
      </c>
      <c r="D5" s="34" t="s">
        <v>105</v>
      </c>
      <c r="E5" s="35">
        <v>1</v>
      </c>
      <c r="F5" s="36">
        <v>99000</v>
      </c>
      <c r="H5" s="26"/>
      <c r="K5" s="59" t="s">
        <v>68</v>
      </c>
      <c r="L5" s="59" t="s">
        <v>67</v>
      </c>
      <c r="M5" s="26" t="s">
        <v>78</v>
      </c>
      <c r="N5" s="27" t="s">
        <v>79</v>
      </c>
      <c r="O5" s="28">
        <v>1</v>
      </c>
      <c r="P5" s="29">
        <v>99000</v>
      </c>
      <c r="R5" s="30" t="s">
        <v>111</v>
      </c>
      <c r="S5" s="30"/>
    </row>
    <row r="6" spans="2:19" ht="18" customHeight="1" x14ac:dyDescent="0.4">
      <c r="B6" s="33" t="s">
        <v>96</v>
      </c>
      <c r="C6" s="33" t="s">
        <v>67</v>
      </c>
      <c r="D6" s="34" t="s">
        <v>106</v>
      </c>
      <c r="E6" s="35">
        <v>3</v>
      </c>
      <c r="F6" s="36">
        <v>234000</v>
      </c>
      <c r="H6" s="26"/>
      <c r="K6" s="59"/>
      <c r="L6" s="59"/>
      <c r="M6" s="26" t="s">
        <v>96</v>
      </c>
      <c r="N6" s="27" t="s">
        <v>97</v>
      </c>
      <c r="O6" s="28">
        <v>3</v>
      </c>
      <c r="P6" s="29">
        <v>234000</v>
      </c>
      <c r="R6" s="30" t="s">
        <v>112</v>
      </c>
      <c r="S6" s="30"/>
    </row>
    <row r="7" spans="2:19" ht="18" customHeight="1" x14ac:dyDescent="0.4">
      <c r="B7" s="33" t="s">
        <v>98</v>
      </c>
      <c r="C7" s="33" t="s">
        <v>67</v>
      </c>
      <c r="D7" s="34" t="s">
        <v>99</v>
      </c>
      <c r="E7" s="35">
        <v>2</v>
      </c>
      <c r="F7" s="36">
        <v>6000</v>
      </c>
      <c r="H7" s="26"/>
      <c r="K7" s="59"/>
      <c r="L7" s="59"/>
      <c r="M7" s="26" t="s">
        <v>98</v>
      </c>
      <c r="N7" s="27" t="s">
        <v>99</v>
      </c>
      <c r="O7" s="28">
        <v>2</v>
      </c>
      <c r="P7" s="29">
        <v>6000</v>
      </c>
      <c r="R7" s="30" t="s">
        <v>104</v>
      </c>
      <c r="S7" s="30"/>
    </row>
    <row r="8" spans="2:19" ht="18" customHeight="1" x14ac:dyDescent="0.4">
      <c r="B8" s="33" t="s">
        <v>61</v>
      </c>
      <c r="C8" s="33" t="s">
        <v>62</v>
      </c>
      <c r="D8" s="34" t="s">
        <v>107</v>
      </c>
      <c r="E8" s="35">
        <v>6</v>
      </c>
      <c r="F8" s="36">
        <v>228000</v>
      </c>
      <c r="H8" s="26"/>
      <c r="K8" s="59"/>
      <c r="L8" s="59" t="s">
        <v>62</v>
      </c>
      <c r="M8" s="26" t="s">
        <v>61</v>
      </c>
      <c r="N8" s="27" t="s">
        <v>63</v>
      </c>
      <c r="O8" s="28">
        <v>6</v>
      </c>
      <c r="P8" s="29">
        <v>228000</v>
      </c>
    </row>
    <row r="9" spans="2:19" ht="18" customHeight="1" x14ac:dyDescent="0.4">
      <c r="B9" s="33" t="s">
        <v>76</v>
      </c>
      <c r="C9" s="33" t="s">
        <v>62</v>
      </c>
      <c r="D9" s="34" t="s">
        <v>77</v>
      </c>
      <c r="E9" s="35">
        <v>7</v>
      </c>
      <c r="F9" s="36">
        <v>21000</v>
      </c>
      <c r="H9" s="26"/>
      <c r="K9" s="59"/>
      <c r="L9" s="59"/>
      <c r="M9" s="26" t="s">
        <v>76</v>
      </c>
      <c r="N9" s="27" t="s">
        <v>77</v>
      </c>
      <c r="O9" s="28">
        <v>7</v>
      </c>
      <c r="P9" s="29">
        <v>21000</v>
      </c>
    </row>
    <row r="10" spans="2:19" ht="18" customHeight="1" x14ac:dyDescent="0.4">
      <c r="B10" s="33" t="s">
        <v>90</v>
      </c>
      <c r="C10" s="33" t="s">
        <v>62</v>
      </c>
      <c r="D10" s="34" t="s">
        <v>108</v>
      </c>
      <c r="E10" s="35">
        <v>4</v>
      </c>
      <c r="F10" s="36">
        <v>232000</v>
      </c>
      <c r="H10" s="26"/>
      <c r="K10" s="59"/>
      <c r="L10" s="59"/>
      <c r="M10" s="26" t="s">
        <v>90</v>
      </c>
      <c r="N10" s="27" t="s">
        <v>91</v>
      </c>
      <c r="O10" s="28">
        <v>4</v>
      </c>
      <c r="P10" s="29">
        <v>232000</v>
      </c>
    </row>
    <row r="11" spans="2:19" ht="18" customHeight="1" x14ac:dyDescent="0.4">
      <c r="B11" s="33" t="s">
        <v>100</v>
      </c>
      <c r="C11" s="33" t="s">
        <v>62</v>
      </c>
      <c r="D11" s="34" t="s">
        <v>101</v>
      </c>
      <c r="E11" s="35">
        <v>3</v>
      </c>
      <c r="F11" s="36">
        <v>33000</v>
      </c>
      <c r="H11" s="26"/>
      <c r="K11" s="59"/>
      <c r="L11" s="59"/>
      <c r="M11" s="26" t="s">
        <v>100</v>
      </c>
      <c r="N11" s="27" t="s">
        <v>101</v>
      </c>
      <c r="O11" s="28">
        <v>3</v>
      </c>
      <c r="P11" s="29">
        <v>33000</v>
      </c>
    </row>
    <row r="12" spans="2:19" ht="18" customHeight="1" x14ac:dyDescent="0.4">
      <c r="B12" s="33" t="s">
        <v>84</v>
      </c>
      <c r="C12" s="33" t="s">
        <v>71</v>
      </c>
      <c r="D12" s="34" t="s">
        <v>109</v>
      </c>
      <c r="E12" s="35">
        <v>4</v>
      </c>
      <c r="F12" s="36">
        <v>160000</v>
      </c>
      <c r="K12" s="59"/>
      <c r="L12" s="59" t="s">
        <v>71</v>
      </c>
      <c r="M12" s="26" t="s">
        <v>84</v>
      </c>
      <c r="N12" s="27" t="s">
        <v>85</v>
      </c>
      <c r="O12" s="28">
        <v>4</v>
      </c>
      <c r="P12" s="29">
        <v>160000</v>
      </c>
    </row>
    <row r="13" spans="2:19" ht="18" customHeight="1" x14ac:dyDescent="0.4">
      <c r="B13" s="33" t="s">
        <v>88</v>
      </c>
      <c r="C13" s="33" t="s">
        <v>71</v>
      </c>
      <c r="D13" s="34" t="s">
        <v>89</v>
      </c>
      <c r="E13" s="35">
        <v>4</v>
      </c>
      <c r="F13" s="36">
        <v>408000</v>
      </c>
      <c r="K13" s="59"/>
      <c r="L13" s="59"/>
      <c r="M13" s="26" t="s">
        <v>88</v>
      </c>
      <c r="N13" s="27" t="s">
        <v>89</v>
      </c>
      <c r="O13" s="28">
        <v>4</v>
      </c>
      <c r="P13" s="29">
        <v>408000</v>
      </c>
    </row>
    <row r="14" spans="2:19" ht="18" customHeight="1" x14ac:dyDescent="0.4">
      <c r="B14" s="33" t="s">
        <v>92</v>
      </c>
      <c r="C14" s="33" t="s">
        <v>71</v>
      </c>
      <c r="D14" s="34" t="s">
        <v>110</v>
      </c>
      <c r="E14" s="35">
        <v>2</v>
      </c>
      <c r="F14" s="36">
        <v>50000</v>
      </c>
      <c r="K14" s="59"/>
      <c r="L14" s="59"/>
      <c r="M14" s="26" t="s">
        <v>92</v>
      </c>
      <c r="N14" s="27" t="s">
        <v>93</v>
      </c>
      <c r="O14" s="28">
        <v>2</v>
      </c>
      <c r="P14" s="29">
        <v>50000</v>
      </c>
    </row>
    <row r="15" spans="2:19" ht="18" customHeight="1" x14ac:dyDescent="0.4">
      <c r="K15" s="59" t="s">
        <v>65</v>
      </c>
      <c r="L15" s="59" t="s">
        <v>67</v>
      </c>
      <c r="M15" s="26" t="s">
        <v>69</v>
      </c>
      <c r="N15" s="27" t="s">
        <v>70</v>
      </c>
      <c r="O15" s="28">
        <v>7</v>
      </c>
      <c r="P15" s="29">
        <v>56000</v>
      </c>
    </row>
    <row r="16" spans="2:19" ht="18" customHeight="1" x14ac:dyDescent="0.4">
      <c r="K16" s="59"/>
      <c r="L16" s="59"/>
      <c r="M16" s="26" t="s">
        <v>102</v>
      </c>
      <c r="N16" s="27" t="s">
        <v>103</v>
      </c>
      <c r="O16" s="28">
        <v>2</v>
      </c>
      <c r="P16" s="29">
        <v>288000</v>
      </c>
    </row>
    <row r="17" spans="11:16" ht="18" customHeight="1" x14ac:dyDescent="0.4">
      <c r="K17" s="59"/>
      <c r="L17" s="59"/>
      <c r="M17" s="26" t="s">
        <v>86</v>
      </c>
      <c r="N17" s="27" t="s">
        <v>87</v>
      </c>
      <c r="O17" s="28">
        <v>2</v>
      </c>
      <c r="P17" s="29">
        <v>78000</v>
      </c>
    </row>
    <row r="18" spans="11:16" ht="18" customHeight="1" x14ac:dyDescent="0.4">
      <c r="K18" s="59"/>
      <c r="L18" s="59" t="s">
        <v>62</v>
      </c>
      <c r="M18" s="26" t="s">
        <v>80</v>
      </c>
      <c r="N18" s="27" t="s">
        <v>81</v>
      </c>
      <c r="O18" s="28">
        <v>3</v>
      </c>
      <c r="P18" s="29">
        <v>18000</v>
      </c>
    </row>
    <row r="19" spans="11:16" ht="18" customHeight="1" x14ac:dyDescent="0.4">
      <c r="K19" s="59"/>
      <c r="L19" s="59"/>
      <c r="M19" s="26" t="s">
        <v>94</v>
      </c>
      <c r="N19" s="27" t="s">
        <v>95</v>
      </c>
      <c r="O19" s="28">
        <v>2</v>
      </c>
      <c r="P19" s="29">
        <v>106000</v>
      </c>
    </row>
    <row r="20" spans="11:16" ht="18" customHeight="1" x14ac:dyDescent="0.4">
      <c r="K20" s="59"/>
      <c r="L20" s="59"/>
      <c r="M20" s="26" t="s">
        <v>74</v>
      </c>
      <c r="N20" s="27" t="s">
        <v>75</v>
      </c>
      <c r="O20" s="28">
        <v>2</v>
      </c>
      <c r="P20" s="29">
        <v>4000</v>
      </c>
    </row>
    <row r="21" spans="11:16" ht="18" customHeight="1" x14ac:dyDescent="0.4">
      <c r="K21" s="59"/>
      <c r="L21" s="59" t="s">
        <v>104</v>
      </c>
      <c r="M21" s="26" t="s">
        <v>64</v>
      </c>
      <c r="N21" s="27" t="s">
        <v>66</v>
      </c>
      <c r="O21" s="28">
        <v>5</v>
      </c>
      <c r="P21" s="29">
        <v>75000</v>
      </c>
    </row>
    <row r="22" spans="11:16" ht="18" customHeight="1" x14ac:dyDescent="0.4">
      <c r="K22" s="59"/>
      <c r="L22" s="59"/>
      <c r="M22" s="26" t="s">
        <v>72</v>
      </c>
      <c r="N22" s="27" t="s">
        <v>73</v>
      </c>
      <c r="O22" s="28">
        <v>5</v>
      </c>
      <c r="P22" s="29">
        <v>35000</v>
      </c>
    </row>
    <row r="23" spans="11:16" ht="18" customHeight="1" x14ac:dyDescent="0.4">
      <c r="K23" s="59"/>
      <c r="L23" s="59"/>
      <c r="M23" s="26" t="s">
        <v>82</v>
      </c>
      <c r="N23" s="27" t="s">
        <v>83</v>
      </c>
      <c r="O23" s="28">
        <v>2</v>
      </c>
      <c r="P23" s="29">
        <v>24000</v>
      </c>
    </row>
  </sheetData>
  <mergeCells count="10">
    <mergeCell ref="R2:S2"/>
    <mergeCell ref="K5:K14"/>
    <mergeCell ref="K15:K23"/>
    <mergeCell ref="H2:I2"/>
    <mergeCell ref="L5:L7"/>
    <mergeCell ref="L8:L11"/>
    <mergeCell ref="L12:L14"/>
    <mergeCell ref="L15:L17"/>
    <mergeCell ref="L18:L20"/>
    <mergeCell ref="L21:L2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0AEA-173E-43ED-B5A4-2623B303565F}">
  <dimension ref="B1:T39"/>
  <sheetViews>
    <sheetView zoomScale="115" zoomScaleNormal="115" workbookViewId="0"/>
  </sheetViews>
  <sheetFormatPr defaultRowHeight="13.2" outlineLevelCol="1" x14ac:dyDescent="0.4"/>
  <cols>
    <col min="1" max="1" width="3.19921875" style="2" customWidth="1"/>
    <col min="2" max="2" width="10.796875" style="2" customWidth="1"/>
    <col min="3" max="3" width="7.796875" style="2" customWidth="1"/>
    <col min="4" max="4" width="9.8984375" style="2" customWidth="1"/>
    <col min="5" max="5" width="10.796875" style="2" customWidth="1"/>
    <col min="6" max="6" width="7.796875" style="2" customWidth="1"/>
    <col min="7" max="7" width="9.8984375" style="2" customWidth="1"/>
    <col min="8" max="8" width="10.796875" style="2" customWidth="1"/>
    <col min="9" max="9" width="7.796875" style="2" customWidth="1"/>
    <col min="10" max="10" width="9.8984375" style="2" customWidth="1"/>
    <col min="11" max="11" width="3.3984375" style="2" customWidth="1"/>
    <col min="12" max="12" width="2.8984375" style="2" customWidth="1"/>
    <col min="13" max="13" width="8.796875" style="18" hidden="1" customWidth="1" outlineLevel="1"/>
    <col min="14" max="14" width="12.5" style="2" hidden="1" customWidth="1" outlineLevel="1"/>
    <col min="15" max="15" width="8.796875" style="2" hidden="1" customWidth="1" outlineLevel="1"/>
    <col min="16" max="16" width="9.19921875" style="2" hidden="1" customWidth="1" outlineLevel="1"/>
    <col min="17" max="18" width="8.796875" style="2" hidden="1" customWidth="1" outlineLevel="1"/>
    <col min="19" max="19" width="12.19921875" style="2" hidden="1" customWidth="1" outlineLevel="1"/>
    <col min="20" max="20" width="8.796875" style="2" collapsed="1"/>
    <col min="21" max="16384" width="8.796875" style="2"/>
  </cols>
  <sheetData>
    <row r="1" spans="2:19" ht="13.8" thickBot="1" x14ac:dyDescent="0.45"/>
    <row r="2" spans="2:19" ht="27" customHeight="1" x14ac:dyDescent="0.4">
      <c r="B2" s="51" t="s">
        <v>115</v>
      </c>
      <c r="C2" s="51"/>
      <c r="D2" s="51"/>
      <c r="E2" s="51"/>
      <c r="F2" s="50"/>
      <c r="M2" s="51" t="s">
        <v>115</v>
      </c>
      <c r="N2" s="19"/>
      <c r="O2" s="19"/>
      <c r="P2" s="19"/>
    </row>
    <row r="3" spans="2:19" ht="13.8" thickBot="1" x14ac:dyDescent="0.45"/>
    <row r="4" spans="2:19" ht="18.600000000000001" customHeight="1" x14ac:dyDescent="0.4">
      <c r="B4" s="61" t="s">
        <v>117</v>
      </c>
      <c r="C4" s="61"/>
      <c r="D4" s="62"/>
      <c r="E4" s="60" t="s">
        <v>116</v>
      </c>
      <c r="F4" s="61"/>
      <c r="G4" s="62"/>
      <c r="H4" s="60" t="s">
        <v>118</v>
      </c>
      <c r="I4" s="61"/>
      <c r="J4" s="61"/>
      <c r="M4" s="21" t="s">
        <v>126</v>
      </c>
      <c r="N4" s="21" t="s">
        <v>0</v>
      </c>
      <c r="O4" s="21" t="s">
        <v>13</v>
      </c>
      <c r="P4" s="21" t="s">
        <v>2</v>
      </c>
      <c r="R4" s="21" t="s">
        <v>0</v>
      </c>
      <c r="S4" s="21" t="s">
        <v>2</v>
      </c>
    </row>
    <row r="5" spans="2:19" ht="18" customHeight="1" x14ac:dyDescent="0.4">
      <c r="B5" s="47" t="s">
        <v>0</v>
      </c>
      <c r="C5" s="47" t="s">
        <v>13</v>
      </c>
      <c r="D5" s="47" t="s">
        <v>2</v>
      </c>
      <c r="E5" s="48" t="s">
        <v>0</v>
      </c>
      <c r="F5" s="47" t="s">
        <v>13</v>
      </c>
      <c r="G5" s="49" t="s">
        <v>2</v>
      </c>
      <c r="H5" s="47" t="s">
        <v>0</v>
      </c>
      <c r="I5" s="47" t="s">
        <v>13</v>
      </c>
      <c r="J5" s="47" t="s">
        <v>2</v>
      </c>
      <c r="M5" s="18" t="s">
        <v>117</v>
      </c>
      <c r="N5" s="37" t="s">
        <v>119</v>
      </c>
      <c r="O5" s="2">
        <v>32</v>
      </c>
      <c r="P5" s="38">
        <v>272000</v>
      </c>
      <c r="R5" s="37" t="s">
        <v>119</v>
      </c>
    </row>
    <row r="6" spans="2:19" ht="18" customHeight="1" x14ac:dyDescent="0.4">
      <c r="B6" s="39" t="s">
        <v>119</v>
      </c>
      <c r="C6" s="40">
        <v>32</v>
      </c>
      <c r="D6" s="6">
        <v>272000</v>
      </c>
      <c r="E6" s="41" t="s">
        <v>120</v>
      </c>
      <c r="F6" s="40">
        <v>39</v>
      </c>
      <c r="G6" s="42">
        <v>331500</v>
      </c>
      <c r="H6" s="39" t="s">
        <v>119</v>
      </c>
      <c r="I6" s="40">
        <v>89</v>
      </c>
      <c r="J6" s="6">
        <v>756500</v>
      </c>
      <c r="M6" s="18" t="s">
        <v>117</v>
      </c>
      <c r="N6" s="37" t="s">
        <v>120</v>
      </c>
      <c r="O6" s="2">
        <v>81</v>
      </c>
      <c r="P6" s="38">
        <v>688500</v>
      </c>
      <c r="R6" s="37" t="s">
        <v>120</v>
      </c>
    </row>
    <row r="7" spans="2:19" ht="18" customHeight="1" x14ac:dyDescent="0.4">
      <c r="B7" s="43" t="s">
        <v>120</v>
      </c>
      <c r="C7" s="44">
        <v>81</v>
      </c>
      <c r="D7" s="9">
        <v>688500</v>
      </c>
      <c r="E7" s="45" t="s">
        <v>121</v>
      </c>
      <c r="F7" s="44">
        <v>90</v>
      </c>
      <c r="G7" s="46">
        <v>765000</v>
      </c>
      <c r="H7" s="43" t="s">
        <v>122</v>
      </c>
      <c r="I7" s="44">
        <v>66</v>
      </c>
      <c r="J7" s="9">
        <v>561000</v>
      </c>
      <c r="M7" s="18" t="s">
        <v>117</v>
      </c>
      <c r="N7" s="37" t="s">
        <v>121</v>
      </c>
      <c r="O7" s="2">
        <v>64</v>
      </c>
      <c r="P7" s="38">
        <v>544000</v>
      </c>
      <c r="R7" s="37" t="s">
        <v>121</v>
      </c>
    </row>
    <row r="8" spans="2:19" ht="18" customHeight="1" x14ac:dyDescent="0.4">
      <c r="B8" s="43" t="s">
        <v>121</v>
      </c>
      <c r="C8" s="44">
        <v>64</v>
      </c>
      <c r="D8" s="9">
        <v>544000</v>
      </c>
      <c r="E8" s="45" t="s">
        <v>119</v>
      </c>
      <c r="F8" s="44">
        <v>60</v>
      </c>
      <c r="G8" s="46">
        <v>510000</v>
      </c>
      <c r="H8" s="43" t="s">
        <v>124</v>
      </c>
      <c r="I8" s="44">
        <v>35</v>
      </c>
      <c r="J8" s="9">
        <v>297500</v>
      </c>
      <c r="M8" s="18" t="s">
        <v>117</v>
      </c>
      <c r="N8" s="37" t="s">
        <v>122</v>
      </c>
      <c r="O8" s="2">
        <v>75</v>
      </c>
      <c r="P8" s="38">
        <v>637500</v>
      </c>
      <c r="R8" s="37" t="s">
        <v>122</v>
      </c>
    </row>
    <row r="9" spans="2:19" ht="18" customHeight="1" x14ac:dyDescent="0.4">
      <c r="B9" s="43" t="s">
        <v>122</v>
      </c>
      <c r="C9" s="44">
        <v>75</v>
      </c>
      <c r="D9" s="9">
        <v>637500</v>
      </c>
      <c r="E9" s="45" t="s">
        <v>124</v>
      </c>
      <c r="F9" s="44">
        <v>32</v>
      </c>
      <c r="G9" s="46">
        <v>272000</v>
      </c>
      <c r="H9" s="43" t="s">
        <v>125</v>
      </c>
      <c r="I9" s="44">
        <v>82</v>
      </c>
      <c r="J9" s="9">
        <v>697000</v>
      </c>
      <c r="M9" s="18" t="s">
        <v>117</v>
      </c>
      <c r="N9" s="37" t="s">
        <v>123</v>
      </c>
      <c r="O9" s="2">
        <v>52</v>
      </c>
      <c r="P9" s="38">
        <v>442000</v>
      </c>
      <c r="R9" s="37" t="s">
        <v>123</v>
      </c>
    </row>
    <row r="10" spans="2:19" ht="18" customHeight="1" x14ac:dyDescent="0.4">
      <c r="B10" s="43" t="s">
        <v>123</v>
      </c>
      <c r="C10" s="44">
        <v>52</v>
      </c>
      <c r="D10" s="9">
        <v>442000</v>
      </c>
      <c r="E10" s="45" t="s">
        <v>123</v>
      </c>
      <c r="F10" s="44">
        <v>80</v>
      </c>
      <c r="G10" s="46">
        <v>680000</v>
      </c>
      <c r="H10" s="43" t="s">
        <v>120</v>
      </c>
      <c r="I10" s="44">
        <v>91</v>
      </c>
      <c r="J10" s="9">
        <v>773500</v>
      </c>
      <c r="M10" s="18" t="s">
        <v>117</v>
      </c>
      <c r="N10" s="37" t="s">
        <v>124</v>
      </c>
      <c r="O10" s="2">
        <v>82</v>
      </c>
      <c r="P10" s="38">
        <v>697000</v>
      </c>
      <c r="R10" s="37" t="s">
        <v>124</v>
      </c>
    </row>
    <row r="11" spans="2:19" ht="18" customHeight="1" x14ac:dyDescent="0.4">
      <c r="B11" s="43" t="s">
        <v>124</v>
      </c>
      <c r="C11" s="44">
        <v>82</v>
      </c>
      <c r="D11" s="9">
        <v>697000</v>
      </c>
      <c r="E11" s="45" t="s">
        <v>125</v>
      </c>
      <c r="F11" s="44">
        <v>77</v>
      </c>
      <c r="G11" s="46">
        <v>654500</v>
      </c>
      <c r="H11" s="43" t="s">
        <v>121</v>
      </c>
      <c r="I11" s="44">
        <v>60</v>
      </c>
      <c r="J11" s="9">
        <v>510000</v>
      </c>
      <c r="M11" s="18" t="s">
        <v>117</v>
      </c>
      <c r="N11" s="37" t="s">
        <v>125</v>
      </c>
      <c r="O11" s="2">
        <v>88</v>
      </c>
      <c r="P11" s="38">
        <v>748000</v>
      </c>
      <c r="R11" s="37" t="s">
        <v>125</v>
      </c>
    </row>
    <row r="12" spans="2:19" ht="18" customHeight="1" x14ac:dyDescent="0.4">
      <c r="B12" s="43" t="s">
        <v>125</v>
      </c>
      <c r="C12" s="44">
        <v>88</v>
      </c>
      <c r="D12" s="9">
        <v>748000</v>
      </c>
      <c r="E12" s="45" t="s">
        <v>122</v>
      </c>
      <c r="F12" s="44">
        <v>42</v>
      </c>
      <c r="G12" s="46">
        <v>357000</v>
      </c>
      <c r="H12" s="43" t="s">
        <v>123</v>
      </c>
      <c r="I12" s="44">
        <v>100</v>
      </c>
      <c r="J12" s="9">
        <v>850000</v>
      </c>
      <c r="M12" s="18" t="s">
        <v>116</v>
      </c>
      <c r="N12" s="37" t="s">
        <v>120</v>
      </c>
      <c r="O12" s="2">
        <v>39</v>
      </c>
      <c r="P12" s="38">
        <v>331500</v>
      </c>
      <c r="R12"/>
    </row>
    <row r="13" spans="2:19" ht="18" customHeight="1" x14ac:dyDescent="0.4">
      <c r="M13" s="18" t="s">
        <v>116</v>
      </c>
      <c r="N13" s="37" t="s">
        <v>121</v>
      </c>
      <c r="O13" s="2">
        <v>90</v>
      </c>
      <c r="P13" s="38">
        <v>765000</v>
      </c>
      <c r="R13"/>
    </row>
    <row r="14" spans="2:19" ht="18" customHeight="1" x14ac:dyDescent="0.4">
      <c r="M14" s="18" t="s">
        <v>116</v>
      </c>
      <c r="N14" s="37" t="s">
        <v>119</v>
      </c>
      <c r="O14" s="2">
        <v>60</v>
      </c>
      <c r="P14" s="38">
        <v>510000</v>
      </c>
      <c r="R14"/>
    </row>
    <row r="15" spans="2:19" ht="18" customHeight="1" x14ac:dyDescent="0.4">
      <c r="M15" s="18" t="s">
        <v>116</v>
      </c>
      <c r="N15" s="37" t="s">
        <v>124</v>
      </c>
      <c r="O15" s="2">
        <v>32</v>
      </c>
      <c r="P15" s="38">
        <v>272000</v>
      </c>
      <c r="R15"/>
    </row>
    <row r="16" spans="2:19" ht="18" customHeight="1" x14ac:dyDescent="0.4">
      <c r="M16" s="18" t="s">
        <v>116</v>
      </c>
      <c r="N16" s="37" t="s">
        <v>123</v>
      </c>
      <c r="O16" s="2">
        <v>80</v>
      </c>
      <c r="P16" s="38">
        <v>680000</v>
      </c>
      <c r="R16"/>
    </row>
    <row r="17" spans="13:18" ht="18" customHeight="1" x14ac:dyDescent="0.4">
      <c r="M17" s="18" t="s">
        <v>116</v>
      </c>
      <c r="N17" s="37" t="s">
        <v>125</v>
      </c>
      <c r="O17" s="2">
        <v>77</v>
      </c>
      <c r="P17" s="38">
        <v>654500</v>
      </c>
      <c r="R17"/>
    </row>
    <row r="18" spans="13:18" ht="18" customHeight="1" x14ac:dyDescent="0.4">
      <c r="M18" s="18" t="s">
        <v>116</v>
      </c>
      <c r="N18" s="37" t="s">
        <v>122</v>
      </c>
      <c r="O18" s="2">
        <v>42</v>
      </c>
      <c r="P18" s="38">
        <v>357000</v>
      </c>
      <c r="R18"/>
    </row>
    <row r="19" spans="13:18" ht="18" customHeight="1" x14ac:dyDescent="0.4">
      <c r="M19" s="18" t="s">
        <v>118</v>
      </c>
      <c r="N19" s="37" t="s">
        <v>119</v>
      </c>
      <c r="O19" s="2">
        <v>89</v>
      </c>
      <c r="P19" s="38">
        <v>756500</v>
      </c>
      <c r="R19"/>
    </row>
    <row r="20" spans="13:18" ht="18" customHeight="1" x14ac:dyDescent="0.4">
      <c r="M20" s="18" t="s">
        <v>118</v>
      </c>
      <c r="N20" s="37" t="s">
        <v>122</v>
      </c>
      <c r="O20" s="2">
        <v>66</v>
      </c>
      <c r="P20" s="38">
        <v>561000</v>
      </c>
      <c r="R20"/>
    </row>
    <row r="21" spans="13:18" ht="18" customHeight="1" x14ac:dyDescent="0.4">
      <c r="M21" s="18" t="s">
        <v>118</v>
      </c>
      <c r="N21" s="37" t="s">
        <v>124</v>
      </c>
      <c r="O21" s="2">
        <v>35</v>
      </c>
      <c r="P21" s="38">
        <v>297500</v>
      </c>
      <c r="R21"/>
    </row>
    <row r="22" spans="13:18" ht="18" customHeight="1" x14ac:dyDescent="0.4">
      <c r="M22" s="18" t="s">
        <v>118</v>
      </c>
      <c r="N22" s="37" t="s">
        <v>125</v>
      </c>
      <c r="O22" s="2">
        <v>82</v>
      </c>
      <c r="P22" s="38">
        <v>697000</v>
      </c>
      <c r="R22"/>
    </row>
    <row r="23" spans="13:18" ht="18" customHeight="1" x14ac:dyDescent="0.4">
      <c r="M23" s="18" t="s">
        <v>118</v>
      </c>
      <c r="N23" s="37" t="s">
        <v>120</v>
      </c>
      <c r="O23" s="2">
        <v>91</v>
      </c>
      <c r="P23" s="38">
        <v>773500</v>
      </c>
      <c r="R23"/>
    </row>
    <row r="24" spans="13:18" ht="18" customHeight="1" x14ac:dyDescent="0.4">
      <c r="M24" s="18" t="s">
        <v>118</v>
      </c>
      <c r="N24" s="37" t="s">
        <v>121</v>
      </c>
      <c r="O24" s="2">
        <v>60</v>
      </c>
      <c r="P24" s="38">
        <v>510000</v>
      </c>
      <c r="R24"/>
    </row>
    <row r="25" spans="13:18" ht="18" customHeight="1" x14ac:dyDescent="0.4">
      <c r="M25" s="18" t="s">
        <v>118</v>
      </c>
      <c r="N25" s="37" t="s">
        <v>123</v>
      </c>
      <c r="O25" s="2">
        <v>100</v>
      </c>
      <c r="P25" s="38">
        <v>850000</v>
      </c>
      <c r="R25"/>
    </row>
    <row r="26" spans="13:18" ht="18" customHeight="1" x14ac:dyDescent="0.4"/>
    <row r="27" spans="13:18" ht="18" customHeight="1" x14ac:dyDescent="0.4"/>
    <row r="28" spans="13:18" ht="18" customHeight="1" x14ac:dyDescent="0.4"/>
    <row r="29" spans="13:18" ht="18" customHeight="1" x14ac:dyDescent="0.4"/>
    <row r="30" spans="13:18" ht="18" customHeight="1" x14ac:dyDescent="0.4"/>
    <row r="31" spans="13:18" ht="18" customHeight="1" x14ac:dyDescent="0.4"/>
    <row r="32" spans="13:18" ht="18" customHeight="1" x14ac:dyDescent="0.4"/>
    <row r="33" ht="18" customHeight="1" x14ac:dyDescent="0.4"/>
    <row r="34" ht="18" customHeight="1" x14ac:dyDescent="0.4"/>
    <row r="35" ht="18" customHeight="1" x14ac:dyDescent="0.4"/>
    <row r="36" ht="18" customHeight="1" x14ac:dyDescent="0.4"/>
    <row r="37" ht="18" customHeight="1" x14ac:dyDescent="0.4"/>
    <row r="38" ht="18" customHeight="1" x14ac:dyDescent="0.4"/>
    <row r="39" ht="18" customHeight="1" x14ac:dyDescent="0.4"/>
  </sheetData>
  <mergeCells count="3">
    <mergeCell ref="H4:J4"/>
    <mergeCell ref="E4:G4"/>
    <mergeCell ref="B4:D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F06D-24C5-42BA-8B68-081F1673201B}">
  <dimension ref="B2:E44"/>
  <sheetViews>
    <sheetView zoomScale="130" zoomScaleNormal="130" workbookViewId="0"/>
  </sheetViews>
  <sheetFormatPr defaultRowHeight="17.399999999999999" x14ac:dyDescent="0.4"/>
  <cols>
    <col min="1" max="1" width="3.69921875" customWidth="1"/>
    <col min="8" max="9" width="10.296875" bestFit="1" customWidth="1"/>
    <col min="10" max="11" width="14.8984375" bestFit="1" customWidth="1"/>
  </cols>
  <sheetData>
    <row r="2" spans="2:5" x14ac:dyDescent="0.4">
      <c r="B2" s="21" t="s">
        <v>126</v>
      </c>
      <c r="C2" s="21" t="s">
        <v>0</v>
      </c>
      <c r="D2" s="21" t="s">
        <v>13</v>
      </c>
      <c r="E2" s="21" t="s">
        <v>2</v>
      </c>
    </row>
    <row r="3" spans="2:5" x14ac:dyDescent="0.4">
      <c r="B3" s="18" t="s">
        <v>117</v>
      </c>
      <c r="C3" s="37" t="s">
        <v>119</v>
      </c>
      <c r="D3" s="2">
        <v>32</v>
      </c>
      <c r="E3" s="38">
        <v>272000</v>
      </c>
    </row>
    <row r="4" spans="2:5" x14ac:dyDescent="0.4">
      <c r="B4" s="18" t="s">
        <v>117</v>
      </c>
      <c r="C4" s="37" t="s">
        <v>120</v>
      </c>
      <c r="D4" s="2">
        <v>81</v>
      </c>
      <c r="E4" s="38">
        <v>688500</v>
      </c>
    </row>
    <row r="5" spans="2:5" x14ac:dyDescent="0.4">
      <c r="B5" s="18" t="s">
        <v>117</v>
      </c>
      <c r="C5" s="37" t="s">
        <v>121</v>
      </c>
      <c r="D5" s="2">
        <v>64</v>
      </c>
      <c r="E5" s="38">
        <v>544000</v>
      </c>
    </row>
    <row r="6" spans="2:5" x14ac:dyDescent="0.4">
      <c r="B6" s="18" t="s">
        <v>117</v>
      </c>
      <c r="C6" s="37" t="s">
        <v>122</v>
      </c>
      <c r="D6" s="2">
        <v>75</v>
      </c>
      <c r="E6" s="38">
        <v>637500</v>
      </c>
    </row>
    <row r="7" spans="2:5" x14ac:dyDescent="0.4">
      <c r="B7" s="18" t="s">
        <v>117</v>
      </c>
      <c r="C7" s="37" t="s">
        <v>123</v>
      </c>
      <c r="D7" s="2">
        <v>52</v>
      </c>
      <c r="E7" s="38">
        <v>442000</v>
      </c>
    </row>
    <row r="8" spans="2:5" x14ac:dyDescent="0.4">
      <c r="B8" s="18" t="s">
        <v>117</v>
      </c>
      <c r="C8" s="37" t="s">
        <v>124</v>
      </c>
      <c r="D8" s="2">
        <v>82</v>
      </c>
      <c r="E8" s="38">
        <v>697000</v>
      </c>
    </row>
    <row r="9" spans="2:5" x14ac:dyDescent="0.4">
      <c r="B9" s="18" t="s">
        <v>117</v>
      </c>
      <c r="C9" s="37" t="s">
        <v>125</v>
      </c>
      <c r="D9" s="2">
        <v>88</v>
      </c>
      <c r="E9" s="38">
        <v>748000</v>
      </c>
    </row>
    <row r="10" spans="2:5" x14ac:dyDescent="0.4">
      <c r="B10" s="18" t="s">
        <v>116</v>
      </c>
      <c r="C10" s="37" t="s">
        <v>120</v>
      </c>
      <c r="D10" s="2">
        <v>39</v>
      </c>
      <c r="E10" s="38">
        <v>331500</v>
      </c>
    </row>
    <row r="11" spans="2:5" x14ac:dyDescent="0.4">
      <c r="B11" s="18" t="s">
        <v>116</v>
      </c>
      <c r="C11" s="37" t="s">
        <v>121</v>
      </c>
      <c r="D11" s="2">
        <v>90</v>
      </c>
      <c r="E11" s="38">
        <v>765000</v>
      </c>
    </row>
    <row r="12" spans="2:5" x14ac:dyDescent="0.4">
      <c r="B12" s="18" t="s">
        <v>116</v>
      </c>
      <c r="C12" s="37" t="s">
        <v>119</v>
      </c>
      <c r="D12" s="2">
        <v>60</v>
      </c>
      <c r="E12" s="38">
        <v>510000</v>
      </c>
    </row>
    <row r="13" spans="2:5" x14ac:dyDescent="0.4">
      <c r="B13" s="18" t="s">
        <v>116</v>
      </c>
      <c r="C13" s="37" t="s">
        <v>124</v>
      </c>
      <c r="D13" s="2">
        <v>32</v>
      </c>
      <c r="E13" s="38">
        <v>272000</v>
      </c>
    </row>
    <row r="14" spans="2:5" x14ac:dyDescent="0.4">
      <c r="B14" s="18" t="s">
        <v>116</v>
      </c>
      <c r="C14" s="37" t="s">
        <v>123</v>
      </c>
      <c r="D14" s="2">
        <v>80</v>
      </c>
      <c r="E14" s="38">
        <v>680000</v>
      </c>
    </row>
    <row r="15" spans="2:5" x14ac:dyDescent="0.4">
      <c r="B15" s="18" t="s">
        <v>116</v>
      </c>
      <c r="C15" s="37" t="s">
        <v>125</v>
      </c>
      <c r="D15" s="2">
        <v>77</v>
      </c>
      <c r="E15" s="38">
        <v>654500</v>
      </c>
    </row>
    <row r="16" spans="2:5" x14ac:dyDescent="0.4">
      <c r="B16" s="18" t="s">
        <v>116</v>
      </c>
      <c r="C16" s="37" t="s">
        <v>122</v>
      </c>
      <c r="D16" s="2">
        <v>42</v>
      </c>
      <c r="E16" s="38">
        <v>357000</v>
      </c>
    </row>
    <row r="17" spans="2:5" x14ac:dyDescent="0.4">
      <c r="B17" s="18" t="s">
        <v>118</v>
      </c>
      <c r="C17" s="37" t="s">
        <v>119</v>
      </c>
      <c r="D17" s="2">
        <v>89</v>
      </c>
      <c r="E17" s="38">
        <v>756500</v>
      </c>
    </row>
    <row r="18" spans="2:5" x14ac:dyDescent="0.4">
      <c r="B18" s="18" t="s">
        <v>118</v>
      </c>
      <c r="C18" s="37" t="s">
        <v>122</v>
      </c>
      <c r="D18" s="2">
        <v>66</v>
      </c>
      <c r="E18" s="38">
        <v>561000</v>
      </c>
    </row>
    <row r="19" spans="2:5" x14ac:dyDescent="0.4">
      <c r="B19" s="18" t="s">
        <v>118</v>
      </c>
      <c r="C19" s="37" t="s">
        <v>124</v>
      </c>
      <c r="D19" s="2">
        <v>35</v>
      </c>
      <c r="E19" s="38">
        <v>297500</v>
      </c>
    </row>
    <row r="20" spans="2:5" x14ac:dyDescent="0.4">
      <c r="B20" s="18" t="s">
        <v>118</v>
      </c>
      <c r="C20" s="37" t="s">
        <v>125</v>
      </c>
      <c r="D20" s="2">
        <v>82</v>
      </c>
      <c r="E20" s="38">
        <v>697000</v>
      </c>
    </row>
    <row r="21" spans="2:5" x14ac:dyDescent="0.4">
      <c r="B21" s="18" t="s">
        <v>118</v>
      </c>
      <c r="C21" s="37" t="s">
        <v>120</v>
      </c>
      <c r="D21" s="2">
        <v>91</v>
      </c>
      <c r="E21" s="38">
        <v>773500</v>
      </c>
    </row>
    <row r="22" spans="2:5" x14ac:dyDescent="0.4">
      <c r="B22" s="18" t="s">
        <v>118</v>
      </c>
      <c r="C22" s="37" t="s">
        <v>121</v>
      </c>
      <c r="D22" s="2">
        <v>60</v>
      </c>
      <c r="E22" s="38">
        <v>510000</v>
      </c>
    </row>
    <row r="23" spans="2:5" x14ac:dyDescent="0.4">
      <c r="B23" s="18" t="s">
        <v>118</v>
      </c>
      <c r="C23" s="37" t="s">
        <v>123</v>
      </c>
      <c r="D23" s="2">
        <v>100</v>
      </c>
      <c r="E23" s="38">
        <v>850000</v>
      </c>
    </row>
    <row r="24" spans="2:5" x14ac:dyDescent="0.4">
      <c r="B24" s="18" t="s">
        <v>128</v>
      </c>
      <c r="C24" s="37" t="s">
        <v>119</v>
      </c>
      <c r="D24" s="2">
        <v>66</v>
      </c>
      <c r="E24" s="38">
        <v>561000</v>
      </c>
    </row>
    <row r="25" spans="2:5" x14ac:dyDescent="0.4">
      <c r="B25" s="18" t="s">
        <v>128</v>
      </c>
      <c r="C25" s="37" t="s">
        <v>122</v>
      </c>
      <c r="D25" s="2">
        <v>42</v>
      </c>
      <c r="E25" s="38">
        <v>357000</v>
      </c>
    </row>
    <row r="26" spans="2:5" x14ac:dyDescent="0.4">
      <c r="B26" s="18" t="s">
        <v>128</v>
      </c>
      <c r="C26" s="37" t="s">
        <v>124</v>
      </c>
      <c r="D26" s="2">
        <v>62</v>
      </c>
      <c r="E26" s="38">
        <v>527000</v>
      </c>
    </row>
    <row r="27" spans="2:5" x14ac:dyDescent="0.4">
      <c r="B27" s="18" t="s">
        <v>128</v>
      </c>
      <c r="C27" s="37" t="s">
        <v>125</v>
      </c>
      <c r="D27" s="2">
        <v>38</v>
      </c>
      <c r="E27" s="38">
        <v>323000</v>
      </c>
    </row>
    <row r="28" spans="2:5" x14ac:dyDescent="0.4">
      <c r="B28" s="18" t="s">
        <v>128</v>
      </c>
      <c r="C28" s="37" t="s">
        <v>120</v>
      </c>
      <c r="D28" s="2">
        <v>83</v>
      </c>
      <c r="E28" s="38">
        <v>705500</v>
      </c>
    </row>
    <row r="29" spans="2:5" x14ac:dyDescent="0.4">
      <c r="B29" s="18" t="s">
        <v>128</v>
      </c>
      <c r="C29" s="37" t="s">
        <v>121</v>
      </c>
      <c r="D29" s="2">
        <v>35</v>
      </c>
      <c r="E29" s="38">
        <v>297500</v>
      </c>
    </row>
    <row r="30" spans="2:5" x14ac:dyDescent="0.4">
      <c r="B30" s="18" t="s">
        <v>128</v>
      </c>
      <c r="C30" s="37" t="s">
        <v>123</v>
      </c>
      <c r="D30" s="2">
        <v>66</v>
      </c>
      <c r="E30" s="38">
        <v>561000</v>
      </c>
    </row>
    <row r="31" spans="2:5" x14ac:dyDescent="0.4">
      <c r="B31" s="18" t="s">
        <v>129</v>
      </c>
      <c r="C31" s="37" t="s">
        <v>119</v>
      </c>
      <c r="D31" s="2">
        <v>31</v>
      </c>
      <c r="E31" s="38">
        <v>263500</v>
      </c>
    </row>
    <row r="32" spans="2:5" x14ac:dyDescent="0.4">
      <c r="B32" s="18" t="s">
        <v>129</v>
      </c>
      <c r="C32" s="37" t="s">
        <v>122</v>
      </c>
      <c r="D32" s="2">
        <v>91</v>
      </c>
      <c r="E32" s="38">
        <v>773500</v>
      </c>
    </row>
    <row r="33" spans="2:5" x14ac:dyDescent="0.4">
      <c r="B33" s="18" t="s">
        <v>129</v>
      </c>
      <c r="C33" s="37" t="s">
        <v>124</v>
      </c>
      <c r="D33" s="2">
        <v>40</v>
      </c>
      <c r="E33" s="38">
        <v>340000</v>
      </c>
    </row>
    <row r="34" spans="2:5" x14ac:dyDescent="0.4">
      <c r="B34" s="18" t="s">
        <v>129</v>
      </c>
      <c r="C34" s="37" t="s">
        <v>125</v>
      </c>
      <c r="D34" s="2">
        <v>79</v>
      </c>
      <c r="E34" s="38">
        <v>671500</v>
      </c>
    </row>
    <row r="35" spans="2:5" x14ac:dyDescent="0.4">
      <c r="B35" s="18" t="s">
        <v>129</v>
      </c>
      <c r="C35" s="37" t="s">
        <v>120</v>
      </c>
      <c r="D35" s="2">
        <v>64</v>
      </c>
      <c r="E35" s="38">
        <v>544000</v>
      </c>
    </row>
    <row r="36" spans="2:5" x14ac:dyDescent="0.4">
      <c r="B36" s="18" t="s">
        <v>129</v>
      </c>
      <c r="C36" s="37" t="s">
        <v>121</v>
      </c>
      <c r="D36" s="2">
        <v>47</v>
      </c>
      <c r="E36" s="38">
        <v>399500</v>
      </c>
    </row>
    <row r="37" spans="2:5" x14ac:dyDescent="0.4">
      <c r="B37" s="18" t="s">
        <v>129</v>
      </c>
      <c r="C37" s="37" t="s">
        <v>123</v>
      </c>
      <c r="D37" s="2">
        <v>36</v>
      </c>
      <c r="E37" s="38">
        <v>306000</v>
      </c>
    </row>
    <row r="38" spans="2:5" x14ac:dyDescent="0.4">
      <c r="B38" s="18" t="s">
        <v>130</v>
      </c>
      <c r="C38" s="37" t="s">
        <v>119</v>
      </c>
      <c r="D38" s="2">
        <v>86</v>
      </c>
      <c r="E38" s="38">
        <v>731000</v>
      </c>
    </row>
    <row r="39" spans="2:5" x14ac:dyDescent="0.4">
      <c r="B39" s="18" t="s">
        <v>130</v>
      </c>
      <c r="C39" s="37" t="s">
        <v>122</v>
      </c>
      <c r="D39" s="2">
        <v>70</v>
      </c>
      <c r="E39" s="38">
        <v>595000</v>
      </c>
    </row>
    <row r="40" spans="2:5" x14ac:dyDescent="0.4">
      <c r="B40" s="18" t="s">
        <v>130</v>
      </c>
      <c r="C40" s="37" t="s">
        <v>124</v>
      </c>
      <c r="D40" s="2">
        <v>77</v>
      </c>
      <c r="E40" s="38">
        <v>654500</v>
      </c>
    </row>
    <row r="41" spans="2:5" x14ac:dyDescent="0.4">
      <c r="B41" s="18" t="s">
        <v>130</v>
      </c>
      <c r="C41" s="37" t="s">
        <v>125</v>
      </c>
      <c r="D41" s="2">
        <v>86</v>
      </c>
      <c r="E41" s="38">
        <v>731000</v>
      </c>
    </row>
    <row r="42" spans="2:5" x14ac:dyDescent="0.4">
      <c r="B42" s="18" t="s">
        <v>130</v>
      </c>
      <c r="C42" s="37" t="s">
        <v>120</v>
      </c>
      <c r="D42" s="2">
        <v>90</v>
      </c>
      <c r="E42" s="38">
        <v>765000</v>
      </c>
    </row>
    <row r="43" spans="2:5" x14ac:dyDescent="0.4">
      <c r="B43" s="18" t="s">
        <v>130</v>
      </c>
      <c r="C43" s="37" t="s">
        <v>121</v>
      </c>
      <c r="D43" s="2">
        <v>85</v>
      </c>
      <c r="E43" s="38">
        <v>722500</v>
      </c>
    </row>
    <row r="44" spans="2:5" x14ac:dyDescent="0.4">
      <c r="B44" s="18" t="s">
        <v>130</v>
      </c>
      <c r="C44" s="37" t="s">
        <v>123</v>
      </c>
      <c r="D44" s="2">
        <v>39</v>
      </c>
      <c r="E44" s="38">
        <v>331500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7816-880A-456A-B133-5A1127886275}">
  <dimension ref="B2:G10"/>
  <sheetViews>
    <sheetView zoomScale="145" zoomScaleNormal="145" workbookViewId="0"/>
  </sheetViews>
  <sheetFormatPr defaultRowHeight="17.399999999999999" x14ac:dyDescent="0.4"/>
  <cols>
    <col min="1" max="1" width="3.59765625" customWidth="1"/>
    <col min="2" max="2" width="11.59765625" customWidth="1"/>
    <col min="3" max="7" width="10.69921875" customWidth="1"/>
  </cols>
  <sheetData>
    <row r="2" spans="2:7" x14ac:dyDescent="0.4">
      <c r="B2" s="52" t="s">
        <v>131</v>
      </c>
      <c r="C2" s="52" t="s">
        <v>117</v>
      </c>
      <c r="D2" s="52" t="s">
        <v>116</v>
      </c>
      <c r="E2" s="52" t="s">
        <v>118</v>
      </c>
      <c r="F2" s="52" t="s">
        <v>128</v>
      </c>
      <c r="G2" s="52" t="s">
        <v>132</v>
      </c>
    </row>
    <row r="3" spans="2:7" x14ac:dyDescent="0.4">
      <c r="B3" s="53" t="s">
        <v>124</v>
      </c>
      <c r="C3" s="53">
        <v>697000</v>
      </c>
      <c r="D3" s="53">
        <v>272000</v>
      </c>
      <c r="E3" s="53">
        <v>297500</v>
      </c>
      <c r="F3" s="53">
        <v>527000</v>
      </c>
      <c r="G3" s="53">
        <v>1793500</v>
      </c>
    </row>
    <row r="4" spans="2:7" x14ac:dyDescent="0.4">
      <c r="B4" s="53" t="s">
        <v>123</v>
      </c>
      <c r="C4" s="53">
        <v>442000</v>
      </c>
      <c r="D4" s="53">
        <v>680000</v>
      </c>
      <c r="E4" s="53">
        <v>850000</v>
      </c>
      <c r="F4" s="53">
        <v>561000</v>
      </c>
      <c r="G4" s="53">
        <v>2533000</v>
      </c>
    </row>
    <row r="5" spans="2:7" x14ac:dyDescent="0.4">
      <c r="B5" s="53" t="s">
        <v>121</v>
      </c>
      <c r="C5" s="53">
        <v>544000</v>
      </c>
      <c r="D5" s="53">
        <v>765000</v>
      </c>
      <c r="E5" s="53">
        <v>510000</v>
      </c>
      <c r="F5" s="53">
        <v>297500</v>
      </c>
      <c r="G5" s="53">
        <v>2116500</v>
      </c>
    </row>
    <row r="6" spans="2:7" x14ac:dyDescent="0.4">
      <c r="B6" s="53" t="s">
        <v>125</v>
      </c>
      <c r="C6" s="53">
        <v>748000</v>
      </c>
      <c r="D6" s="53">
        <v>654500</v>
      </c>
      <c r="E6" s="53">
        <v>697000</v>
      </c>
      <c r="F6" s="53">
        <v>323000</v>
      </c>
      <c r="G6" s="53">
        <v>2422500</v>
      </c>
    </row>
    <row r="7" spans="2:7" x14ac:dyDescent="0.4">
      <c r="B7" s="53" t="s">
        <v>119</v>
      </c>
      <c r="C7" s="53">
        <v>272000</v>
      </c>
      <c r="D7" s="53">
        <v>510000</v>
      </c>
      <c r="E7" s="53">
        <v>756500</v>
      </c>
      <c r="F7" s="53">
        <v>561000</v>
      </c>
      <c r="G7" s="53">
        <v>2099500</v>
      </c>
    </row>
    <row r="8" spans="2:7" x14ac:dyDescent="0.4">
      <c r="B8" s="53" t="s">
        <v>120</v>
      </c>
      <c r="C8" s="53">
        <v>688500</v>
      </c>
      <c r="D8" s="53">
        <v>331500</v>
      </c>
      <c r="E8" s="53">
        <v>773500</v>
      </c>
      <c r="F8" s="53">
        <v>705500</v>
      </c>
      <c r="G8" s="53">
        <v>2499000</v>
      </c>
    </row>
    <row r="9" spans="2:7" x14ac:dyDescent="0.4">
      <c r="B9" s="53" t="s">
        <v>122</v>
      </c>
      <c r="C9" s="53">
        <v>637500</v>
      </c>
      <c r="D9" s="53">
        <v>357000</v>
      </c>
      <c r="E9" s="53">
        <v>561000</v>
      </c>
      <c r="F9" s="53">
        <v>357000</v>
      </c>
      <c r="G9" s="53">
        <v>1912500</v>
      </c>
    </row>
    <row r="10" spans="2:7" x14ac:dyDescent="0.4">
      <c r="B10" s="54" t="s">
        <v>127</v>
      </c>
      <c r="C10" s="54">
        <v>4029000</v>
      </c>
      <c r="D10" s="54">
        <v>3570000</v>
      </c>
      <c r="E10" s="54">
        <v>4445500</v>
      </c>
      <c r="F10" s="54">
        <v>3332000</v>
      </c>
      <c r="G10" s="54">
        <v>15376500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2</vt:i4>
      </vt:variant>
    </vt:vector>
  </HeadingPairs>
  <TitlesOfParts>
    <vt:vector size="8" baseType="lpstr">
      <vt:lpstr>목록상자만들기</vt:lpstr>
      <vt:lpstr>실전VLOOKUP</vt:lpstr>
      <vt:lpstr>실전SUMIF</vt:lpstr>
      <vt:lpstr>데이터구조</vt:lpstr>
      <vt:lpstr>올바른데이터</vt:lpstr>
      <vt:lpstr>잘못된데이터</vt:lpstr>
      <vt:lpstr>실전SUMIF!_FilterDatabase</vt:lpstr>
      <vt:lpstr>실전VLOOKUP!_FilterDatabase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엑셀오빠두</cp:lastModifiedBy>
  <dcterms:created xsi:type="dcterms:W3CDTF">2021-02-03T11:33:56Z</dcterms:created>
  <dcterms:modified xsi:type="dcterms:W3CDTF">2023-03-18T11:13:55Z</dcterms:modified>
</cp:coreProperties>
</file>