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chokkint/Downloads/"/>
    </mc:Choice>
  </mc:AlternateContent>
  <xr:revisionPtr revIDLastSave="0" documentId="13_ncr:1_{907AAB86-CC29-B142-B599-210FCA8FB436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版本控制说明" sheetId="1" r:id="rId1"/>
    <sheet name="总览表" sheetId="2" r:id="rId2"/>
    <sheet name="LP_MGNT_SALES_CUST" sheetId="3" r:id="rId3"/>
    <sheet name="LP_MGNT_CUST_MST" sheetId="4" r:id="rId4"/>
    <sheet name="LP_MGNT_SALES_MST" sheetId="5" r:id="rId5"/>
    <sheet name="LP_MGNT_SALES_SUMMARY" sheetId="6" r:id="rId6"/>
    <sheet name="LP_DS_SRC_TYPE" sheetId="7" r:id="rId7"/>
    <sheet name="LP_DS_SCHEDULE" sheetId="8" r:id="rId8"/>
    <sheet name="LP_DS_WECHAT" sheetId="9" r:id="rId9"/>
    <sheet name="LP_DS_PHONE" sheetId="10" r:id="rId10"/>
    <sheet name="LP_DS_3RD_PARTY" sheetId="11" r:id="rId11"/>
    <sheet name="LP_SCORE_RESULT" sheetId="12" r:id="rId12"/>
    <sheet name="LP_SCORE_LABEL" sheetId="13" r:id="rId13"/>
    <sheet name="LP_ACT_TYPE" sheetId="14" r:id="rId14"/>
    <sheet name="LP_ACT_SUGGEST" sheetId="15" r:id="rId15"/>
    <sheet name="LP_ACT_FEEDBACK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1" l="1"/>
  <c r="J19" i="11" s="1"/>
  <c r="H13" i="10"/>
  <c r="J13" i="10" s="1"/>
  <c r="H20" i="9"/>
  <c r="J20" i="9" s="1"/>
  <c r="H10" i="16"/>
  <c r="J10" i="16" s="1"/>
  <c r="H9" i="16"/>
  <c r="J9" i="16" s="1"/>
  <c r="H8" i="16"/>
  <c r="J8" i="16" s="1"/>
  <c r="J7" i="16"/>
  <c r="H7" i="16"/>
  <c r="H6" i="16"/>
  <c r="J6" i="16" s="1"/>
  <c r="J5" i="16"/>
  <c r="H5" i="16"/>
  <c r="A5" i="16"/>
  <c r="A6" i="16" s="1"/>
  <c r="A7" i="16" s="1"/>
  <c r="A8" i="16" s="1"/>
  <c r="A9" i="16" s="1"/>
  <c r="A10" i="16" s="1"/>
  <c r="H4" i="16"/>
  <c r="J4" i="16" s="1"/>
  <c r="H18" i="15"/>
  <c r="J18" i="15" s="1"/>
  <c r="J17" i="15"/>
  <c r="H17" i="15"/>
  <c r="H16" i="15"/>
  <c r="J16" i="15" s="1"/>
  <c r="J15" i="15"/>
  <c r="H15" i="15"/>
  <c r="H14" i="15"/>
  <c r="J14" i="15" s="1"/>
  <c r="J13" i="15"/>
  <c r="H13" i="15"/>
  <c r="H12" i="15"/>
  <c r="J12" i="15" s="1"/>
  <c r="J11" i="15"/>
  <c r="H11" i="15"/>
  <c r="H10" i="15"/>
  <c r="J10" i="15" s="1"/>
  <c r="J9" i="15"/>
  <c r="H9" i="15"/>
  <c r="H8" i="15"/>
  <c r="J8" i="15" s="1"/>
  <c r="J7" i="15"/>
  <c r="H7" i="15"/>
  <c r="H6" i="15"/>
  <c r="J6" i="15" s="1"/>
  <c r="J5" i="15"/>
  <c r="H5" i="15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H4" i="15"/>
  <c r="J4" i="15" s="1"/>
  <c r="H10" i="14"/>
  <c r="J10" i="14" s="1"/>
  <c r="J9" i="14"/>
  <c r="H9" i="14"/>
  <c r="H8" i="14"/>
  <c r="J8" i="14" s="1"/>
  <c r="J7" i="14"/>
  <c r="H7" i="14"/>
  <c r="H6" i="14"/>
  <c r="J6" i="14" s="1"/>
  <c r="J5" i="14"/>
  <c r="H5" i="14"/>
  <c r="A5" i="14"/>
  <c r="A6" i="14" s="1"/>
  <c r="A7" i="14" s="1"/>
  <c r="A8" i="14" s="1"/>
  <c r="A9" i="14" s="1"/>
  <c r="A10" i="14" s="1"/>
  <c r="H4" i="14"/>
  <c r="J4" i="14" s="1"/>
  <c r="H17" i="13"/>
  <c r="J17" i="13" s="1"/>
  <c r="J16" i="13"/>
  <c r="H16" i="13"/>
  <c r="H15" i="13"/>
  <c r="J15" i="13" s="1"/>
  <c r="J14" i="13"/>
  <c r="H14" i="13"/>
  <c r="H13" i="13"/>
  <c r="J13" i="13" s="1"/>
  <c r="J12" i="13"/>
  <c r="H12" i="13"/>
  <c r="H11" i="13"/>
  <c r="J11" i="13" s="1"/>
  <c r="J10" i="13"/>
  <c r="H10" i="13"/>
  <c r="A10" i="13"/>
  <c r="H9" i="13"/>
  <c r="J9" i="13" s="1"/>
  <c r="H8" i="13"/>
  <c r="J8" i="13" s="1"/>
  <c r="J7" i="13"/>
  <c r="H7" i="13"/>
  <c r="H6" i="13"/>
  <c r="J6" i="13" s="1"/>
  <c r="J5" i="13"/>
  <c r="H5" i="13"/>
  <c r="A5" i="13"/>
  <c r="A11" i="13" s="1"/>
  <c r="H4" i="13"/>
  <c r="J4" i="13" s="1"/>
  <c r="H11" i="12"/>
  <c r="J11" i="12" s="1"/>
  <c r="J10" i="12"/>
  <c r="H10" i="12"/>
  <c r="H9" i="12"/>
  <c r="J9" i="12" s="1"/>
  <c r="J8" i="12"/>
  <c r="H8" i="12"/>
  <c r="A8" i="12"/>
  <c r="A9" i="12" s="1"/>
  <c r="A10" i="12" s="1"/>
  <c r="A11" i="12" s="1"/>
  <c r="H7" i="12"/>
  <c r="J7" i="12" s="1"/>
  <c r="J6" i="12"/>
  <c r="H6" i="12"/>
  <c r="A6" i="12"/>
  <c r="A7" i="12" s="1"/>
  <c r="H5" i="12"/>
  <c r="J5" i="12" s="1"/>
  <c r="A5" i="12"/>
  <c r="J4" i="12"/>
  <c r="H4" i="12"/>
  <c r="H20" i="11"/>
  <c r="J20" i="11" s="1"/>
  <c r="H18" i="11"/>
  <c r="J18" i="11" s="1"/>
  <c r="J17" i="11"/>
  <c r="H17" i="11"/>
  <c r="H16" i="11"/>
  <c r="J16" i="11" s="1"/>
  <c r="H15" i="11"/>
  <c r="J15" i="11" s="1"/>
  <c r="H14" i="11"/>
  <c r="J14" i="11" s="1"/>
  <c r="J13" i="11"/>
  <c r="H13" i="11"/>
  <c r="H12" i="11"/>
  <c r="J12" i="11" s="1"/>
  <c r="H11" i="11"/>
  <c r="J11" i="11" s="1"/>
  <c r="H10" i="11"/>
  <c r="J10" i="11" s="1"/>
  <c r="J9" i="11"/>
  <c r="H9" i="11"/>
  <c r="H8" i="11"/>
  <c r="J8" i="11" s="1"/>
  <c r="H7" i="11"/>
  <c r="J7" i="11" s="1"/>
  <c r="H6" i="11"/>
  <c r="J6" i="11" s="1"/>
  <c r="J5" i="11"/>
  <c r="H5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20" i="11" s="1"/>
  <c r="H4" i="11"/>
  <c r="J4" i="11" s="1"/>
  <c r="J14" i="10"/>
  <c r="J12" i="10"/>
  <c r="J11" i="10"/>
  <c r="J10" i="10"/>
  <c r="J9" i="10"/>
  <c r="J8" i="10"/>
  <c r="J7" i="10"/>
  <c r="J6" i="10"/>
  <c r="J5" i="10"/>
  <c r="A5" i="10"/>
  <c r="A6" i="10" s="1"/>
  <c r="A7" i="10" s="1"/>
  <c r="A8" i="10" s="1"/>
  <c r="A9" i="10" s="1"/>
  <c r="A10" i="10" s="1"/>
  <c r="A11" i="10" s="1"/>
  <c r="A12" i="10" s="1"/>
  <c r="A14" i="10" s="1"/>
  <c r="J4" i="10"/>
  <c r="J21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1" i="9" s="1"/>
  <c r="J4" i="9"/>
  <c r="J9" i="8"/>
  <c r="J8" i="8"/>
  <c r="J7" i="8"/>
  <c r="J6" i="8"/>
  <c r="J5" i="8"/>
  <c r="J4" i="8"/>
  <c r="J8" i="7"/>
  <c r="J7" i="7"/>
  <c r="J6" i="7"/>
  <c r="J5" i="7"/>
  <c r="J4" i="7"/>
  <c r="J9" i="6"/>
  <c r="J8" i="6"/>
  <c r="J7" i="6"/>
  <c r="J6" i="6"/>
  <c r="J5" i="6"/>
  <c r="J4" i="6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J4" i="4"/>
  <c r="J7" i="3"/>
  <c r="J6" i="3"/>
  <c r="J5" i="3"/>
  <c r="J4" i="3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4" i="2"/>
  <c r="B3" i="2"/>
  <c r="A19" i="11" l="1"/>
  <c r="A13" i="10"/>
  <c r="A20" i="9"/>
  <c r="A6" i="13"/>
  <c r="A12" i="13"/>
  <c r="A14" i="13" l="1"/>
  <c r="A15" i="13" s="1"/>
  <c r="A16" i="13" s="1"/>
  <c r="A17" i="13" s="1"/>
  <c r="A13" i="13"/>
  <c r="A8" i="13"/>
  <c r="A7" i="13"/>
</calcChain>
</file>

<file path=xl/sharedStrings.xml><?xml version="1.0" encoding="utf-8"?>
<sst xmlns="http://schemas.openxmlformats.org/spreadsheetml/2006/main" count="818" uniqueCount="324">
  <si>
    <t>灵豹智能数据表</t>
  </si>
  <si>
    <t>列表</t>
  </si>
  <si>
    <r>
      <rPr>
        <sz val="12"/>
        <color indexed="8"/>
        <rFont val="宋体"/>
        <family val="3"/>
        <charset val="134"/>
      </rPr>
      <t>文档说</t>
    </r>
    <r>
      <rPr>
        <sz val="12"/>
        <color indexed="8"/>
        <rFont val="ＭＳ Ｐゴシック"/>
        <family val="2"/>
        <charset val="128"/>
      </rPr>
      <t>明</t>
    </r>
  </si>
  <si>
    <r>
      <rPr>
        <sz val="12"/>
        <color indexed="8"/>
        <rFont val="ＭＳ Ｐゴシック"/>
        <family val="2"/>
        <charset val="128"/>
      </rPr>
      <t>生成</t>
    </r>
    <r>
      <rPr>
        <sz val="12"/>
        <color indexed="8"/>
        <rFont val="宋体"/>
        <family val="3"/>
        <charset val="134"/>
      </rPr>
      <t>说明</t>
    </r>
  </si>
  <si>
    <t>版本说明</t>
  </si>
  <si>
    <t>文档版本</t>
  </si>
  <si>
    <t>修订内容</t>
  </si>
  <si>
    <t>修订人</t>
  </si>
  <si>
    <t>修订日期</t>
  </si>
  <si>
    <t>确认人</t>
  </si>
  <si>
    <t>确认日期</t>
  </si>
  <si>
    <t>V0.1</t>
  </si>
  <si>
    <t>增加灵豹分、灵豹眼及数据爬取相关表设计</t>
  </si>
  <si>
    <t>JASON</t>
  </si>
  <si>
    <t>V0.2</t>
  </si>
  <si>
    <t>增加行动推荐反馈、修改行动推荐清单、行动类型</t>
  </si>
  <si>
    <t>V0.3</t>
  </si>
  <si>
    <t>LP_DS_GETUI重命名为LP_DS_3RD_PARTY</t>
  </si>
  <si>
    <t>类别</t>
  </si>
  <si>
    <t>序号</t>
  </si>
  <si>
    <t>表名</t>
  </si>
  <si>
    <t>说明</t>
  </si>
  <si>
    <t>备注</t>
  </si>
  <si>
    <t>MGNT</t>
  </si>
  <si>
    <t>LP_MGNT_SALES_MST</t>
  </si>
  <si>
    <t>管理类-业务员主表</t>
  </si>
  <si>
    <t>用于存放业务员信息。目前为后台手工生成业务员账号，分发给业务员登录使用</t>
  </si>
  <si>
    <t>LP_MGNT_CUST_MST</t>
  </si>
  <si>
    <t>管理类-客户主表</t>
  </si>
  <si>
    <t>用于存放客户线索，包括通讯录导入、微信导入及手工添加线索</t>
  </si>
  <si>
    <t>LP_MGNT_SALES_CUST</t>
  </si>
  <si>
    <t>管理类-业务员客户关联表</t>
  </si>
  <si>
    <t>用于存放业务员与客户的关联关系，可能存在多对多情况（不同业务员联系同一客户）</t>
  </si>
  <si>
    <t>LP_MGNT_SALES_SUMMARY</t>
  </si>
  <si>
    <t>管理类-业务员客户健康度表</t>
  </si>
  <si>
    <t>基于业务员的客户情况，进行业务员展业情况的健康性诊断</t>
  </si>
  <si>
    <t>DS</t>
  </si>
  <si>
    <t>LP_DS_SRC_TYPE</t>
  </si>
  <si>
    <t>数据类-数据源管理表</t>
  </si>
  <si>
    <t>用于存放后台数据源类别，包括微信朋友圈、通话记录、个推等</t>
  </si>
  <si>
    <t>LP_DS_SCHEDULE</t>
  </si>
  <si>
    <t>数据类-数据爬取调度表</t>
  </si>
  <si>
    <t>用于记录数据源爬取状态，如上次爬取时间</t>
  </si>
  <si>
    <t>LP_DS_WECHAT</t>
  </si>
  <si>
    <t>数据类-朋友圈数据表</t>
  </si>
  <si>
    <t>用于存放从朋友圈爬取的数据，增量爬取</t>
  </si>
  <si>
    <t>LP_DS_PHONE</t>
  </si>
  <si>
    <t>数据类-通话记录表</t>
  </si>
  <si>
    <t>用于存放从通话记录爬取的数据（目前为一次性）</t>
  </si>
  <si>
    <t>用于存放从个推对接的数据</t>
  </si>
  <si>
    <t>SCORE</t>
  </si>
  <si>
    <t>LP_SCORE_RESULT</t>
  </si>
  <si>
    <t>灵豹分-灵豹分主表</t>
  </si>
  <si>
    <t>用于存放每条线索的灵豹分，定期更新，保存历史评分</t>
  </si>
  <si>
    <t>LP_SCORE_LABEL</t>
  </si>
  <si>
    <t>灵豹分-灵豹分标签</t>
  </si>
  <si>
    <t>用于存放灵豹分的主要评分依据，如朋友圈动态</t>
  </si>
  <si>
    <t>ACT</t>
  </si>
  <si>
    <t>LP_ACT_TYPE</t>
  </si>
  <si>
    <t>行动类-行动列表</t>
  </si>
  <si>
    <t>用于存放从客户动态中提取出的行动类型，如祝贺、推荐产品、讨论某场电影等</t>
  </si>
  <si>
    <t>LP_ACT_SUGGEST</t>
  </si>
  <si>
    <t>行动类-行动推荐清单</t>
  </si>
  <si>
    <t>用于存放针对某个客户动态，提取出来的行动清单</t>
  </si>
  <si>
    <t>LP_ACT_FEEDBACK</t>
  </si>
  <si>
    <t>行动类-行动推荐反馈</t>
  </si>
  <si>
    <t>业务员针对推荐的事件卡片，点击“有帮助”、“没帮助”</t>
  </si>
  <si>
    <t>表名称</t>
  </si>
  <si>
    <t>代码</t>
  </si>
  <si>
    <t>数据类型</t>
  </si>
  <si>
    <t>长度</t>
  </si>
  <si>
    <t>精度</t>
  </si>
  <si>
    <t>主键</t>
  </si>
  <si>
    <t>ID</t>
  </si>
  <si>
    <t>VARCHAR</t>
  </si>
  <si>
    <t>自增ID，索引用</t>
  </si>
  <si>
    <t>SALES_ID</t>
  </si>
  <si>
    <t>业务员主表的KEY，1对N</t>
  </si>
  <si>
    <t>CUST_ID</t>
  </si>
  <si>
    <t>客户主表的KEY，基本为1对1</t>
  </si>
  <si>
    <t>STATUS</t>
  </si>
  <si>
    <t>0:无效；1:有效</t>
  </si>
  <si>
    <r>
      <rPr>
        <u/>
        <sz val="11"/>
        <color indexed="15"/>
        <rFont val="宋体"/>
        <family val="3"/>
        <charset val="134"/>
      </rPr>
      <t>返回</t>
    </r>
  </si>
  <si>
    <t>Y</t>
  </si>
  <si>
    <t>SRC</t>
  </si>
  <si>
    <t>0:通讯录；1:微信；2:手工添加</t>
  </si>
  <si>
    <t>PHASE</t>
  </si>
  <si>
    <t>当前阶段：0:未接触；1:接触中；2:已成交；3:已复购</t>
  </si>
  <si>
    <t>SEX</t>
  </si>
  <si>
    <t>M：男；F：女。来自微信账号、通讯录备注，或外部标签</t>
  </si>
  <si>
    <t>BIRTH_DATE</t>
  </si>
  <si>
    <t>DATE</t>
  </si>
  <si>
    <t>来自外部数据源</t>
  </si>
  <si>
    <t>ZIPCODE</t>
  </si>
  <si>
    <t>邮政编码</t>
  </si>
  <si>
    <t>ADDRESS</t>
  </si>
  <si>
    <t>详细地址</t>
  </si>
  <si>
    <t>MARRIAGE</t>
  </si>
  <si>
    <t>0:未婚；1:已婚</t>
  </si>
  <si>
    <t>CHILD</t>
  </si>
  <si>
    <t>0:无子女；1:一个子女；2:两个子女</t>
  </si>
  <si>
    <t>PARENT</t>
  </si>
  <si>
    <t>0:父母都在；1:父亲在；2:母亲在；3:父母不在</t>
  </si>
  <si>
    <t>INDUSTRY</t>
  </si>
  <si>
    <t>行业</t>
  </si>
  <si>
    <t>YEARLY_INCOME</t>
  </si>
  <si>
    <t>numeric</t>
  </si>
  <si>
    <t>年收入</t>
  </si>
  <si>
    <t>YEARLY_EXPENSE</t>
  </si>
  <si>
    <t>年支出</t>
  </si>
  <si>
    <t>HOUSE</t>
  </si>
  <si>
    <t>0:无房产；1:一套房产</t>
  </si>
  <si>
    <t>HOUSE_LOAN</t>
  </si>
  <si>
    <t>0:无房屋按揭；1:有房屋按揭</t>
  </si>
  <si>
    <t>CAR</t>
  </si>
  <si>
    <t>0:无车子；1:一辆车子</t>
  </si>
  <si>
    <t>CAR_LOAN</t>
  </si>
  <si>
    <t>0:无车辆按揭；1:有车辆按揭</t>
  </si>
  <si>
    <t>HEALTH_CHECK</t>
  </si>
  <si>
    <t>0:很少体检；1:每年体检；2:半年体检</t>
  </si>
  <si>
    <t>SMOKE</t>
  </si>
  <si>
    <t>0:不抽烟；1:很少抽烟；2:经常抽烟</t>
  </si>
  <si>
    <t>ALCOHOL</t>
  </si>
  <si>
    <t>0:不喝酒；1:很少喝酒；2:经常喝酒</t>
  </si>
  <si>
    <t>SICK</t>
  </si>
  <si>
    <t>0:无过往病史；1:无大病史；2:有大病史</t>
  </si>
  <si>
    <t>CREDIT</t>
  </si>
  <si>
    <t>个人征信情况（0:正常；1:灰名单；2:黑名单）</t>
  </si>
  <si>
    <t>PHONE_NO</t>
  </si>
  <si>
    <t>通讯录读取或手工输入的手机号码</t>
  </si>
  <si>
    <t>PHONE_NM</t>
  </si>
  <si>
    <t>通讯录联系人名称（手工添加记录时，用客户名称保存）</t>
  </si>
  <si>
    <t>PHONE_COMPANY</t>
  </si>
  <si>
    <t>通讯录上的公司名称</t>
  </si>
  <si>
    <t>PHONE_ROLE</t>
  </si>
  <si>
    <t>通讯录上的职位信息</t>
  </si>
  <si>
    <t>PHONE_EMAIL</t>
  </si>
  <si>
    <t>通讯录上的邮箱地址</t>
  </si>
  <si>
    <t>PHONE_ADDRESS</t>
  </si>
  <si>
    <t>通讯录上的地址（一般为单位）</t>
  </si>
  <si>
    <t>PHONE_GROUP</t>
  </si>
  <si>
    <t>通讯录上的分组名称（家庭、好友等）</t>
  </si>
  <si>
    <t>WECHAT_NO</t>
  </si>
  <si>
    <t>微信读取或手工输入的微信ID</t>
  </si>
  <si>
    <t>WECHAT_NM</t>
  </si>
  <si>
    <t>微信昵称</t>
  </si>
  <si>
    <t>WECHAT_MEMO</t>
  </si>
  <si>
    <t>微信备注名称</t>
  </si>
  <si>
    <t>WECHAT_IMG</t>
  </si>
  <si>
    <t>客户头像文件地址（微信导入时，默认用微信头像）</t>
  </si>
  <si>
    <t>WECHAT_COUNTRY</t>
  </si>
  <si>
    <t>微信地区（国家）</t>
  </si>
  <si>
    <t>WECHAT_CITY</t>
  </si>
  <si>
    <t>微信地区（城市）</t>
  </si>
  <si>
    <t>WECHAT_SIGNATURE</t>
  </si>
  <si>
    <t>微信签名</t>
  </si>
  <si>
    <t>WECHAT_PHONE</t>
  </si>
  <si>
    <t>微信中记录的手机号</t>
  </si>
  <si>
    <t>WECHAT_LINKEDIN</t>
  </si>
  <si>
    <t>微信中记录的LINKEDIN链接</t>
  </si>
  <si>
    <t>WECHAT_GROUP</t>
  </si>
  <si>
    <t>微信中对客户的标签设定（家庭、好友等）</t>
  </si>
  <si>
    <t>WECHAT_SAMEGROUP</t>
  </si>
  <si>
    <t>与客户的共同微信群聊名称</t>
  </si>
  <si>
    <t>WEIBO_ID</t>
  </si>
  <si>
    <t>微博ID（通过手机号搜索）</t>
  </si>
  <si>
    <t>LINKEDIN_ID</t>
  </si>
  <si>
    <t>LinkedIn ID（通过微信个人信息登记、手机号搜索）</t>
  </si>
  <si>
    <t>LAST_TOUCH_DATE</t>
  </si>
  <si>
    <t>最后交互时间</t>
  </si>
  <si>
    <t>LAST_TOUCH_TYPE</t>
  </si>
  <si>
    <t>0:电话；1:微信；2:语音；3:微博；4:其他</t>
  </si>
  <si>
    <t>CREATE_DATE</t>
  </si>
  <si>
    <t>创建日期</t>
  </si>
  <si>
    <t>UPDATE_DATE</t>
  </si>
  <si>
    <t>更新日期</t>
  </si>
  <si>
    <t>LOGIN_ID</t>
  </si>
  <si>
    <t>登录ID，一般为手机号</t>
  </si>
  <si>
    <t>USER_NM</t>
  </si>
  <si>
    <t>业务员名称</t>
  </si>
  <si>
    <t>LOGIN_PWD</t>
  </si>
  <si>
    <t>登录密码</t>
  </si>
  <si>
    <t>LAST_LOGIN</t>
  </si>
  <si>
    <t>最近登录日期</t>
  </si>
  <si>
    <t>HEAD_IMG</t>
  </si>
  <si>
    <t>头像(BASE64编码)</t>
  </si>
  <si>
    <t>TEL_NO</t>
  </si>
  <si>
    <t>手机号码</t>
  </si>
  <si>
    <t>微信号</t>
  </si>
  <si>
    <t>PROFILE</t>
  </si>
  <si>
    <t>简介(500个英文或者100个汉字)</t>
  </si>
  <si>
    <t>性别(M:女 F:男)</t>
  </si>
  <si>
    <t>BIRTHDAY</t>
  </si>
  <si>
    <t>生日</t>
  </si>
  <si>
    <t>LOCATION_CITY</t>
  </si>
  <si>
    <t>所在城市</t>
  </si>
  <si>
    <t>LOCATION_DETAIL</t>
  </si>
  <si>
    <t>COMPANY</t>
  </si>
  <si>
    <t>所属公司</t>
  </si>
  <si>
    <t>DEPARTMENT</t>
  </si>
  <si>
    <t>所属部门</t>
  </si>
  <si>
    <t>POSITION_TITLE</t>
  </si>
  <si>
    <t>职位名称</t>
  </si>
  <si>
    <t>WORK_DATE_START</t>
  </si>
  <si>
    <t>开始工作日期</t>
  </si>
  <si>
    <t>USER_SN</t>
  </si>
  <si>
    <t>员工号</t>
  </si>
  <si>
    <t>业务员ID</t>
  </si>
  <si>
    <t>STRENGTH</t>
  </si>
  <si>
    <t>该业务员当前客户情况（优势，如高潜客户占比高，高资产人群占比高等）</t>
  </si>
  <si>
    <t>WEAKNESS</t>
  </si>
  <si>
    <t>高业务员当前客户情况（劣势，如老年人居多，未来成长性不足等）</t>
  </si>
  <si>
    <t>TYPE_ID</t>
  </si>
  <si>
    <t>数据源ID</t>
  </si>
  <si>
    <t>TYPE_NM</t>
  </si>
  <si>
    <t>数据源名称（朋友圈、微博、个推等）</t>
  </si>
  <si>
    <t>TYPE_GET_TYPE</t>
  </si>
  <si>
    <t>0:后台爬取；1:接口读取</t>
  </si>
  <si>
    <t>TYPE_FREQUENCY</t>
  </si>
  <si>
    <t>0:一次性；1:每天；2:实时</t>
  </si>
  <si>
    <t>客户ID</t>
  </si>
  <si>
    <t>LAST_READ</t>
  </si>
  <si>
    <t>上次爬取日期</t>
  </si>
  <si>
    <t>LAST_STATUS</t>
  </si>
  <si>
    <t>上次爬取状态</t>
  </si>
  <si>
    <t>NEXT_READ</t>
  </si>
  <si>
    <t>下次爬取日期</t>
  </si>
  <si>
    <t>READ_DATE</t>
  </si>
  <si>
    <t>爬取时间</t>
  </si>
  <si>
    <t>MOMENT_DATE</t>
  </si>
  <si>
    <t>动态发布时间</t>
  </si>
  <si>
    <t>MOMENT_TEXT</t>
  </si>
  <si>
    <t>动态文本内容</t>
  </si>
  <si>
    <t>MOMENT_IMG1</t>
  </si>
  <si>
    <t>动态图片内容（九宫格）</t>
  </si>
  <si>
    <t>MOMENT_IMG2</t>
  </si>
  <si>
    <t>MOMENT_IMG3</t>
  </si>
  <si>
    <t>MOMENT_IMG4</t>
  </si>
  <si>
    <t>MOMENT_IMG5</t>
  </si>
  <si>
    <t>MOMENT_IMG7</t>
  </si>
  <si>
    <t>MOMENT_IMG8</t>
  </si>
  <si>
    <t>MOMENT_IMG9</t>
  </si>
  <si>
    <t>MOMENT_LINK_TEXT</t>
  </si>
  <si>
    <t>动态转发文章的链接</t>
  </si>
  <si>
    <t>CONTACT_DATE</t>
  </si>
  <si>
    <t>通话日期</t>
  </si>
  <si>
    <t>CONTACT_DURATION</t>
  </si>
  <si>
    <t>NUMERIC</t>
  </si>
  <si>
    <t>通话时长（秒）</t>
  </si>
  <si>
    <t>CONTACT_TYPE</t>
  </si>
  <si>
    <t>0:来电；1:去电</t>
  </si>
  <si>
    <t>LP_DS_3RD_PARTY</t>
  </si>
  <si>
    <t>数据类-外部数据表</t>
  </si>
  <si>
    <t>3RD_LABLE1</t>
  </si>
  <si>
    <t>外部标签</t>
  </si>
  <si>
    <t>3RD_LABLE2</t>
  </si>
  <si>
    <t>3RD_LABLE3</t>
  </si>
  <si>
    <t>3RD_LABLE4</t>
  </si>
  <si>
    <t>3RD_LABLE5</t>
  </si>
  <si>
    <t>3RD_LABLE6</t>
  </si>
  <si>
    <t>3RD_LABLE7</t>
  </si>
  <si>
    <t>3RD_LABLE8</t>
  </si>
  <si>
    <t>3RD_LABLE9</t>
  </si>
  <si>
    <t>3RD_LABLE10</t>
  </si>
  <si>
    <t>灵豹分</t>
  </si>
  <si>
    <t>LATEST_FLG</t>
  </si>
  <si>
    <t>0:不是最新评分；1:最新评分</t>
  </si>
  <si>
    <t>MODULE_VER</t>
  </si>
  <si>
    <t>灵豹分模型版本号（默认1.0）</t>
  </si>
  <si>
    <t>SCORE_LABEL1</t>
  </si>
  <si>
    <t>灵豹分打分关键标签</t>
  </si>
  <si>
    <t>SCORE_LABEL2</t>
  </si>
  <si>
    <t>SCORE_LABEL3</t>
  </si>
  <si>
    <t>SCORE_LABEL4</t>
  </si>
  <si>
    <t>SCORE_LABEL5</t>
  </si>
  <si>
    <t>SCORE_LABEL6</t>
  </si>
  <si>
    <t>SCORE_LABEL7</t>
  </si>
  <si>
    <t>SCORE_LABEL8</t>
  </si>
  <si>
    <t>SCORE_LABEL9</t>
  </si>
  <si>
    <t>SCORE_LABEL10</t>
  </si>
  <si>
    <t>行动类别ID</t>
  </si>
  <si>
    <t>ACT_NM</t>
  </si>
  <si>
    <t>行动名称（祝贺、闲聊、销售、社交-转发朋友圈等）</t>
  </si>
  <si>
    <t>ACT_EVENT</t>
  </si>
  <si>
    <t>行动处理方式（0:打电话、发微信；1:转发朋友圈；2:拜访等）</t>
  </si>
  <si>
    <t>ACT_IMG</t>
  </si>
  <si>
    <t>行动的示意图片(BASE64编码)</t>
  </si>
  <si>
    <t>行动类ID</t>
  </si>
  <si>
    <t>销售员ID</t>
  </si>
  <si>
    <t>ACT_TYPE</t>
  </si>
  <si>
    <t>ACT_GENERATE_DATE</t>
  </si>
  <si>
    <t>行动生成日期（捕捉到动态，生成行动的日期）</t>
  </si>
  <si>
    <t>ACT_EXPIRE_DATE</t>
  </si>
  <si>
    <t>行动失效日期（需要什么日期前采取行动）</t>
  </si>
  <si>
    <t>ACT_DESCRIPTION</t>
  </si>
  <si>
    <t>行动事件描述（按关键字对应，如：XX女士刚添了一名可爱的女宝宝，买个母婴用品去当面祝贺下吧）</t>
  </si>
  <si>
    <t>ACT_ARTICLE_TITLE</t>
  </si>
  <si>
    <t>如果事件类型为社交-转发朋友圈，此处存放对应的文章标题</t>
  </si>
  <si>
    <t>ACT_ARTICLE_LINK</t>
  </si>
  <si>
    <t>如果事件类型为社交-转发朋友圈，此处存放对应的文章链接</t>
  </si>
  <si>
    <t>ACT_SOURCE_TYPE</t>
  </si>
  <si>
    <t>行动事件行程的原始动态数据类型（跟LP_DS_SRC_TYPE相关联）</t>
  </si>
  <si>
    <t>ACT_SOURCE_ID</t>
  </si>
  <si>
    <t>行动事件行程的原始动态数据ID（跟不同类型的爬取数据表关联）</t>
  </si>
  <si>
    <t>ISUSED</t>
  </si>
  <si>
    <t>0:未使用；1:使用</t>
  </si>
  <si>
    <t>提供反馈的销售员ID（理论上一个行动只会有一个反馈的销售员，该字段先做冗余记录）</t>
  </si>
  <si>
    <t>ACT_FEEDBACK_DATE</t>
  </si>
  <si>
    <t>反馈日期（点击有用、无用按钮的日期）</t>
  </si>
  <si>
    <t>ACT_FEEDBACK</t>
  </si>
  <si>
    <t>0:没帮助；1:有帮助；（未点击按钮的行动推荐，不登记到表中）</t>
  </si>
  <si>
    <t>中台导入后台数据库</t>
    <phoneticPr fontId="13" type="noConversion"/>
  </si>
  <si>
    <t>中台调用API获取数据保存</t>
    <phoneticPr fontId="13" type="noConversion"/>
  </si>
  <si>
    <t>后台导入中台数据库</t>
    <phoneticPr fontId="13" type="noConversion"/>
  </si>
  <si>
    <t>中台导入后台</t>
    <phoneticPr fontId="13" type="noConversion"/>
  </si>
  <si>
    <t>后台导入中台芒果</t>
    <phoneticPr fontId="13" type="noConversion"/>
  </si>
  <si>
    <t>后台导入中台芒果数据库</t>
    <phoneticPr fontId="13" type="noConversion"/>
  </si>
  <si>
    <t>中台导入后台DB</t>
    <phoneticPr fontId="13" type="noConversion"/>
  </si>
  <si>
    <t>结果给Act_suggest计算用</t>
    <phoneticPr fontId="13" type="noConversion"/>
  </si>
  <si>
    <t>LP_DS_3RD_PARTY</t>
    <phoneticPr fontId="13" type="noConversion"/>
  </si>
  <si>
    <t>数据类-第三方数据表</t>
    <phoneticPr fontId="13" type="noConversion"/>
  </si>
  <si>
    <t>V0.4</t>
    <phoneticPr fontId="13" type="noConversion"/>
  </si>
  <si>
    <t>LP_DS_WECHAT
LP_DS_PHONE
LP_DS_3RD_PARTY增加ISUSED字段</t>
    <phoneticPr fontId="13" type="noConversion"/>
  </si>
  <si>
    <t>Chokkint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</si>
</sst>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宋体"/>
    </font>
    <font>
      <sz val="12"/>
      <color indexed="8"/>
      <name val="华文细黑"/>
      <charset val="134"/>
    </font>
    <font>
      <sz val="12"/>
      <color indexed="8"/>
      <name val="宋体"/>
      <family val="3"/>
      <charset val="134"/>
    </font>
    <font>
      <sz val="12"/>
      <color indexed="8"/>
      <name val="ＭＳ Ｐゴシック"/>
      <family val="2"/>
      <charset val="128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华文细黑"/>
      <charset val="134"/>
    </font>
    <font>
      <u/>
      <sz val="10"/>
      <color indexed="15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9"/>
      <name val="宋体"/>
      <family val="3"/>
      <charset val="134"/>
    </font>
    <font>
      <u/>
      <sz val="11"/>
      <color indexed="15"/>
      <name val="宋体"/>
      <family val="3"/>
      <charset val="134"/>
    </font>
    <font>
      <sz val="9"/>
      <color indexed="1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5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21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21"/>
      </bottom>
      <diagonal/>
    </border>
    <border>
      <left style="hair">
        <color indexed="8"/>
      </left>
      <right style="hair">
        <color indexed="8"/>
      </right>
      <top style="hair">
        <color indexed="21"/>
      </top>
      <bottom style="hair">
        <color indexed="21"/>
      </bottom>
      <diagonal/>
    </border>
    <border>
      <left style="hair">
        <color indexed="8"/>
      </left>
      <right style="medium">
        <color indexed="21"/>
      </right>
      <top style="hair">
        <color indexed="21"/>
      </top>
      <bottom style="hair">
        <color indexed="21"/>
      </bottom>
      <diagonal/>
    </border>
    <border>
      <left style="medium">
        <color indexed="21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21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21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146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7" xfId="0" applyFont="1" applyFill="1" applyBorder="1" applyAlignment="1"/>
    <xf numFmtId="0" fontId="1" fillId="2" borderId="14" xfId="0" applyFont="1" applyFill="1" applyBorder="1" applyAlignment="1"/>
    <xf numFmtId="0" fontId="2" fillId="3" borderId="1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4" fontId="2" fillId="2" borderId="9" xfId="0" applyNumberFormat="1" applyFont="1" applyFill="1" applyBorder="1" applyAlignment="1">
      <alignment horizontal="left" vertical="center"/>
    </xf>
    <xf numFmtId="14" fontId="2" fillId="2" borderId="9" xfId="0" applyNumberFormat="1" applyFont="1" applyFill="1" applyBorder="1" applyAlignment="1">
      <alignment horizontal="left" vertical="center" wrapText="1"/>
    </xf>
    <xf numFmtId="14" fontId="2" fillId="2" borderId="12" xfId="0" applyNumberFormat="1" applyFont="1" applyFill="1" applyBorder="1" applyAlignment="1">
      <alignment horizontal="left" vertical="center" wrapText="1"/>
    </xf>
    <xf numFmtId="22" fontId="1" fillId="2" borderId="14" xfId="0" applyNumberFormat="1" applyFont="1" applyFill="1" applyBorder="1" applyAlignment="1"/>
    <xf numFmtId="22" fontId="1" fillId="2" borderId="1" xfId="0" applyNumberFormat="1" applyFont="1" applyFill="1" applyBorder="1" applyAlignment="1"/>
    <xf numFmtId="0" fontId="0" fillId="0" borderId="0" xfId="0" applyNumberFormat="1" applyFont="1" applyAlignment="1">
      <alignment vertical="center"/>
    </xf>
    <xf numFmtId="49" fontId="5" fillId="6" borderId="9" xfId="0" applyNumberFormat="1" applyFont="1" applyFill="1" applyBorder="1" applyAlignment="1">
      <alignment horizontal="center" vertical="center" wrapText="1"/>
    </xf>
    <xf numFmtId="0" fontId="6" fillId="2" borderId="9" xfId="0" applyNumberFormat="1" applyFont="1" applyFill="1" applyBorder="1" applyAlignment="1">
      <alignment wrapText="1"/>
    </xf>
    <xf numFmtId="49" fontId="5" fillId="2" borderId="9" xfId="0" applyNumberFormat="1" applyFont="1" applyFill="1" applyBorder="1" applyAlignment="1">
      <alignment wrapText="1"/>
    </xf>
    <xf numFmtId="49" fontId="6" fillId="2" borderId="9" xfId="0" applyNumberFormat="1" applyFont="1" applyFill="1" applyBorder="1" applyAlignment="1">
      <alignment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wrapText="1"/>
    </xf>
    <xf numFmtId="0" fontId="7" fillId="2" borderId="9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0" fillId="0" borderId="0" xfId="0" applyNumberFormat="1" applyFont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/>
    </xf>
    <xf numFmtId="0" fontId="8" fillId="2" borderId="31" xfId="0" applyFont="1" applyFill="1" applyBorder="1" applyAlignment="1">
      <alignment vertical="center" wrapText="1"/>
    </xf>
    <xf numFmtId="0" fontId="8" fillId="2" borderId="32" xfId="0" applyFont="1" applyFill="1" applyBorder="1" applyAlignment="1">
      <alignment vertical="center" wrapText="1"/>
    </xf>
    <xf numFmtId="0" fontId="0" fillId="2" borderId="33" xfId="0" applyFont="1" applyFill="1" applyBorder="1" applyAlignment="1">
      <alignment vertical="center"/>
    </xf>
    <xf numFmtId="0" fontId="0" fillId="2" borderId="34" xfId="0" applyFont="1" applyFill="1" applyBorder="1" applyAlignment="1">
      <alignment vertical="center"/>
    </xf>
    <xf numFmtId="0" fontId="0" fillId="2" borderId="35" xfId="0" applyFont="1" applyFill="1" applyBorder="1" applyAlignment="1">
      <alignment vertical="center"/>
    </xf>
    <xf numFmtId="49" fontId="9" fillId="8" borderId="30" xfId="0" applyNumberFormat="1" applyFont="1" applyFill="1" applyBorder="1" applyAlignment="1">
      <alignment horizontal="center" vertical="center" wrapText="1"/>
    </xf>
    <xf numFmtId="49" fontId="9" fillId="8" borderId="31" xfId="0" applyNumberFormat="1" applyFont="1" applyFill="1" applyBorder="1" applyAlignment="1">
      <alignment horizontal="center" vertical="center" wrapText="1"/>
    </xf>
    <xf numFmtId="49" fontId="9" fillId="8" borderId="32" xfId="0" applyNumberFormat="1" applyFont="1" applyFill="1" applyBorder="1" applyAlignment="1">
      <alignment horizontal="center" vertical="center" wrapText="1"/>
    </xf>
    <xf numFmtId="0" fontId="8" fillId="2" borderId="30" xfId="0" applyNumberFormat="1" applyFont="1" applyFill="1" applyBorder="1" applyAlignment="1">
      <alignment vertical="center" wrapText="1"/>
    </xf>
    <xf numFmtId="49" fontId="8" fillId="2" borderId="31" xfId="0" applyNumberFormat="1" applyFont="1" applyFill="1" applyBorder="1" applyAlignment="1">
      <alignment vertical="center" wrapText="1"/>
    </xf>
    <xf numFmtId="0" fontId="8" fillId="2" borderId="31" xfId="0" applyNumberFormat="1" applyFont="1" applyFill="1" applyBorder="1" applyAlignment="1">
      <alignment vertical="center" wrapText="1"/>
    </xf>
    <xf numFmtId="49" fontId="8" fillId="2" borderId="32" xfId="0" applyNumberFormat="1" applyFont="1" applyFill="1" applyBorder="1" applyAlignment="1">
      <alignment vertical="center" wrapText="1"/>
    </xf>
    <xf numFmtId="49" fontId="0" fillId="2" borderId="34" xfId="0" applyNumberFormat="1" applyFont="1" applyFill="1" applyBorder="1" applyAlignment="1">
      <alignment vertical="center"/>
    </xf>
    <xf numFmtId="0" fontId="8" fillId="2" borderId="36" xfId="0" applyFont="1" applyFill="1" applyBorder="1" applyAlignment="1">
      <alignment vertical="center" wrapText="1"/>
    </xf>
    <xf numFmtId="0" fontId="8" fillId="2" borderId="37" xfId="0" applyFont="1" applyFill="1" applyBorder="1" applyAlignment="1">
      <alignment vertical="center" wrapText="1"/>
    </xf>
    <xf numFmtId="0" fontId="8" fillId="2" borderId="38" xfId="0" applyFont="1" applyFill="1" applyBorder="1" applyAlignment="1">
      <alignment vertical="center" wrapText="1"/>
    </xf>
    <xf numFmtId="0" fontId="0" fillId="2" borderId="14" xfId="0" applyFont="1" applyFill="1" applyBorder="1" applyAlignment="1"/>
    <xf numFmtId="0" fontId="0" fillId="2" borderId="39" xfId="0" applyFont="1" applyFill="1" applyBorder="1" applyAlignment="1">
      <alignment vertical="center"/>
    </xf>
    <xf numFmtId="0" fontId="0" fillId="2" borderId="1" xfId="0" applyFont="1" applyFill="1" applyBorder="1" applyAlignment="1"/>
    <xf numFmtId="49" fontId="10" fillId="2" borderId="1" xfId="0" applyNumberFormat="1" applyFont="1" applyFill="1" applyBorder="1" applyAlignment="1"/>
    <xf numFmtId="0" fontId="0" fillId="2" borderId="40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2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11" fillId="2" borderId="31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8" fillId="9" borderId="30" xfId="0" applyNumberFormat="1" applyFont="1" applyFill="1" applyBorder="1" applyAlignment="1">
      <alignment vertical="center" wrapText="1"/>
    </xf>
    <xf numFmtId="49" fontId="8" fillId="9" borderId="31" xfId="0" applyNumberFormat="1" applyFont="1" applyFill="1" applyBorder="1" applyAlignment="1">
      <alignment vertical="center" wrapText="1"/>
    </xf>
    <xf numFmtId="0" fontId="8" fillId="9" borderId="31" xfId="0" applyNumberFormat="1" applyFont="1" applyFill="1" applyBorder="1" applyAlignment="1">
      <alignment vertical="center" wrapText="1"/>
    </xf>
    <xf numFmtId="0" fontId="8" fillId="9" borderId="31" xfId="0" applyFont="1" applyFill="1" applyBorder="1" applyAlignment="1">
      <alignment vertical="center" wrapText="1"/>
    </xf>
    <xf numFmtId="49" fontId="8" fillId="9" borderId="32" xfId="0" applyNumberFormat="1" applyFont="1" applyFill="1" applyBorder="1" applyAlignment="1">
      <alignment vertical="center" wrapText="1"/>
    </xf>
    <xf numFmtId="0" fontId="8" fillId="2" borderId="30" xfId="0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35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8" fillId="10" borderId="31" xfId="0" applyNumberFormat="1" applyFont="1" applyFill="1" applyBorder="1" applyAlignment="1">
      <alignment vertical="center" wrapText="1"/>
    </xf>
    <xf numFmtId="0" fontId="8" fillId="10" borderId="31" xfId="0" applyNumberFormat="1" applyFont="1" applyFill="1" applyBorder="1" applyAlignment="1">
      <alignment vertical="center" wrapText="1"/>
    </xf>
    <xf numFmtId="0" fontId="8" fillId="10" borderId="31" xfId="0" applyFont="1" applyFill="1" applyBorder="1" applyAlignment="1">
      <alignment vertical="center" wrapText="1"/>
    </xf>
    <xf numFmtId="49" fontId="8" fillId="10" borderId="32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49" fontId="0" fillId="2" borderId="33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8" fillId="0" borderId="31" xfId="0" applyNumberFormat="1" applyFont="1" applyBorder="1" applyAlignment="1">
      <alignment vertical="center" wrapText="1"/>
    </xf>
    <xf numFmtId="0" fontId="8" fillId="0" borderId="31" xfId="0" applyNumberFormat="1" applyFont="1" applyBorder="1" applyAlignment="1">
      <alignment vertical="center" wrapText="1"/>
    </xf>
    <xf numFmtId="0" fontId="8" fillId="0" borderId="31" xfId="0" applyFont="1" applyBorder="1" applyAlignment="1">
      <alignment vertical="center" wrapText="1"/>
    </xf>
    <xf numFmtId="49" fontId="8" fillId="0" borderId="32" xfId="0" applyNumberFormat="1" applyFont="1" applyBorder="1" applyAlignment="1">
      <alignment vertical="center" wrapText="1"/>
    </xf>
    <xf numFmtId="49" fontId="8" fillId="0" borderId="43" xfId="0" applyNumberFormat="1" applyFont="1" applyBorder="1" applyAlignment="1">
      <alignment vertical="center" wrapText="1"/>
    </xf>
    <xf numFmtId="0" fontId="8" fillId="0" borderId="43" xfId="0" applyNumberFormat="1" applyFont="1" applyBorder="1" applyAlignment="1">
      <alignment vertical="center" wrapText="1"/>
    </xf>
    <xf numFmtId="0" fontId="8" fillId="0" borderId="43" xfId="0" applyFont="1" applyBorder="1" applyAlignment="1">
      <alignment vertical="center" wrapText="1"/>
    </xf>
    <xf numFmtId="49" fontId="8" fillId="0" borderId="44" xfId="0" applyNumberFormat="1" applyFont="1" applyBorder="1" applyAlignment="1">
      <alignment vertical="center" wrapText="1"/>
    </xf>
    <xf numFmtId="49" fontId="8" fillId="0" borderId="45" xfId="0" applyNumberFormat="1" applyFont="1" applyBorder="1" applyAlignment="1">
      <alignment vertical="center" wrapText="1"/>
    </xf>
    <xf numFmtId="0" fontId="8" fillId="0" borderId="45" xfId="0" applyNumberFormat="1" applyFont="1" applyBorder="1" applyAlignment="1">
      <alignment vertical="center" wrapText="1"/>
    </xf>
    <xf numFmtId="0" fontId="8" fillId="0" borderId="45" xfId="0" applyFont="1" applyBorder="1" applyAlignment="1">
      <alignment vertical="center" wrapText="1"/>
    </xf>
    <xf numFmtId="49" fontId="8" fillId="0" borderId="46" xfId="0" applyNumberFormat="1" applyFont="1" applyBorder="1" applyAlignment="1">
      <alignment vertical="center" wrapText="1"/>
    </xf>
    <xf numFmtId="49" fontId="0" fillId="2" borderId="47" xfId="0" applyNumberFormat="1" applyFont="1" applyFill="1" applyBorder="1" applyAlignment="1">
      <alignment vertical="center"/>
    </xf>
    <xf numFmtId="49" fontId="8" fillId="2" borderId="48" xfId="0" applyNumberFormat="1" applyFont="1" applyFill="1" applyBorder="1" applyAlignment="1">
      <alignment vertical="center" wrapText="1"/>
    </xf>
    <xf numFmtId="0" fontId="8" fillId="2" borderId="48" xfId="0" applyNumberFormat="1" applyFont="1" applyFill="1" applyBorder="1" applyAlignment="1">
      <alignment vertical="center" wrapText="1"/>
    </xf>
    <xf numFmtId="0" fontId="8" fillId="2" borderId="48" xfId="0" applyFont="1" applyFill="1" applyBorder="1" applyAlignment="1">
      <alignment vertical="center" wrapText="1"/>
    </xf>
    <xf numFmtId="49" fontId="8" fillId="2" borderId="49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14" fontId="2" fillId="2" borderId="12" xfId="0" applyNumberFormat="1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2" fillId="2" borderId="19" xfId="0" applyNumberFormat="1" applyFont="1" applyFill="1" applyBorder="1" applyAlignment="1">
      <alignment horizontal="left" vertical="center" wrapText="1"/>
    </xf>
    <xf numFmtId="0" fontId="5" fillId="2" borderId="20" xfId="0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 wrapText="1"/>
    </xf>
    <xf numFmtId="49" fontId="2" fillId="2" borderId="11" xfId="0" applyNumberFormat="1" applyFont="1" applyFill="1" applyBorder="1" applyAlignment="1">
      <alignment horizontal="left" vertical="center"/>
    </xf>
    <xf numFmtId="49" fontId="2" fillId="2" borderId="12" xfId="0" applyNumberFormat="1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49" fontId="6" fillId="2" borderId="21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49" fontId="8" fillId="7" borderId="24" xfId="0" applyNumberFormat="1" applyFont="1" applyFill="1" applyBorder="1" applyAlignment="1">
      <alignment vertical="center" wrapText="1"/>
    </xf>
    <xf numFmtId="0" fontId="8" fillId="7" borderId="25" xfId="0" applyFont="1" applyFill="1" applyBorder="1" applyAlignment="1">
      <alignment vertical="center" wrapText="1"/>
    </xf>
    <xf numFmtId="49" fontId="8" fillId="2" borderId="25" xfId="0" applyNumberFormat="1" applyFont="1" applyFill="1" applyBorder="1" applyAlignment="1">
      <alignment vertical="center" wrapText="1"/>
    </xf>
    <xf numFmtId="0" fontId="8" fillId="2" borderId="25" xfId="0" applyFont="1" applyFill="1" applyBorder="1" applyAlignment="1">
      <alignment vertical="center" wrapText="1"/>
    </xf>
    <xf numFmtId="0" fontId="8" fillId="2" borderId="26" xfId="0" applyFont="1" applyFill="1" applyBorder="1" applyAlignment="1">
      <alignment vertical="center" wrapText="1"/>
    </xf>
    <xf numFmtId="49" fontId="8" fillId="7" borderId="30" xfId="0" applyNumberFormat="1" applyFont="1" applyFill="1" applyBorder="1" applyAlignment="1">
      <alignment vertical="center" wrapText="1"/>
    </xf>
    <xf numFmtId="0" fontId="8" fillId="7" borderId="31" xfId="0" applyFont="1" applyFill="1" applyBorder="1" applyAlignment="1">
      <alignment vertical="center" wrapText="1"/>
    </xf>
    <xf numFmtId="49" fontId="5" fillId="2" borderId="31" xfId="0" applyNumberFormat="1" applyFont="1" applyFill="1" applyBorder="1" applyAlignment="1">
      <alignment vertical="center" wrapText="1"/>
    </xf>
    <xf numFmtId="0" fontId="8" fillId="2" borderId="31" xfId="0" applyFont="1" applyFill="1" applyBorder="1" applyAlignment="1">
      <alignment vertical="center" wrapText="1"/>
    </xf>
    <xf numFmtId="0" fontId="8" fillId="2" borderId="32" xfId="0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FFFF"/>
      <rgbColor rgb="FFCC99FF"/>
      <rgbColor rgb="FFC0C0C0"/>
      <rgbColor rgb="FFFFCC99"/>
      <rgbColor rgb="FF0000FF"/>
      <rgbColor rgb="FF339966"/>
      <rgbColor rgb="FF008080"/>
      <rgbColor rgb="FFFF0000"/>
      <rgbColor rgb="FFEAF1DD"/>
      <rgbColor rgb="FFFFD478"/>
      <rgbColor rgb="FF92900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4"/>
  <sheetViews>
    <sheetView showGridLines="0" tabSelected="1" workbookViewId="0">
      <selection activeCell="I21" sqref="I21"/>
    </sheetView>
  </sheetViews>
  <sheetFormatPr baseColWidth="10" defaultColWidth="8.83203125" defaultRowHeight="12.75" customHeight="1"/>
  <cols>
    <col min="1" max="3" width="9" style="1" customWidth="1"/>
    <col min="4" max="4" width="12.33203125" style="1" customWidth="1"/>
    <col min="5" max="5" width="41.1640625" style="1" customWidth="1"/>
    <col min="6" max="14" width="9" style="1" customWidth="1"/>
    <col min="15" max="256" width="8.83203125" style="1" customWidth="1"/>
  </cols>
  <sheetData>
    <row r="1" spans="1:256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256" ht="1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256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256" ht="13.5" customHeight="1">
      <c r="A4" s="2"/>
      <c r="B4" s="3"/>
      <c r="C4" s="3"/>
      <c r="D4" s="3"/>
      <c r="E4" s="3"/>
      <c r="F4" s="3"/>
      <c r="G4" s="3"/>
      <c r="H4" s="3"/>
      <c r="I4" s="3"/>
      <c r="J4" s="2"/>
      <c r="K4" s="2"/>
      <c r="L4" s="2"/>
      <c r="M4" s="2"/>
      <c r="N4" s="2"/>
    </row>
    <row r="5" spans="1:256" ht="14.25" customHeight="1">
      <c r="A5" s="4"/>
      <c r="B5" s="121" t="s">
        <v>0</v>
      </c>
      <c r="C5" s="122"/>
      <c r="D5" s="122"/>
      <c r="E5" s="122"/>
      <c r="F5" s="122"/>
      <c r="G5" s="122"/>
      <c r="H5" s="122"/>
      <c r="I5" s="123"/>
      <c r="J5" s="5"/>
      <c r="K5" s="2"/>
      <c r="L5" s="2"/>
      <c r="M5" s="2"/>
      <c r="N5" s="2"/>
    </row>
    <row r="6" spans="1:256" ht="15" customHeight="1">
      <c r="A6" s="4"/>
      <c r="B6" s="124" t="s">
        <v>1</v>
      </c>
      <c r="C6" s="125"/>
      <c r="D6" s="125"/>
      <c r="E6" s="126" t="s">
        <v>2</v>
      </c>
      <c r="F6" s="125"/>
      <c r="G6" s="125"/>
      <c r="H6" s="127" t="s">
        <v>3</v>
      </c>
      <c r="I6" s="128"/>
      <c r="J6" s="5"/>
      <c r="K6" s="2"/>
      <c r="L6" s="2"/>
      <c r="M6" s="2"/>
      <c r="N6" s="2"/>
    </row>
    <row r="7" spans="1:256" ht="15" customHeight="1">
      <c r="A7" s="4"/>
      <c r="B7" s="129"/>
      <c r="C7" s="113"/>
      <c r="D7" s="113"/>
      <c r="E7" s="114"/>
      <c r="F7" s="113"/>
      <c r="G7" s="113"/>
      <c r="H7" s="114"/>
      <c r="I7" s="115"/>
      <c r="J7" s="5"/>
      <c r="K7" s="2"/>
      <c r="L7" s="2"/>
      <c r="M7" s="2"/>
      <c r="N7" s="2"/>
    </row>
    <row r="8" spans="1:256" ht="15" customHeight="1">
      <c r="A8" s="4"/>
      <c r="B8" s="112"/>
      <c r="C8" s="113"/>
      <c r="D8" s="113"/>
      <c r="E8" s="111"/>
      <c r="F8" s="113"/>
      <c r="G8" s="113"/>
      <c r="H8" s="114"/>
      <c r="I8" s="115"/>
      <c r="J8" s="5"/>
      <c r="K8" s="2"/>
      <c r="L8" s="2"/>
      <c r="M8" s="2"/>
      <c r="N8" s="2"/>
    </row>
    <row r="9" spans="1:256" ht="40.5" customHeight="1">
      <c r="A9" s="4"/>
      <c r="B9" s="116"/>
      <c r="C9" s="117"/>
      <c r="D9" s="117"/>
      <c r="E9" s="118"/>
      <c r="F9" s="117"/>
      <c r="G9" s="117"/>
      <c r="H9" s="119"/>
      <c r="I9" s="120"/>
      <c r="J9" s="5"/>
      <c r="K9" s="2"/>
      <c r="L9" s="2"/>
      <c r="M9" s="2"/>
      <c r="N9" s="2"/>
    </row>
    <row r="10" spans="1:256" ht="15.5" customHeight="1">
      <c r="A10" s="2"/>
      <c r="B10" s="6"/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</row>
    <row r="11" spans="1:256" ht="8" customHeight="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256" ht="14.25" customHeight="1">
      <c r="A12" s="4"/>
      <c r="B12" s="104" t="s">
        <v>4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6"/>
      <c r="N12" s="7"/>
    </row>
    <row r="13" spans="1:256" ht="45.75" customHeight="1">
      <c r="A13" s="4"/>
      <c r="B13" s="107" t="s">
        <v>5</v>
      </c>
      <c r="C13" s="108"/>
      <c r="D13" s="109" t="s">
        <v>6</v>
      </c>
      <c r="E13" s="108"/>
      <c r="F13" s="109" t="s">
        <v>7</v>
      </c>
      <c r="G13" s="108"/>
      <c r="H13" s="109" t="s">
        <v>8</v>
      </c>
      <c r="I13" s="108"/>
      <c r="J13" s="109" t="s">
        <v>9</v>
      </c>
      <c r="K13" s="108"/>
      <c r="L13" s="109" t="s">
        <v>10</v>
      </c>
      <c r="M13" s="108"/>
      <c r="N13" s="8"/>
    </row>
    <row r="14" spans="1:256" ht="57.75" customHeight="1">
      <c r="A14" s="4"/>
      <c r="B14" s="95" t="s">
        <v>11</v>
      </c>
      <c r="C14" s="96"/>
      <c r="D14" s="102" t="s">
        <v>12</v>
      </c>
      <c r="E14" s="110"/>
      <c r="F14" s="99" t="s">
        <v>13</v>
      </c>
      <c r="G14" s="96"/>
      <c r="H14" s="103">
        <v>43596</v>
      </c>
      <c r="I14" s="96"/>
      <c r="J14" s="111"/>
      <c r="K14" s="96"/>
      <c r="L14" s="103"/>
      <c r="M14" s="96"/>
      <c r="N14" s="9"/>
    </row>
    <row r="15" spans="1:256" ht="27" customHeight="1" thickBot="1">
      <c r="A15" s="4"/>
      <c r="B15" s="95" t="s">
        <v>14</v>
      </c>
      <c r="C15" s="96"/>
      <c r="D15" s="97" t="s">
        <v>15</v>
      </c>
      <c r="E15" s="98"/>
      <c r="F15" s="99" t="s">
        <v>13</v>
      </c>
      <c r="G15" s="96"/>
      <c r="H15" s="100">
        <v>43607</v>
      </c>
      <c r="I15" s="96"/>
      <c r="J15" s="100"/>
      <c r="K15" s="96"/>
      <c r="L15" s="100"/>
      <c r="M15" s="96"/>
      <c r="N15" s="10"/>
    </row>
    <row r="16" spans="1:256" ht="27" customHeight="1" thickBot="1">
      <c r="A16" s="4"/>
      <c r="B16" s="101" t="s">
        <v>16</v>
      </c>
      <c r="C16" s="94"/>
      <c r="D16" s="97" t="s">
        <v>17</v>
      </c>
      <c r="E16" s="98"/>
      <c r="F16" s="102" t="s">
        <v>13</v>
      </c>
      <c r="G16" s="94"/>
      <c r="H16" s="93">
        <v>43611</v>
      </c>
      <c r="I16" s="94"/>
      <c r="J16" s="93"/>
      <c r="K16" s="94"/>
      <c r="L16" s="93"/>
      <c r="M16" s="94"/>
      <c r="N16" s="11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92"/>
      <c r="BW16" s="92"/>
      <c r="BX16" s="92"/>
      <c r="BY16" s="92"/>
      <c r="BZ16" s="92"/>
      <c r="CA16" s="92"/>
      <c r="CB16" s="92"/>
      <c r="CC16" s="92"/>
      <c r="CD16" s="92"/>
      <c r="CE16" s="92"/>
      <c r="CF16" s="92"/>
      <c r="CG16" s="92"/>
      <c r="CH16" s="92"/>
      <c r="CI16" s="92"/>
      <c r="CJ16" s="92"/>
      <c r="CK16" s="92"/>
      <c r="CL16" s="92"/>
      <c r="CM16" s="92"/>
      <c r="CN16" s="92"/>
      <c r="CO16" s="92"/>
      <c r="CP16" s="92"/>
      <c r="CQ16" s="92"/>
      <c r="CR16" s="92"/>
      <c r="CS16" s="92"/>
      <c r="CT16" s="92"/>
      <c r="CU16" s="92"/>
      <c r="CV16" s="92"/>
      <c r="CW16" s="92"/>
      <c r="CX16" s="92"/>
      <c r="CY16" s="92"/>
      <c r="CZ16" s="92"/>
      <c r="DA16" s="92"/>
      <c r="DB16" s="92"/>
      <c r="DC16" s="92"/>
      <c r="DD16" s="92"/>
      <c r="DE16" s="92"/>
      <c r="DF16" s="92"/>
      <c r="DG16" s="92"/>
      <c r="DH16" s="92"/>
      <c r="DI16" s="92"/>
      <c r="DJ16" s="92"/>
      <c r="DK16" s="92"/>
      <c r="DL16" s="92"/>
      <c r="DM16" s="92"/>
      <c r="DN16" s="92"/>
      <c r="DO16" s="92"/>
      <c r="DP16" s="92"/>
      <c r="DQ16" s="92"/>
      <c r="DR16" s="92"/>
      <c r="DS16" s="92"/>
      <c r="DT16" s="92"/>
      <c r="DU16" s="92"/>
      <c r="DV16" s="92"/>
      <c r="DW16" s="92"/>
      <c r="DX16" s="92"/>
      <c r="DY16" s="92"/>
      <c r="DZ16" s="92"/>
      <c r="EA16" s="92"/>
      <c r="EB16" s="92"/>
      <c r="EC16" s="92"/>
      <c r="ED16" s="92"/>
      <c r="EE16" s="92"/>
      <c r="EF16" s="92"/>
      <c r="EG16" s="92"/>
      <c r="EH16" s="92"/>
      <c r="EI16" s="92"/>
      <c r="EJ16" s="92"/>
      <c r="EK16" s="92"/>
      <c r="EL16" s="92"/>
      <c r="EM16" s="92"/>
      <c r="EN16" s="92"/>
      <c r="EO16" s="92"/>
      <c r="EP16" s="92"/>
      <c r="EQ16" s="92"/>
      <c r="ER16" s="92"/>
      <c r="ES16" s="92"/>
      <c r="ET16" s="92"/>
      <c r="EU16" s="92"/>
      <c r="EV16" s="92"/>
      <c r="EW16" s="92"/>
      <c r="EX16" s="92"/>
      <c r="EY16" s="92"/>
      <c r="EZ16" s="92"/>
      <c r="FA16" s="92"/>
      <c r="FB16" s="92"/>
      <c r="FC16" s="92"/>
      <c r="FD16" s="92"/>
      <c r="FE16" s="92"/>
      <c r="FF16" s="92"/>
      <c r="FG16" s="92"/>
      <c r="FH16" s="92"/>
      <c r="FI16" s="92"/>
      <c r="FJ16" s="92"/>
      <c r="FK16" s="92"/>
      <c r="FL16" s="92"/>
      <c r="FM16" s="92"/>
      <c r="FN16" s="92"/>
      <c r="FO16" s="92"/>
      <c r="FP16" s="92"/>
      <c r="FQ16" s="92"/>
      <c r="FR16" s="92"/>
      <c r="FS16" s="92"/>
      <c r="FT16" s="92"/>
      <c r="FU16" s="92"/>
      <c r="FV16" s="92"/>
      <c r="FW16" s="92"/>
      <c r="FX16" s="92"/>
      <c r="FY16" s="92"/>
      <c r="FZ16" s="92"/>
      <c r="GA16" s="92"/>
      <c r="GB16" s="92"/>
      <c r="GC16" s="92"/>
      <c r="GD16" s="92"/>
      <c r="GE16" s="92"/>
      <c r="GF16" s="92"/>
      <c r="GG16" s="92"/>
      <c r="GH16" s="92"/>
      <c r="GI16" s="92"/>
      <c r="GJ16" s="92"/>
      <c r="GK16" s="92"/>
      <c r="GL16" s="92"/>
      <c r="GM16" s="92"/>
      <c r="GN16" s="92"/>
      <c r="GO16" s="92"/>
      <c r="GP16" s="92"/>
      <c r="GQ16" s="92"/>
      <c r="GR16" s="92"/>
      <c r="GS16" s="92"/>
      <c r="GT16" s="92"/>
      <c r="GU16" s="92"/>
      <c r="GV16" s="92"/>
      <c r="GW16" s="92"/>
      <c r="GX16" s="92"/>
      <c r="GY16" s="92"/>
      <c r="GZ16" s="92"/>
      <c r="HA16" s="92"/>
      <c r="HB16" s="92"/>
      <c r="HC16" s="92"/>
      <c r="HD16" s="92"/>
      <c r="HE16" s="92"/>
      <c r="HF16" s="92"/>
      <c r="HG16" s="92"/>
      <c r="HH16" s="92"/>
      <c r="HI16" s="92"/>
      <c r="HJ16" s="92"/>
      <c r="HK16" s="92"/>
      <c r="HL16" s="92"/>
      <c r="HM16" s="92"/>
      <c r="HN16" s="92"/>
      <c r="HO16" s="92"/>
      <c r="HP16" s="92"/>
      <c r="HQ16" s="92"/>
      <c r="HR16" s="92"/>
      <c r="HS16" s="92"/>
      <c r="HT16" s="92"/>
      <c r="HU16" s="92"/>
      <c r="HV16" s="92"/>
      <c r="HW16" s="92"/>
      <c r="HX16" s="92"/>
      <c r="HY16" s="92"/>
      <c r="HZ16" s="92"/>
      <c r="IA16" s="92"/>
      <c r="IB16" s="92"/>
      <c r="IC16" s="92"/>
      <c r="ID16" s="92"/>
      <c r="IE16" s="92"/>
      <c r="IF16" s="92"/>
      <c r="IG16" s="92"/>
      <c r="IH16" s="92"/>
      <c r="II16" s="92"/>
      <c r="IJ16" s="92"/>
      <c r="IK16" s="92"/>
      <c r="IL16" s="92"/>
      <c r="IM16" s="92"/>
      <c r="IN16" s="92"/>
      <c r="IO16" s="92"/>
      <c r="IP16" s="92"/>
      <c r="IQ16" s="92"/>
      <c r="IR16" s="92"/>
      <c r="IS16" s="92"/>
      <c r="IT16" s="92"/>
      <c r="IU16" s="92"/>
      <c r="IV16" s="92"/>
    </row>
    <row r="17" spans="1:14" ht="57" customHeight="1" thickBot="1">
      <c r="A17" s="4"/>
      <c r="B17" s="101" t="s">
        <v>321</v>
      </c>
      <c r="C17" s="94"/>
      <c r="D17" s="97" t="s">
        <v>322</v>
      </c>
      <c r="E17" s="98"/>
      <c r="F17" s="102" t="s">
        <v>323</v>
      </c>
      <c r="G17" s="94"/>
      <c r="H17" s="93">
        <v>43614</v>
      </c>
      <c r="I17" s="94"/>
      <c r="J17" s="93"/>
      <c r="K17" s="94"/>
      <c r="L17" s="93"/>
      <c r="M17" s="94"/>
      <c r="N17" s="11"/>
    </row>
    <row r="18" spans="1:14" ht="15.5" customHeight="1">
      <c r="A18" s="2"/>
      <c r="B18" s="6"/>
      <c r="C18" s="6"/>
      <c r="D18" s="6"/>
      <c r="E18" s="6"/>
      <c r="F18" s="12"/>
      <c r="G18" s="6"/>
      <c r="H18" s="6"/>
      <c r="I18" s="6"/>
      <c r="J18" s="6"/>
      <c r="K18" s="6"/>
      <c r="L18" s="6"/>
      <c r="M18" s="6"/>
      <c r="N18" s="6"/>
    </row>
    <row r="19" spans="1:14" ht="15" customHeight="1">
      <c r="A19" s="2"/>
      <c r="B19" s="2"/>
      <c r="C19" s="2"/>
      <c r="D19" s="2"/>
      <c r="E19" s="2"/>
      <c r="F19" s="13"/>
      <c r="G19" s="2"/>
      <c r="H19" s="2"/>
      <c r="I19" s="2"/>
      <c r="J19" s="2"/>
      <c r="K19" s="2"/>
      <c r="L19" s="2"/>
      <c r="M19" s="2"/>
      <c r="N19" s="2"/>
    </row>
    <row r="20" spans="1:14" ht="15" customHeight="1">
      <c r="A20" s="2"/>
      <c r="B20" s="2"/>
      <c r="C20" s="2"/>
      <c r="D20" s="2"/>
      <c r="E20" s="2"/>
      <c r="F20" s="13"/>
      <c r="G20" s="2"/>
      <c r="H20" s="2"/>
      <c r="I20" s="2"/>
      <c r="J20" s="2"/>
      <c r="K20" s="2"/>
      <c r="L20" s="2"/>
      <c r="M20" s="2"/>
      <c r="N20" s="2"/>
    </row>
    <row r="21" spans="1:14" ht="15" customHeight="1">
      <c r="A21" s="2"/>
      <c r="B21" s="2"/>
      <c r="C21" s="2"/>
      <c r="D21" s="2"/>
      <c r="E21" s="2"/>
      <c r="F21" s="13"/>
      <c r="G21" s="2"/>
      <c r="H21" s="2"/>
      <c r="I21" s="2"/>
      <c r="J21" s="2"/>
      <c r="K21" s="2"/>
      <c r="L21" s="2"/>
      <c r="M21" s="2"/>
      <c r="N21" s="2"/>
    </row>
    <row r="22" spans="1:14" ht="15" customHeight="1">
      <c r="A22" s="2"/>
      <c r="B22" s="2"/>
      <c r="C22" s="2"/>
      <c r="D22" s="2"/>
      <c r="E22" s="2"/>
      <c r="F22" s="13"/>
      <c r="G22" s="2"/>
      <c r="H22" s="2"/>
      <c r="I22" s="2"/>
      <c r="J22" s="2"/>
      <c r="K22" s="2"/>
      <c r="L22" s="2"/>
      <c r="M22" s="2"/>
      <c r="N22" s="2"/>
    </row>
    <row r="23" spans="1:14" ht="15" customHeight="1">
      <c r="A23" s="2"/>
      <c r="B23" s="2"/>
      <c r="C23" s="2"/>
      <c r="D23" s="2"/>
      <c r="E23" s="2"/>
      <c r="F23" s="13"/>
      <c r="G23" s="2"/>
      <c r="H23" s="2"/>
      <c r="I23" s="2"/>
      <c r="J23" s="2"/>
      <c r="K23" s="2"/>
      <c r="L23" s="2"/>
      <c r="M23" s="2"/>
      <c r="N23" s="2"/>
    </row>
    <row r="24" spans="1:14" ht="15" customHeight="1">
      <c r="A24" s="2"/>
      <c r="B24" s="2"/>
      <c r="C24" s="2"/>
      <c r="D24" s="2"/>
      <c r="E24" s="2"/>
      <c r="F24" s="13"/>
      <c r="G24" s="2"/>
      <c r="H24" s="2"/>
      <c r="I24" s="2"/>
      <c r="J24" s="2"/>
      <c r="K24" s="2"/>
      <c r="L24" s="2"/>
      <c r="M24" s="2"/>
      <c r="N24" s="2"/>
    </row>
  </sheetData>
  <mergeCells count="44">
    <mergeCell ref="J16:K16"/>
    <mergeCell ref="L16:M16"/>
    <mergeCell ref="B5:I5"/>
    <mergeCell ref="B6:D6"/>
    <mergeCell ref="E6:G6"/>
    <mergeCell ref="H6:I6"/>
    <mergeCell ref="B7:D7"/>
    <mergeCell ref="E7:G7"/>
    <mergeCell ref="H7:I7"/>
    <mergeCell ref="B8:D8"/>
    <mergeCell ref="E8:G8"/>
    <mergeCell ref="H8:I8"/>
    <mergeCell ref="B9:D9"/>
    <mergeCell ref="E9:G9"/>
    <mergeCell ref="H9:I9"/>
    <mergeCell ref="L14:M14"/>
    <mergeCell ref="B12:M12"/>
    <mergeCell ref="B13:C13"/>
    <mergeCell ref="D13:E13"/>
    <mergeCell ref="F13:G13"/>
    <mergeCell ref="H13:I13"/>
    <mergeCell ref="J13:K13"/>
    <mergeCell ref="L13:M13"/>
    <mergeCell ref="B14:C14"/>
    <mergeCell ref="D14:E14"/>
    <mergeCell ref="F14:G14"/>
    <mergeCell ref="H14:I14"/>
    <mergeCell ref="J14:K14"/>
    <mergeCell ref="L17:M17"/>
    <mergeCell ref="B15:C15"/>
    <mergeCell ref="D15:E15"/>
    <mergeCell ref="F15:G15"/>
    <mergeCell ref="H15:I15"/>
    <mergeCell ref="J15:K15"/>
    <mergeCell ref="L15:M15"/>
    <mergeCell ref="B17:C17"/>
    <mergeCell ref="D17:E17"/>
    <mergeCell ref="F17:G17"/>
    <mergeCell ref="H17:I17"/>
    <mergeCell ref="J17:K17"/>
    <mergeCell ref="B16:C16"/>
    <mergeCell ref="D16:E16"/>
    <mergeCell ref="F16:G16"/>
    <mergeCell ref="H16:I16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2"/>
  <sheetViews>
    <sheetView showGridLines="0" workbookViewId="0">
      <selection activeCell="F24" sqref="F24"/>
    </sheetView>
  </sheetViews>
  <sheetFormatPr baseColWidth="10" defaultColWidth="8.83203125" defaultRowHeight="12.75" customHeight="1"/>
  <cols>
    <col min="1" max="1" width="9.33203125" style="64" customWidth="1"/>
    <col min="2" max="2" width="18.1640625" style="64" customWidth="1"/>
    <col min="3" max="3" width="9.33203125" style="64" customWidth="1"/>
    <col min="4" max="6" width="5" style="64" customWidth="1"/>
    <col min="7" max="7" width="26.83203125" style="64" customWidth="1"/>
    <col min="8" max="256" width="8.83203125" style="64" customWidth="1"/>
  </cols>
  <sheetData>
    <row r="1" spans="1:256" ht="16.5" customHeight="1">
      <c r="A1" s="134" t="s">
        <v>67</v>
      </c>
      <c r="B1" s="135"/>
      <c r="C1" s="136" t="s">
        <v>46</v>
      </c>
      <c r="D1" s="137"/>
      <c r="E1" s="137"/>
      <c r="F1" s="137"/>
      <c r="G1" s="138"/>
      <c r="H1" s="24"/>
      <c r="I1" s="25"/>
      <c r="J1" s="26"/>
    </row>
    <row r="2" spans="1:256" ht="16" customHeight="1">
      <c r="A2" s="139" t="s">
        <v>22</v>
      </c>
      <c r="B2" s="140"/>
      <c r="C2" s="141" t="s">
        <v>47</v>
      </c>
      <c r="D2" s="142"/>
      <c r="E2" s="142"/>
      <c r="F2" s="142"/>
      <c r="G2" s="143"/>
      <c r="H2" s="29"/>
      <c r="I2" s="30"/>
      <c r="J2" s="31"/>
    </row>
    <row r="3" spans="1:256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1"/>
    </row>
    <row r="4" spans="1:256" ht="14" customHeight="1">
      <c r="A4" s="35">
        <v>1</v>
      </c>
      <c r="B4" s="36" t="s">
        <v>73</v>
      </c>
      <c r="C4" s="36" t="s">
        <v>74</v>
      </c>
      <c r="D4" s="37">
        <v>32</v>
      </c>
      <c r="E4" s="27"/>
      <c r="F4" s="36" t="s">
        <v>83</v>
      </c>
      <c r="G4" s="28"/>
      <c r="H4" s="29"/>
      <c r="I4" s="30"/>
      <c r="J4" s="61" t="str">
        <f t="shared" ref="J4:J14" si="0">CONCATENATE("`",B4,"` ",LOWER(C4),"(",D4,")"," COMMENT ","'",G4,"',")</f>
        <v>`ID` varchar(32) COMMENT '',</v>
      </c>
    </row>
    <row r="5" spans="1:256" ht="16" customHeight="1">
      <c r="A5" s="35">
        <f t="shared" ref="A5:A13" si="1">A4+1</f>
        <v>2</v>
      </c>
      <c r="B5" s="36" t="s">
        <v>76</v>
      </c>
      <c r="C5" s="36" t="s">
        <v>74</v>
      </c>
      <c r="D5" s="37">
        <v>32</v>
      </c>
      <c r="E5" s="27"/>
      <c r="F5" s="27"/>
      <c r="G5" s="38" t="s">
        <v>207</v>
      </c>
      <c r="H5" s="29"/>
      <c r="I5" s="30"/>
      <c r="J5" s="61" t="str">
        <f t="shared" si="0"/>
        <v>`SALES_ID` varchar(32) COMMENT '业务员ID',</v>
      </c>
    </row>
    <row r="6" spans="1:256" ht="16" customHeight="1">
      <c r="A6" s="35">
        <f t="shared" si="1"/>
        <v>3</v>
      </c>
      <c r="B6" s="36" t="s">
        <v>78</v>
      </c>
      <c r="C6" s="36" t="s">
        <v>74</v>
      </c>
      <c r="D6" s="37">
        <v>32</v>
      </c>
      <c r="E6" s="27"/>
      <c r="F6" s="27"/>
      <c r="G6" s="38" t="s">
        <v>220</v>
      </c>
      <c r="H6" s="29"/>
      <c r="I6" s="30"/>
      <c r="J6" s="61" t="str">
        <f t="shared" si="0"/>
        <v>`CUST_ID` varchar(32) COMMENT '客户ID',</v>
      </c>
    </row>
    <row r="7" spans="1:256" ht="16" customHeight="1">
      <c r="A7" s="35">
        <f t="shared" si="1"/>
        <v>4</v>
      </c>
      <c r="B7" s="36" t="s">
        <v>227</v>
      </c>
      <c r="C7" s="36" t="s">
        <v>91</v>
      </c>
      <c r="D7" s="27"/>
      <c r="E7" s="27"/>
      <c r="F7" s="27"/>
      <c r="G7" s="38" t="s">
        <v>228</v>
      </c>
      <c r="H7" s="29"/>
      <c r="I7" s="30"/>
      <c r="J7" s="61" t="str">
        <f t="shared" si="0"/>
        <v>`READ_DATE` date() COMMENT '爬取时间',</v>
      </c>
    </row>
    <row r="8" spans="1:256" ht="16" customHeight="1">
      <c r="A8" s="35">
        <f t="shared" si="1"/>
        <v>5</v>
      </c>
      <c r="B8" s="36" t="s">
        <v>244</v>
      </c>
      <c r="C8" s="36" t="s">
        <v>91</v>
      </c>
      <c r="D8" s="27"/>
      <c r="E8" s="27"/>
      <c r="F8" s="27"/>
      <c r="G8" s="38" t="s">
        <v>245</v>
      </c>
      <c r="H8" s="29"/>
      <c r="I8" s="30"/>
      <c r="J8" s="61" t="str">
        <f t="shared" si="0"/>
        <v>`CONTACT_DATE` date() COMMENT '通话日期',</v>
      </c>
    </row>
    <row r="9" spans="1:256" ht="16" customHeight="1">
      <c r="A9" s="35">
        <f t="shared" si="1"/>
        <v>6</v>
      </c>
      <c r="B9" s="36" t="s">
        <v>246</v>
      </c>
      <c r="C9" s="36" t="s">
        <v>247</v>
      </c>
      <c r="D9" s="37">
        <v>3</v>
      </c>
      <c r="E9" s="37">
        <v>0</v>
      </c>
      <c r="F9" s="27"/>
      <c r="G9" s="38" t="s">
        <v>248</v>
      </c>
      <c r="H9" s="29"/>
      <c r="I9" s="30"/>
      <c r="J9" s="61" t="str">
        <f t="shared" si="0"/>
        <v>`CONTACT_DURATION` numeric(3) COMMENT '通话时长（秒）',</v>
      </c>
    </row>
    <row r="10" spans="1:256" ht="16" customHeight="1">
      <c r="A10" s="35">
        <f t="shared" si="1"/>
        <v>7</v>
      </c>
      <c r="B10" s="65" t="s">
        <v>249</v>
      </c>
      <c r="C10" s="65" t="s">
        <v>74</v>
      </c>
      <c r="D10" s="66">
        <v>1</v>
      </c>
      <c r="E10" s="67"/>
      <c r="F10" s="67"/>
      <c r="G10" s="68" t="s">
        <v>250</v>
      </c>
      <c r="H10" s="29"/>
      <c r="I10" s="30"/>
      <c r="J10" s="61" t="str">
        <f t="shared" si="0"/>
        <v>`CONTACT_TYPE` varchar(1) COMMENT '0:来电；1:去电',</v>
      </c>
    </row>
    <row r="11" spans="1:256" ht="16" customHeight="1">
      <c r="A11" s="35">
        <f t="shared" si="1"/>
        <v>8</v>
      </c>
      <c r="B11" s="36" t="s">
        <v>172</v>
      </c>
      <c r="C11" s="36" t="s">
        <v>91</v>
      </c>
      <c r="D11" s="27"/>
      <c r="E11" s="27"/>
      <c r="F11" s="27"/>
      <c r="G11" s="38" t="s">
        <v>173</v>
      </c>
      <c r="H11" s="29"/>
      <c r="I11" s="30"/>
      <c r="J11" s="61" t="str">
        <f t="shared" si="0"/>
        <v>`CREATE_DATE` date() COMMENT '创建日期',</v>
      </c>
    </row>
    <row r="12" spans="1:256" ht="16" customHeight="1">
      <c r="A12" s="35">
        <f t="shared" si="1"/>
        <v>9</v>
      </c>
      <c r="B12" s="36" t="s">
        <v>174</v>
      </c>
      <c r="C12" s="36" t="s">
        <v>91</v>
      </c>
      <c r="D12" s="27"/>
      <c r="E12" s="27"/>
      <c r="F12" s="27"/>
      <c r="G12" s="38" t="s">
        <v>175</v>
      </c>
      <c r="H12" s="29"/>
      <c r="I12" s="30"/>
      <c r="J12" s="61" t="str">
        <f t="shared" si="0"/>
        <v>`UPDATE_DATE` date() COMMENT '更新日期',</v>
      </c>
    </row>
    <row r="13" spans="1:256" ht="16" customHeight="1">
      <c r="A13" s="35">
        <f t="shared" si="1"/>
        <v>10</v>
      </c>
      <c r="B13" s="65" t="s">
        <v>304</v>
      </c>
      <c r="C13" s="65" t="s">
        <v>74</v>
      </c>
      <c r="D13" s="65">
        <v>1</v>
      </c>
      <c r="E13" s="65"/>
      <c r="F13" s="65"/>
      <c r="G13" s="65" t="s">
        <v>305</v>
      </c>
      <c r="H13" s="70" t="str">
        <f t="shared" ref="H13" si="2">IF(C13="DATE",CONCATENATE(C13),CONCATENATE(C13,"(",D13,")"))</f>
        <v>VARCHAR(1)</v>
      </c>
      <c r="I13" s="30"/>
      <c r="J13" s="61" t="str">
        <f t="shared" ref="J13" si="3">CONCATENATE("`",B13,"` ",LOWER(H13),IF(F13="Y"," NOT NULL","")," COMMENT ","'",G13,"',")</f>
        <v>`ISUSED` varchar(1) COMMENT '0:未使用；1:使用',</v>
      </c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  <c r="EM13" s="92"/>
      <c r="EN13" s="92"/>
      <c r="EO13" s="92"/>
      <c r="EP13" s="92"/>
      <c r="EQ13" s="92"/>
      <c r="ER13" s="92"/>
      <c r="ES13" s="92"/>
      <c r="ET13" s="92"/>
      <c r="EU13" s="92"/>
      <c r="EV13" s="92"/>
      <c r="EW13" s="92"/>
      <c r="EX13" s="92"/>
      <c r="EY13" s="92"/>
      <c r="EZ13" s="92"/>
      <c r="FA13" s="92"/>
      <c r="FB13" s="92"/>
      <c r="FC13" s="92"/>
      <c r="FD13" s="92"/>
      <c r="FE13" s="92"/>
      <c r="FF13" s="92"/>
      <c r="FG13" s="92"/>
      <c r="FH13" s="92"/>
      <c r="FI13" s="92"/>
      <c r="FJ13" s="92"/>
      <c r="FK13" s="92"/>
      <c r="FL13" s="92"/>
      <c r="FM13" s="92"/>
      <c r="FN13" s="92"/>
      <c r="FO13" s="92"/>
      <c r="FP13" s="92"/>
      <c r="FQ13" s="92"/>
      <c r="FR13" s="92"/>
      <c r="FS13" s="92"/>
      <c r="FT13" s="92"/>
      <c r="FU13" s="92"/>
      <c r="FV13" s="92"/>
      <c r="FW13" s="92"/>
      <c r="FX13" s="92"/>
      <c r="FY13" s="92"/>
      <c r="FZ13" s="92"/>
      <c r="GA13" s="92"/>
      <c r="GB13" s="92"/>
      <c r="GC13" s="92"/>
      <c r="GD13" s="92"/>
      <c r="GE13" s="92"/>
      <c r="GF13" s="92"/>
      <c r="GG13" s="92"/>
      <c r="GH13" s="92"/>
      <c r="GI13" s="92"/>
      <c r="GJ13" s="92"/>
      <c r="GK13" s="92"/>
      <c r="GL13" s="92"/>
      <c r="GM13" s="92"/>
      <c r="GN13" s="92"/>
      <c r="GO13" s="92"/>
      <c r="GP13" s="92"/>
      <c r="GQ13" s="92"/>
      <c r="GR13" s="92"/>
      <c r="GS13" s="92"/>
      <c r="GT13" s="92"/>
      <c r="GU13" s="92"/>
      <c r="GV13" s="92"/>
      <c r="GW13" s="92"/>
      <c r="GX13" s="92"/>
      <c r="GY13" s="92"/>
      <c r="GZ13" s="92"/>
      <c r="HA13" s="92"/>
      <c r="HB13" s="92"/>
      <c r="HC13" s="92"/>
      <c r="HD13" s="92"/>
      <c r="HE13" s="92"/>
      <c r="HF13" s="92"/>
      <c r="HG13" s="92"/>
      <c r="HH13" s="92"/>
      <c r="HI13" s="92"/>
      <c r="HJ13" s="92"/>
      <c r="HK13" s="92"/>
      <c r="HL13" s="92"/>
      <c r="HM13" s="92"/>
      <c r="HN13" s="92"/>
      <c r="HO13" s="92"/>
      <c r="HP13" s="92"/>
      <c r="HQ13" s="92"/>
      <c r="HR13" s="92"/>
      <c r="HS13" s="92"/>
      <c r="HT13" s="92"/>
      <c r="HU13" s="92"/>
      <c r="HV13" s="92"/>
      <c r="HW13" s="92"/>
      <c r="HX13" s="92"/>
      <c r="HY13" s="92"/>
      <c r="HZ13" s="92"/>
      <c r="IA13" s="92"/>
      <c r="IB13" s="92"/>
      <c r="IC13" s="92"/>
      <c r="ID13" s="92"/>
      <c r="IE13" s="92"/>
      <c r="IF13" s="92"/>
      <c r="IG13" s="92"/>
      <c r="IH13" s="92"/>
      <c r="II13" s="92"/>
      <c r="IJ13" s="92"/>
      <c r="IK13" s="92"/>
      <c r="IL13" s="92"/>
      <c r="IM13" s="92"/>
      <c r="IN13" s="92"/>
      <c r="IO13" s="92"/>
      <c r="IP13" s="92"/>
      <c r="IQ13" s="92"/>
      <c r="IR13" s="92"/>
      <c r="IS13" s="92"/>
      <c r="IT13" s="92"/>
      <c r="IU13" s="92"/>
      <c r="IV13" s="92"/>
    </row>
    <row r="14" spans="1:256" ht="16" customHeight="1">
      <c r="A14" s="35">
        <f>A12+1</f>
        <v>10</v>
      </c>
      <c r="B14" s="36" t="s">
        <v>80</v>
      </c>
      <c r="C14" s="36" t="s">
        <v>74</v>
      </c>
      <c r="D14" s="37">
        <v>1</v>
      </c>
      <c r="E14" s="27"/>
      <c r="F14" s="27"/>
      <c r="G14" s="38" t="s">
        <v>81</v>
      </c>
      <c r="H14" s="29"/>
      <c r="I14" s="30"/>
      <c r="J14" s="61" t="str">
        <f t="shared" si="0"/>
        <v>`STATUS` varchar(1) COMMENT '0:无效；1:有效',</v>
      </c>
    </row>
    <row r="15" spans="1:256" ht="13.5" customHeight="1">
      <c r="A15" s="40"/>
      <c r="B15" s="41"/>
      <c r="C15" s="41"/>
      <c r="D15" s="41"/>
      <c r="E15" s="41"/>
      <c r="F15" s="41"/>
      <c r="G15" s="42"/>
      <c r="H15" s="29"/>
      <c r="I15" s="30"/>
      <c r="J15" s="31"/>
    </row>
    <row r="16" spans="1:256" ht="16.5" customHeight="1">
      <c r="A16" s="43"/>
      <c r="B16" s="43"/>
      <c r="C16" s="43"/>
      <c r="D16" s="43"/>
      <c r="E16" s="43"/>
      <c r="F16" s="43"/>
      <c r="G16" s="43"/>
      <c r="H16" s="44"/>
      <c r="I16" s="30"/>
      <c r="J16" s="31"/>
    </row>
    <row r="17" spans="1:10" ht="14.25" customHeight="1">
      <c r="A17" s="45"/>
      <c r="B17" s="45"/>
      <c r="C17" s="46" t="s">
        <v>82</v>
      </c>
      <c r="D17" s="45"/>
      <c r="E17" s="45"/>
      <c r="F17" s="45"/>
      <c r="G17" s="45"/>
      <c r="H17" s="47"/>
      <c r="I17" s="48"/>
      <c r="J17" s="49"/>
    </row>
    <row r="22" spans="1:10" ht="12.75" customHeight="1">
      <c r="A22" s="145" t="s">
        <v>314</v>
      </c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workbookViewId="0">
      <selection activeCell="K30" sqref="K30"/>
    </sheetView>
  </sheetViews>
  <sheetFormatPr baseColWidth="10" defaultColWidth="8.83203125" defaultRowHeight="12.75" customHeight="1"/>
  <cols>
    <col min="1" max="1" width="9.33203125" style="69" customWidth="1"/>
    <col min="2" max="2" width="18.1640625" style="69" customWidth="1"/>
    <col min="3" max="3" width="9.33203125" style="69" customWidth="1"/>
    <col min="4" max="6" width="5" style="69" customWidth="1"/>
    <col min="7" max="7" width="26.83203125" style="69" customWidth="1"/>
    <col min="8" max="256" width="8.83203125" style="69" customWidth="1"/>
  </cols>
  <sheetData>
    <row r="1" spans="1:10" ht="16.5" customHeight="1">
      <c r="A1" s="134" t="s">
        <v>67</v>
      </c>
      <c r="B1" s="135"/>
      <c r="C1" s="136" t="s">
        <v>251</v>
      </c>
      <c r="D1" s="137"/>
      <c r="E1" s="137"/>
      <c r="F1" s="137"/>
      <c r="G1" s="138"/>
      <c r="H1" s="24"/>
      <c r="I1" s="25"/>
      <c r="J1" s="26"/>
    </row>
    <row r="2" spans="1:10" ht="16" customHeight="1">
      <c r="A2" s="139" t="s">
        <v>22</v>
      </c>
      <c r="B2" s="140"/>
      <c r="C2" s="141" t="s">
        <v>252</v>
      </c>
      <c r="D2" s="142"/>
      <c r="E2" s="142"/>
      <c r="F2" s="142"/>
      <c r="G2" s="143"/>
      <c r="H2" s="29"/>
      <c r="I2" s="30"/>
      <c r="J2" s="31"/>
    </row>
    <row r="3" spans="1:10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1"/>
    </row>
    <row r="4" spans="1:10" ht="14" customHeight="1">
      <c r="A4" s="35">
        <v>1</v>
      </c>
      <c r="B4" s="36" t="s">
        <v>73</v>
      </c>
      <c r="C4" s="36" t="s">
        <v>74</v>
      </c>
      <c r="D4" s="37">
        <v>32</v>
      </c>
      <c r="E4" s="27"/>
      <c r="F4" s="36" t="s">
        <v>83</v>
      </c>
      <c r="G4" s="28"/>
      <c r="H4" s="70" t="str">
        <f t="shared" ref="H4:H20" si="0">IF(C4="DATE",CONCATENATE(C4),CONCATENATE(C4,"(",D4,")"))</f>
        <v>VARCHAR(32)</v>
      </c>
      <c r="I4" s="30"/>
      <c r="J4" s="61" t="str">
        <f t="shared" ref="J4:J20" si="1">CONCATENATE("`",B4,"` ",LOWER(H4),IF(F4="Y"," NOT NULL","")," COMMENT ","'",G4,"',")</f>
        <v>`ID` varchar(32) NOT NULL COMMENT '',</v>
      </c>
    </row>
    <row r="5" spans="1:10" ht="16" customHeight="1">
      <c r="A5" s="35">
        <f t="shared" ref="A5:A19" si="2">A4+1</f>
        <v>2</v>
      </c>
      <c r="B5" s="36" t="s">
        <v>78</v>
      </c>
      <c r="C5" s="36" t="s">
        <v>74</v>
      </c>
      <c r="D5" s="37">
        <v>32</v>
      </c>
      <c r="E5" s="27"/>
      <c r="F5" s="27"/>
      <c r="G5" s="38" t="s">
        <v>220</v>
      </c>
      <c r="H5" s="70" t="str">
        <f t="shared" si="0"/>
        <v>VARCHAR(32)</v>
      </c>
      <c r="I5" s="30"/>
      <c r="J5" s="61" t="str">
        <f t="shared" si="1"/>
        <v>`CUST_ID` varchar(32) COMMENT '客户ID',</v>
      </c>
    </row>
    <row r="6" spans="1:10" ht="16" customHeight="1">
      <c r="A6" s="35">
        <f t="shared" si="2"/>
        <v>3</v>
      </c>
      <c r="B6" s="36" t="s">
        <v>227</v>
      </c>
      <c r="C6" s="36" t="s">
        <v>91</v>
      </c>
      <c r="D6" s="37">
        <v>7</v>
      </c>
      <c r="E6" s="27"/>
      <c r="F6" s="27"/>
      <c r="G6" s="38" t="s">
        <v>228</v>
      </c>
      <c r="H6" s="70" t="str">
        <f t="shared" si="0"/>
        <v>DATE</v>
      </c>
      <c r="I6" s="30"/>
      <c r="J6" s="61" t="str">
        <f t="shared" si="1"/>
        <v>`READ_DATE` date COMMENT '爬取时间',</v>
      </c>
    </row>
    <row r="7" spans="1:10" ht="16" customHeight="1">
      <c r="A7" s="35">
        <f t="shared" si="2"/>
        <v>4</v>
      </c>
      <c r="B7" s="36" t="s">
        <v>253</v>
      </c>
      <c r="C7" s="36" t="s">
        <v>74</v>
      </c>
      <c r="D7" s="37">
        <v>100</v>
      </c>
      <c r="E7" s="27"/>
      <c r="F7" s="27"/>
      <c r="G7" s="38" t="s">
        <v>254</v>
      </c>
      <c r="H7" s="70" t="str">
        <f t="shared" si="0"/>
        <v>VARCHAR(100)</v>
      </c>
      <c r="I7" s="30"/>
      <c r="J7" s="61" t="str">
        <f t="shared" si="1"/>
        <v>`3RD_LABLE1` varchar(100) COMMENT '外部标签',</v>
      </c>
    </row>
    <row r="8" spans="1:10" ht="16" customHeight="1">
      <c r="A8" s="35">
        <f t="shared" si="2"/>
        <v>5</v>
      </c>
      <c r="B8" s="36" t="s">
        <v>255</v>
      </c>
      <c r="C8" s="36" t="s">
        <v>74</v>
      </c>
      <c r="D8" s="37">
        <v>100</v>
      </c>
      <c r="E8" s="27"/>
      <c r="F8" s="27"/>
      <c r="G8" s="38" t="s">
        <v>254</v>
      </c>
      <c r="H8" s="70" t="str">
        <f t="shared" si="0"/>
        <v>VARCHAR(100)</v>
      </c>
      <c r="I8" s="30"/>
      <c r="J8" s="61" t="str">
        <f t="shared" si="1"/>
        <v>`3RD_LABLE2` varchar(100) COMMENT '外部标签',</v>
      </c>
    </row>
    <row r="9" spans="1:10" ht="16" customHeight="1">
      <c r="A9" s="35">
        <f t="shared" si="2"/>
        <v>6</v>
      </c>
      <c r="B9" s="36" t="s">
        <v>256</v>
      </c>
      <c r="C9" s="36" t="s">
        <v>74</v>
      </c>
      <c r="D9" s="37">
        <v>100</v>
      </c>
      <c r="E9" s="27"/>
      <c r="F9" s="27"/>
      <c r="G9" s="38" t="s">
        <v>254</v>
      </c>
      <c r="H9" s="70" t="str">
        <f t="shared" si="0"/>
        <v>VARCHAR(100)</v>
      </c>
      <c r="I9" s="30"/>
      <c r="J9" s="61" t="str">
        <f t="shared" si="1"/>
        <v>`3RD_LABLE3` varchar(100) COMMENT '外部标签',</v>
      </c>
    </row>
    <row r="10" spans="1:10" ht="16" customHeight="1">
      <c r="A10" s="35">
        <f t="shared" si="2"/>
        <v>7</v>
      </c>
      <c r="B10" s="36" t="s">
        <v>257</v>
      </c>
      <c r="C10" s="36" t="s">
        <v>74</v>
      </c>
      <c r="D10" s="37">
        <v>100</v>
      </c>
      <c r="E10" s="27"/>
      <c r="F10" s="27"/>
      <c r="G10" s="38" t="s">
        <v>254</v>
      </c>
      <c r="H10" s="70" t="str">
        <f t="shared" si="0"/>
        <v>VARCHAR(100)</v>
      </c>
      <c r="I10" s="30"/>
      <c r="J10" s="61" t="str">
        <f t="shared" si="1"/>
        <v>`3RD_LABLE4` varchar(100) COMMENT '外部标签',</v>
      </c>
    </row>
    <row r="11" spans="1:10" ht="16" customHeight="1">
      <c r="A11" s="35">
        <f t="shared" si="2"/>
        <v>8</v>
      </c>
      <c r="B11" s="36" t="s">
        <v>258</v>
      </c>
      <c r="C11" s="36" t="s">
        <v>74</v>
      </c>
      <c r="D11" s="37">
        <v>100</v>
      </c>
      <c r="E11" s="27"/>
      <c r="F11" s="27"/>
      <c r="G11" s="38" t="s">
        <v>254</v>
      </c>
      <c r="H11" s="70" t="str">
        <f t="shared" si="0"/>
        <v>VARCHAR(100)</v>
      </c>
      <c r="I11" s="30"/>
      <c r="J11" s="61" t="str">
        <f t="shared" si="1"/>
        <v>`3RD_LABLE5` varchar(100) COMMENT '外部标签',</v>
      </c>
    </row>
    <row r="12" spans="1:10" ht="16" customHeight="1">
      <c r="A12" s="35">
        <f t="shared" si="2"/>
        <v>9</v>
      </c>
      <c r="B12" s="36" t="s">
        <v>259</v>
      </c>
      <c r="C12" s="36" t="s">
        <v>74</v>
      </c>
      <c r="D12" s="37">
        <v>100</v>
      </c>
      <c r="E12" s="27"/>
      <c r="F12" s="27"/>
      <c r="G12" s="38" t="s">
        <v>254</v>
      </c>
      <c r="H12" s="70" t="str">
        <f t="shared" si="0"/>
        <v>VARCHAR(100)</v>
      </c>
      <c r="I12" s="30"/>
      <c r="J12" s="61" t="str">
        <f t="shared" si="1"/>
        <v>`3RD_LABLE6` varchar(100) COMMENT '外部标签',</v>
      </c>
    </row>
    <row r="13" spans="1:10" ht="16" customHeight="1">
      <c r="A13" s="35">
        <f t="shared" si="2"/>
        <v>10</v>
      </c>
      <c r="B13" s="36" t="s">
        <v>260</v>
      </c>
      <c r="C13" s="36" t="s">
        <v>74</v>
      </c>
      <c r="D13" s="37">
        <v>100</v>
      </c>
      <c r="E13" s="27"/>
      <c r="F13" s="27"/>
      <c r="G13" s="38" t="s">
        <v>254</v>
      </c>
      <c r="H13" s="70" t="str">
        <f t="shared" si="0"/>
        <v>VARCHAR(100)</v>
      </c>
      <c r="I13" s="30"/>
      <c r="J13" s="61" t="str">
        <f t="shared" si="1"/>
        <v>`3RD_LABLE7` varchar(100) COMMENT '外部标签',</v>
      </c>
    </row>
    <row r="14" spans="1:10" ht="16" customHeight="1">
      <c r="A14" s="35">
        <f t="shared" si="2"/>
        <v>11</v>
      </c>
      <c r="B14" s="36" t="s">
        <v>261</v>
      </c>
      <c r="C14" s="36" t="s">
        <v>74</v>
      </c>
      <c r="D14" s="37">
        <v>100</v>
      </c>
      <c r="E14" s="27"/>
      <c r="F14" s="27"/>
      <c r="G14" s="38" t="s">
        <v>254</v>
      </c>
      <c r="H14" s="70" t="str">
        <f t="shared" si="0"/>
        <v>VARCHAR(100)</v>
      </c>
      <c r="I14" s="30"/>
      <c r="J14" s="61" t="str">
        <f t="shared" si="1"/>
        <v>`3RD_LABLE8` varchar(100) COMMENT '外部标签',</v>
      </c>
    </row>
    <row r="15" spans="1:10" ht="16" customHeight="1">
      <c r="A15" s="35">
        <f t="shared" si="2"/>
        <v>12</v>
      </c>
      <c r="B15" s="36" t="s">
        <v>262</v>
      </c>
      <c r="C15" s="36" t="s">
        <v>74</v>
      </c>
      <c r="D15" s="37">
        <v>100</v>
      </c>
      <c r="E15" s="27"/>
      <c r="F15" s="27"/>
      <c r="G15" s="38" t="s">
        <v>254</v>
      </c>
      <c r="H15" s="70" t="str">
        <f t="shared" si="0"/>
        <v>VARCHAR(100)</v>
      </c>
      <c r="I15" s="30"/>
      <c r="J15" s="61" t="str">
        <f t="shared" si="1"/>
        <v>`3RD_LABLE9` varchar(100) COMMENT '外部标签',</v>
      </c>
    </row>
    <row r="16" spans="1:10" ht="16" customHeight="1">
      <c r="A16" s="35">
        <f t="shared" si="2"/>
        <v>13</v>
      </c>
      <c r="B16" s="36" t="s">
        <v>263</v>
      </c>
      <c r="C16" s="36" t="s">
        <v>74</v>
      </c>
      <c r="D16" s="37">
        <v>100</v>
      </c>
      <c r="E16" s="27"/>
      <c r="F16" s="27"/>
      <c r="G16" s="38" t="s">
        <v>254</v>
      </c>
      <c r="H16" s="70" t="str">
        <f t="shared" si="0"/>
        <v>VARCHAR(100)</v>
      </c>
      <c r="I16" s="30"/>
      <c r="J16" s="61" t="str">
        <f t="shared" si="1"/>
        <v>`3RD_LABLE10` varchar(100) COMMENT '外部标签',</v>
      </c>
    </row>
    <row r="17" spans="1:256" ht="16" customHeight="1">
      <c r="A17" s="35">
        <f t="shared" si="2"/>
        <v>14</v>
      </c>
      <c r="B17" s="36" t="s">
        <v>172</v>
      </c>
      <c r="C17" s="36" t="s">
        <v>91</v>
      </c>
      <c r="D17" s="37">
        <v>7</v>
      </c>
      <c r="E17" s="27"/>
      <c r="F17" s="27"/>
      <c r="G17" s="38" t="s">
        <v>173</v>
      </c>
      <c r="H17" s="70" t="str">
        <f t="shared" si="0"/>
        <v>DATE</v>
      </c>
      <c r="I17" s="30"/>
      <c r="J17" s="61" t="str">
        <f t="shared" si="1"/>
        <v>`CREATE_DATE` date COMMENT '创建日期',</v>
      </c>
    </row>
    <row r="18" spans="1:256" ht="16" customHeight="1">
      <c r="A18" s="35">
        <f t="shared" si="2"/>
        <v>15</v>
      </c>
      <c r="B18" s="36" t="s">
        <v>174</v>
      </c>
      <c r="C18" s="36" t="s">
        <v>91</v>
      </c>
      <c r="D18" s="37">
        <v>7</v>
      </c>
      <c r="E18" s="27"/>
      <c r="F18" s="27"/>
      <c r="G18" s="38" t="s">
        <v>175</v>
      </c>
      <c r="H18" s="70" t="str">
        <f t="shared" si="0"/>
        <v>DATE</v>
      </c>
      <c r="I18" s="30"/>
      <c r="J18" s="61" t="str">
        <f t="shared" si="1"/>
        <v>`UPDATE_DATE` date COMMENT '更新日期',</v>
      </c>
    </row>
    <row r="19" spans="1:256" ht="16" customHeight="1">
      <c r="A19" s="35">
        <f t="shared" si="2"/>
        <v>16</v>
      </c>
      <c r="B19" s="65" t="s">
        <v>304</v>
      </c>
      <c r="C19" s="65" t="s">
        <v>74</v>
      </c>
      <c r="D19" s="65">
        <v>1</v>
      </c>
      <c r="E19" s="65"/>
      <c r="F19" s="65"/>
      <c r="G19" s="65" t="s">
        <v>305</v>
      </c>
      <c r="H19" s="70" t="str">
        <f t="shared" si="0"/>
        <v>VARCHAR(1)</v>
      </c>
      <c r="I19" s="30"/>
      <c r="J19" s="61" t="str">
        <f t="shared" si="1"/>
        <v>`ISUSED` varchar(1) COMMENT '0:未使用；1:使用',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</row>
    <row r="20" spans="1:256" ht="16" customHeight="1">
      <c r="A20" s="35">
        <f>A18+1</f>
        <v>16</v>
      </c>
      <c r="B20" s="36" t="s">
        <v>80</v>
      </c>
      <c r="C20" s="36" t="s">
        <v>74</v>
      </c>
      <c r="D20" s="37">
        <v>1</v>
      </c>
      <c r="E20" s="27"/>
      <c r="F20" s="27"/>
      <c r="G20" s="38" t="s">
        <v>81</v>
      </c>
      <c r="H20" s="70" t="str">
        <f t="shared" si="0"/>
        <v>VARCHAR(1)</v>
      </c>
      <c r="I20" s="30"/>
      <c r="J20" s="61" t="str">
        <f t="shared" si="1"/>
        <v>`STATUS` varchar(1) COMMENT '0:无效；1:有效',</v>
      </c>
    </row>
    <row r="21" spans="1:256" ht="13.5" customHeight="1">
      <c r="A21" s="40"/>
      <c r="B21" s="41"/>
      <c r="C21" s="41"/>
      <c r="D21" s="41"/>
      <c r="E21" s="41"/>
      <c r="F21" s="41"/>
      <c r="G21" s="42"/>
      <c r="H21" s="29"/>
      <c r="I21" s="30"/>
      <c r="J21" s="31"/>
    </row>
    <row r="22" spans="1:256" ht="16.5" customHeight="1">
      <c r="A22" s="43"/>
      <c r="B22" s="43"/>
      <c r="C22" s="43"/>
      <c r="D22" s="43"/>
      <c r="E22" s="43"/>
      <c r="F22" s="43"/>
      <c r="G22" s="43"/>
      <c r="H22" s="44"/>
      <c r="I22" s="30"/>
      <c r="J22" s="31"/>
    </row>
    <row r="23" spans="1:256" ht="14.25" customHeight="1">
      <c r="A23" s="45"/>
      <c r="B23" s="45"/>
      <c r="C23" s="46" t="s">
        <v>82</v>
      </c>
      <c r="D23" s="45"/>
      <c r="E23" s="45"/>
      <c r="F23" s="45"/>
      <c r="G23" s="45"/>
      <c r="H23" s="47"/>
      <c r="I23" s="48"/>
      <c r="J23" s="49"/>
    </row>
    <row r="27" spans="1:256" ht="12.75" customHeight="1">
      <c r="A27" s="145" t="s">
        <v>314</v>
      </c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0"/>
  <sheetViews>
    <sheetView showGridLines="0" workbookViewId="0">
      <selection activeCell="G26" sqref="G26"/>
    </sheetView>
  </sheetViews>
  <sheetFormatPr baseColWidth="10" defaultColWidth="8.83203125" defaultRowHeight="12.75" customHeight="1"/>
  <cols>
    <col min="1" max="1" width="9.33203125" style="71" customWidth="1"/>
    <col min="2" max="2" width="18.1640625" style="71" customWidth="1"/>
    <col min="3" max="3" width="9.33203125" style="71" customWidth="1"/>
    <col min="4" max="6" width="5" style="71" customWidth="1"/>
    <col min="7" max="7" width="26.83203125" style="71" customWidth="1"/>
    <col min="8" max="256" width="8.83203125" style="71" customWidth="1"/>
  </cols>
  <sheetData>
    <row r="1" spans="1:10" ht="16.5" customHeight="1">
      <c r="A1" s="134" t="s">
        <v>67</v>
      </c>
      <c r="B1" s="135"/>
      <c r="C1" s="136" t="s">
        <v>51</v>
      </c>
      <c r="D1" s="137"/>
      <c r="E1" s="137"/>
      <c r="F1" s="137"/>
      <c r="G1" s="138"/>
      <c r="H1" s="24"/>
      <c r="I1" s="25"/>
      <c r="J1" s="26"/>
    </row>
    <row r="2" spans="1:10" ht="16" customHeight="1">
      <c r="A2" s="139" t="s">
        <v>22</v>
      </c>
      <c r="B2" s="140"/>
      <c r="C2" s="141" t="s">
        <v>52</v>
      </c>
      <c r="D2" s="142"/>
      <c r="E2" s="142"/>
      <c r="F2" s="142"/>
      <c r="G2" s="143"/>
      <c r="H2" s="29"/>
      <c r="I2" s="30"/>
      <c r="J2" s="31"/>
    </row>
    <row r="3" spans="1:10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1"/>
    </row>
    <row r="4" spans="1:10" ht="14" customHeight="1">
      <c r="A4" s="35">
        <v>1</v>
      </c>
      <c r="B4" s="36" t="s">
        <v>73</v>
      </c>
      <c r="C4" s="36" t="s">
        <v>74</v>
      </c>
      <c r="D4" s="37">
        <v>32</v>
      </c>
      <c r="E4" s="27"/>
      <c r="F4" s="36" t="s">
        <v>83</v>
      </c>
      <c r="G4" s="28"/>
      <c r="H4" s="70" t="str">
        <f t="shared" ref="H4:H11" si="0">IF(C4="DATE",CONCATENATE(C4),CONCATENATE(C4,"(",D4,")"))</f>
        <v>VARCHAR(32)</v>
      </c>
      <c r="I4" s="30"/>
      <c r="J4" s="61" t="str">
        <f t="shared" ref="J4:J11" si="1">CONCATENATE("`",B4,"` ",LOWER(H4),IF(F4="Y"," NOT NULL","")," COMMENT ","'",G4,"',")</f>
        <v>`ID` varchar(32) NOT NULL COMMENT '',</v>
      </c>
    </row>
    <row r="5" spans="1:10" ht="16" customHeight="1">
      <c r="A5" s="35">
        <f>A4+1</f>
        <v>2</v>
      </c>
      <c r="B5" s="36" t="s">
        <v>78</v>
      </c>
      <c r="C5" s="36" t="s">
        <v>74</v>
      </c>
      <c r="D5" s="37">
        <v>32</v>
      </c>
      <c r="E5" s="27"/>
      <c r="F5" s="27"/>
      <c r="G5" s="38" t="s">
        <v>220</v>
      </c>
      <c r="H5" s="70" t="str">
        <f t="shared" si="0"/>
        <v>VARCHAR(32)</v>
      </c>
      <c r="I5" s="30"/>
      <c r="J5" s="61" t="str">
        <f t="shared" si="1"/>
        <v>`CUST_ID` varchar(32) COMMENT '客户ID',</v>
      </c>
    </row>
    <row r="6" spans="1:10" ht="16" customHeight="1">
      <c r="A6" s="35">
        <f>A5+1</f>
        <v>3</v>
      </c>
      <c r="B6" s="36" t="s">
        <v>50</v>
      </c>
      <c r="C6" s="36" t="s">
        <v>106</v>
      </c>
      <c r="D6" s="37">
        <v>3</v>
      </c>
      <c r="E6" s="37">
        <v>0</v>
      </c>
      <c r="F6" s="27"/>
      <c r="G6" s="38" t="s">
        <v>264</v>
      </c>
      <c r="H6" s="70" t="str">
        <f t="shared" si="0"/>
        <v>numeric(3)</v>
      </c>
      <c r="I6" s="30"/>
      <c r="J6" s="61" t="str">
        <f t="shared" si="1"/>
        <v>`SCORE` numeric(3) COMMENT '灵豹分',</v>
      </c>
    </row>
    <row r="7" spans="1:10" ht="16" customHeight="1">
      <c r="A7" s="35">
        <f>A6+1</f>
        <v>4</v>
      </c>
      <c r="B7" s="36" t="s">
        <v>265</v>
      </c>
      <c r="C7" s="36" t="s">
        <v>74</v>
      </c>
      <c r="D7" s="37">
        <v>1</v>
      </c>
      <c r="E7" s="37">
        <v>0</v>
      </c>
      <c r="F7" s="27"/>
      <c r="G7" s="38" t="s">
        <v>266</v>
      </c>
      <c r="H7" s="70" t="str">
        <f t="shared" si="0"/>
        <v>VARCHAR(1)</v>
      </c>
      <c r="I7" s="30"/>
      <c r="J7" s="61" t="str">
        <f t="shared" si="1"/>
        <v>`LATEST_FLG` varchar(1) COMMENT '0:不是最新评分；1:最新评分',</v>
      </c>
    </row>
    <row r="8" spans="1:10" ht="16" customHeight="1">
      <c r="A8" s="35">
        <f>A6+1</f>
        <v>4</v>
      </c>
      <c r="B8" s="36" t="s">
        <v>267</v>
      </c>
      <c r="C8" s="36" t="s">
        <v>74</v>
      </c>
      <c r="D8" s="37">
        <v>10</v>
      </c>
      <c r="E8" s="27"/>
      <c r="F8" s="27"/>
      <c r="G8" s="38" t="s">
        <v>268</v>
      </c>
      <c r="H8" s="70" t="str">
        <f t="shared" si="0"/>
        <v>VARCHAR(10)</v>
      </c>
      <c r="I8" s="30"/>
      <c r="J8" s="61" t="str">
        <f t="shared" si="1"/>
        <v>`MODULE_VER` varchar(10) COMMENT '灵豹分模型版本号（默认1.0）',</v>
      </c>
    </row>
    <row r="9" spans="1:10" ht="16" customHeight="1">
      <c r="A9" s="35">
        <f>A8+1</f>
        <v>5</v>
      </c>
      <c r="B9" s="36" t="s">
        <v>172</v>
      </c>
      <c r="C9" s="36" t="s">
        <v>91</v>
      </c>
      <c r="D9" s="37">
        <v>7</v>
      </c>
      <c r="E9" s="27"/>
      <c r="F9" s="27"/>
      <c r="G9" s="38" t="s">
        <v>173</v>
      </c>
      <c r="H9" s="70" t="str">
        <f t="shared" si="0"/>
        <v>DATE</v>
      </c>
      <c r="I9" s="30"/>
      <c r="J9" s="61" t="str">
        <f t="shared" si="1"/>
        <v>`CREATE_DATE` date COMMENT '创建日期',</v>
      </c>
    </row>
    <row r="10" spans="1:10" ht="16" customHeight="1">
      <c r="A10" s="35">
        <f>A9+1</f>
        <v>6</v>
      </c>
      <c r="B10" s="36" t="s">
        <v>174</v>
      </c>
      <c r="C10" s="36" t="s">
        <v>91</v>
      </c>
      <c r="D10" s="37">
        <v>7</v>
      </c>
      <c r="E10" s="27"/>
      <c r="F10" s="27"/>
      <c r="G10" s="38" t="s">
        <v>175</v>
      </c>
      <c r="H10" s="70" t="str">
        <f t="shared" si="0"/>
        <v>DATE</v>
      </c>
      <c r="I10" s="30"/>
      <c r="J10" s="61" t="str">
        <f t="shared" si="1"/>
        <v>`UPDATE_DATE` date COMMENT '更新日期',</v>
      </c>
    </row>
    <row r="11" spans="1:10" ht="16" customHeight="1">
      <c r="A11" s="35">
        <f>A10+1</f>
        <v>7</v>
      </c>
      <c r="B11" s="36" t="s">
        <v>80</v>
      </c>
      <c r="C11" s="36" t="s">
        <v>74</v>
      </c>
      <c r="D11" s="37">
        <v>1</v>
      </c>
      <c r="E11" s="27"/>
      <c r="F11" s="27"/>
      <c r="G11" s="38" t="s">
        <v>81</v>
      </c>
      <c r="H11" s="70" t="str">
        <f t="shared" si="0"/>
        <v>VARCHAR(1)</v>
      </c>
      <c r="I11" s="30"/>
      <c r="J11" s="61" t="str">
        <f t="shared" si="1"/>
        <v>`STATUS` varchar(1) COMMENT '0:无效；1:有效',</v>
      </c>
    </row>
    <row r="12" spans="1:10" ht="13.5" customHeight="1">
      <c r="A12" s="40"/>
      <c r="B12" s="41"/>
      <c r="C12" s="41"/>
      <c r="D12" s="41"/>
      <c r="E12" s="41"/>
      <c r="F12" s="41"/>
      <c r="G12" s="42"/>
      <c r="H12" s="29"/>
      <c r="I12" s="30"/>
      <c r="J12" s="31"/>
    </row>
    <row r="13" spans="1:10" ht="16.5" customHeight="1">
      <c r="A13" s="43"/>
      <c r="B13" s="43"/>
      <c r="C13" s="43"/>
      <c r="D13" s="43"/>
      <c r="E13" s="43"/>
      <c r="F13" s="43"/>
      <c r="G13" s="43"/>
      <c r="H13" s="44"/>
      <c r="I13" s="30"/>
      <c r="J13" s="31"/>
    </row>
    <row r="14" spans="1:10" ht="14.25" customHeight="1">
      <c r="A14" s="45"/>
      <c r="B14" s="45"/>
      <c r="C14" s="46" t="s">
        <v>82</v>
      </c>
      <c r="D14" s="45"/>
      <c r="E14" s="45"/>
      <c r="F14" s="45"/>
      <c r="G14" s="45"/>
      <c r="H14" s="47"/>
      <c r="I14" s="48"/>
      <c r="J14" s="49"/>
    </row>
    <row r="20" spans="1:1" ht="12.75" customHeight="1">
      <c r="A20" s="145" t="s">
        <v>316</v>
      </c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4"/>
  <sheetViews>
    <sheetView showGridLines="0" workbookViewId="0">
      <selection activeCell="A24" sqref="A24"/>
    </sheetView>
  </sheetViews>
  <sheetFormatPr baseColWidth="10" defaultColWidth="8.83203125" defaultRowHeight="12.75" customHeight="1"/>
  <cols>
    <col min="1" max="1" width="9.33203125" style="72" customWidth="1"/>
    <col min="2" max="2" width="18.1640625" style="72" customWidth="1"/>
    <col min="3" max="3" width="9.33203125" style="72" customWidth="1"/>
    <col min="4" max="6" width="5" style="72" customWidth="1"/>
    <col min="7" max="7" width="26.83203125" style="72" customWidth="1"/>
    <col min="8" max="256" width="8.83203125" style="72" customWidth="1"/>
  </cols>
  <sheetData>
    <row r="1" spans="1:10" ht="16.5" customHeight="1">
      <c r="A1" s="134" t="s">
        <v>67</v>
      </c>
      <c r="B1" s="135"/>
      <c r="C1" s="136" t="s">
        <v>54</v>
      </c>
      <c r="D1" s="137"/>
      <c r="E1" s="137"/>
      <c r="F1" s="137"/>
      <c r="G1" s="138"/>
      <c r="H1" s="24"/>
      <c r="I1" s="25"/>
      <c r="J1" s="26"/>
    </row>
    <row r="2" spans="1:10" ht="16" customHeight="1">
      <c r="A2" s="139" t="s">
        <v>22</v>
      </c>
      <c r="B2" s="140"/>
      <c r="C2" s="141" t="s">
        <v>55</v>
      </c>
      <c r="D2" s="142"/>
      <c r="E2" s="142"/>
      <c r="F2" s="142"/>
      <c r="G2" s="143"/>
      <c r="H2" s="29"/>
      <c r="I2" s="30"/>
      <c r="J2" s="31"/>
    </row>
    <row r="3" spans="1:10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1"/>
    </row>
    <row r="4" spans="1:10" ht="14" customHeight="1">
      <c r="A4" s="35">
        <v>1</v>
      </c>
      <c r="B4" s="36" t="s">
        <v>73</v>
      </c>
      <c r="C4" s="36" t="s">
        <v>74</v>
      </c>
      <c r="D4" s="37">
        <v>32</v>
      </c>
      <c r="E4" s="27"/>
      <c r="F4" s="36" t="s">
        <v>83</v>
      </c>
      <c r="G4" s="28"/>
      <c r="H4" s="70" t="str">
        <f t="shared" ref="H4:H17" si="0">IF(C4="DATE",CONCATENATE(C4),CONCATENATE(C4,"(",D4,")"))</f>
        <v>VARCHAR(32)</v>
      </c>
      <c r="I4" s="30"/>
      <c r="J4" s="61" t="str">
        <f t="shared" ref="J4:J17" si="1">CONCATENATE("`",B4,"` ",LOWER(H4),IF(F4="Y"," NOT NULL","")," COMMENT ","'",G4,"',")</f>
        <v>`ID` varchar(32) NOT NULL COMMENT '',</v>
      </c>
    </row>
    <row r="5" spans="1:10" ht="16" customHeight="1">
      <c r="A5" s="35">
        <f>A4+1</f>
        <v>2</v>
      </c>
      <c r="B5" s="36" t="s">
        <v>269</v>
      </c>
      <c r="C5" s="36" t="s">
        <v>74</v>
      </c>
      <c r="D5" s="37">
        <v>32</v>
      </c>
      <c r="E5" s="27"/>
      <c r="F5" s="27"/>
      <c r="G5" s="38" t="s">
        <v>270</v>
      </c>
      <c r="H5" s="70" t="str">
        <f t="shared" si="0"/>
        <v>VARCHAR(32)</v>
      </c>
      <c r="I5" s="30"/>
      <c r="J5" s="61" t="str">
        <f t="shared" si="1"/>
        <v>`SCORE_LABEL1` varchar(32) COMMENT '灵豹分打分关键标签',</v>
      </c>
    </row>
    <row r="6" spans="1:10" ht="16" customHeight="1">
      <c r="A6" s="35">
        <f>A5+1</f>
        <v>3</v>
      </c>
      <c r="B6" s="36" t="s">
        <v>271</v>
      </c>
      <c r="C6" s="36" t="s">
        <v>74</v>
      </c>
      <c r="D6" s="37">
        <v>32</v>
      </c>
      <c r="E6" s="27"/>
      <c r="F6" s="27"/>
      <c r="G6" s="38" t="s">
        <v>270</v>
      </c>
      <c r="H6" s="70" t="str">
        <f t="shared" si="0"/>
        <v>VARCHAR(32)</v>
      </c>
      <c r="I6" s="30"/>
      <c r="J6" s="61" t="str">
        <f t="shared" si="1"/>
        <v>`SCORE_LABEL2` varchar(32) COMMENT '灵豹分打分关键标签',</v>
      </c>
    </row>
    <row r="7" spans="1:10" ht="16" customHeight="1">
      <c r="A7" s="35">
        <f>A6+1</f>
        <v>4</v>
      </c>
      <c r="B7" s="36" t="s">
        <v>272</v>
      </c>
      <c r="C7" s="36" t="s">
        <v>74</v>
      </c>
      <c r="D7" s="37">
        <v>32</v>
      </c>
      <c r="E7" s="27"/>
      <c r="F7" s="27"/>
      <c r="G7" s="38" t="s">
        <v>270</v>
      </c>
      <c r="H7" s="70" t="str">
        <f t="shared" si="0"/>
        <v>VARCHAR(32)</v>
      </c>
      <c r="I7" s="30"/>
      <c r="J7" s="61" t="str">
        <f t="shared" si="1"/>
        <v>`SCORE_LABEL3` varchar(32) COMMENT '灵豹分打分关键标签',</v>
      </c>
    </row>
    <row r="8" spans="1:10" ht="16" customHeight="1">
      <c r="A8" s="35">
        <f>A6+1</f>
        <v>4</v>
      </c>
      <c r="B8" s="36" t="s">
        <v>273</v>
      </c>
      <c r="C8" s="36" t="s">
        <v>74</v>
      </c>
      <c r="D8" s="37">
        <v>32</v>
      </c>
      <c r="E8" s="27"/>
      <c r="F8" s="27"/>
      <c r="G8" s="38" t="s">
        <v>270</v>
      </c>
      <c r="H8" s="70" t="str">
        <f t="shared" si="0"/>
        <v>VARCHAR(32)</v>
      </c>
      <c r="I8" s="30"/>
      <c r="J8" s="61" t="str">
        <f t="shared" si="1"/>
        <v>`SCORE_LABEL4` varchar(32) COMMENT '灵豹分打分关键标签',</v>
      </c>
    </row>
    <row r="9" spans="1:10" ht="16" customHeight="1">
      <c r="A9" s="58"/>
      <c r="B9" s="36" t="s">
        <v>274</v>
      </c>
      <c r="C9" s="36" t="s">
        <v>74</v>
      </c>
      <c r="D9" s="37">
        <v>32</v>
      </c>
      <c r="E9" s="27"/>
      <c r="F9" s="27"/>
      <c r="G9" s="38" t="s">
        <v>270</v>
      </c>
      <c r="H9" s="70" t="str">
        <f t="shared" si="0"/>
        <v>VARCHAR(32)</v>
      </c>
      <c r="I9" s="30"/>
      <c r="J9" s="61" t="str">
        <f t="shared" si="1"/>
        <v>`SCORE_LABEL5` varchar(32) COMMENT '灵豹分打分关键标签',</v>
      </c>
    </row>
    <row r="10" spans="1:10" ht="16" customHeight="1">
      <c r="A10" s="35">
        <f>A5+1</f>
        <v>3</v>
      </c>
      <c r="B10" s="36" t="s">
        <v>275</v>
      </c>
      <c r="C10" s="36" t="s">
        <v>74</v>
      </c>
      <c r="D10" s="37">
        <v>32</v>
      </c>
      <c r="E10" s="27"/>
      <c r="F10" s="27"/>
      <c r="G10" s="38" t="s">
        <v>270</v>
      </c>
      <c r="H10" s="70" t="str">
        <f t="shared" si="0"/>
        <v>VARCHAR(32)</v>
      </c>
      <c r="I10" s="30"/>
      <c r="J10" s="61" t="str">
        <f t="shared" si="1"/>
        <v>`SCORE_LABEL6` varchar(32) COMMENT '灵豹分打分关键标签',</v>
      </c>
    </row>
    <row r="11" spans="1:10" ht="16" customHeight="1">
      <c r="A11" s="35">
        <f>A5+1</f>
        <v>3</v>
      </c>
      <c r="B11" s="36" t="s">
        <v>276</v>
      </c>
      <c r="C11" s="36" t="s">
        <v>74</v>
      </c>
      <c r="D11" s="37">
        <v>32</v>
      </c>
      <c r="E11" s="27"/>
      <c r="F11" s="27"/>
      <c r="G11" s="38" t="s">
        <v>270</v>
      </c>
      <c r="H11" s="70" t="str">
        <f t="shared" si="0"/>
        <v>VARCHAR(32)</v>
      </c>
      <c r="I11" s="30"/>
      <c r="J11" s="61" t="str">
        <f t="shared" si="1"/>
        <v>`SCORE_LABEL7` varchar(32) COMMENT '灵豹分打分关键标签',</v>
      </c>
    </row>
    <row r="12" spans="1:10" ht="16" customHeight="1">
      <c r="A12" s="35">
        <f>A5+1</f>
        <v>3</v>
      </c>
      <c r="B12" s="36" t="s">
        <v>277</v>
      </c>
      <c r="C12" s="36" t="s">
        <v>74</v>
      </c>
      <c r="D12" s="37">
        <v>32</v>
      </c>
      <c r="E12" s="27"/>
      <c r="F12" s="27"/>
      <c r="G12" s="38" t="s">
        <v>270</v>
      </c>
      <c r="H12" s="70" t="str">
        <f t="shared" si="0"/>
        <v>VARCHAR(32)</v>
      </c>
      <c r="I12" s="30"/>
      <c r="J12" s="61" t="str">
        <f t="shared" si="1"/>
        <v>`SCORE_LABEL8` varchar(32) COMMENT '灵豹分打分关键标签',</v>
      </c>
    </row>
    <row r="13" spans="1:10" ht="16" customHeight="1">
      <c r="A13" s="35">
        <f>A12+1</f>
        <v>4</v>
      </c>
      <c r="B13" s="36" t="s">
        <v>278</v>
      </c>
      <c r="C13" s="36" t="s">
        <v>74</v>
      </c>
      <c r="D13" s="37">
        <v>32</v>
      </c>
      <c r="E13" s="27"/>
      <c r="F13" s="27"/>
      <c r="G13" s="38" t="s">
        <v>270</v>
      </c>
      <c r="H13" s="70" t="str">
        <f t="shared" si="0"/>
        <v>VARCHAR(32)</v>
      </c>
      <c r="I13" s="30"/>
      <c r="J13" s="61" t="str">
        <f t="shared" si="1"/>
        <v>`SCORE_LABEL9` varchar(32) COMMENT '灵豹分打分关键标签',</v>
      </c>
    </row>
    <row r="14" spans="1:10" ht="16" customHeight="1">
      <c r="A14" s="35">
        <f>A12+1</f>
        <v>4</v>
      </c>
      <c r="B14" s="36" t="s">
        <v>279</v>
      </c>
      <c r="C14" s="36" t="s">
        <v>74</v>
      </c>
      <c r="D14" s="37">
        <v>32</v>
      </c>
      <c r="E14" s="27"/>
      <c r="F14" s="27"/>
      <c r="G14" s="38" t="s">
        <v>270</v>
      </c>
      <c r="H14" s="70" t="str">
        <f t="shared" si="0"/>
        <v>VARCHAR(32)</v>
      </c>
      <c r="I14" s="30"/>
      <c r="J14" s="61" t="str">
        <f t="shared" si="1"/>
        <v>`SCORE_LABEL10` varchar(32) COMMENT '灵豹分打分关键标签',</v>
      </c>
    </row>
    <row r="15" spans="1:10" ht="16" customHeight="1">
      <c r="A15" s="35">
        <f>A14+1</f>
        <v>5</v>
      </c>
      <c r="B15" s="36" t="s">
        <v>172</v>
      </c>
      <c r="C15" s="36" t="s">
        <v>91</v>
      </c>
      <c r="D15" s="37">
        <v>7</v>
      </c>
      <c r="E15" s="27"/>
      <c r="F15" s="27"/>
      <c r="G15" s="38" t="s">
        <v>173</v>
      </c>
      <c r="H15" s="70" t="str">
        <f t="shared" si="0"/>
        <v>DATE</v>
      </c>
      <c r="I15" s="30"/>
      <c r="J15" s="61" t="str">
        <f t="shared" si="1"/>
        <v>`CREATE_DATE` date COMMENT '创建日期',</v>
      </c>
    </row>
    <row r="16" spans="1:10" ht="16" customHeight="1">
      <c r="A16" s="35">
        <f>A15+1</f>
        <v>6</v>
      </c>
      <c r="B16" s="36" t="s">
        <v>174</v>
      </c>
      <c r="C16" s="36" t="s">
        <v>91</v>
      </c>
      <c r="D16" s="37">
        <v>7</v>
      </c>
      <c r="E16" s="27"/>
      <c r="F16" s="27"/>
      <c r="G16" s="38" t="s">
        <v>175</v>
      </c>
      <c r="H16" s="70" t="str">
        <f t="shared" si="0"/>
        <v>DATE</v>
      </c>
      <c r="I16" s="30"/>
      <c r="J16" s="61" t="str">
        <f t="shared" si="1"/>
        <v>`UPDATE_DATE` date COMMENT '更新日期',</v>
      </c>
    </row>
    <row r="17" spans="1:10" ht="16" customHeight="1">
      <c r="A17" s="35">
        <f>A16+1</f>
        <v>7</v>
      </c>
      <c r="B17" s="36" t="s">
        <v>80</v>
      </c>
      <c r="C17" s="36" t="s">
        <v>74</v>
      </c>
      <c r="D17" s="37">
        <v>1</v>
      </c>
      <c r="E17" s="27"/>
      <c r="F17" s="27"/>
      <c r="G17" s="38" t="s">
        <v>81</v>
      </c>
      <c r="H17" s="70" t="str">
        <f t="shared" si="0"/>
        <v>VARCHAR(1)</v>
      </c>
      <c r="I17" s="30"/>
      <c r="J17" s="61" t="str">
        <f t="shared" si="1"/>
        <v>`STATUS` varchar(1) COMMENT '0:无效；1:有效',</v>
      </c>
    </row>
    <row r="18" spans="1:10" ht="13.5" customHeight="1">
      <c r="A18" s="40"/>
      <c r="B18" s="41"/>
      <c r="C18" s="41"/>
      <c r="D18" s="41"/>
      <c r="E18" s="41"/>
      <c r="F18" s="41"/>
      <c r="G18" s="42"/>
      <c r="H18" s="29"/>
      <c r="I18" s="30"/>
      <c r="J18" s="31"/>
    </row>
    <row r="19" spans="1:10" ht="16.5" customHeight="1">
      <c r="A19" s="43"/>
      <c r="B19" s="43"/>
      <c r="C19" s="43"/>
      <c r="D19" s="43"/>
      <c r="E19" s="43"/>
      <c r="F19" s="43"/>
      <c r="G19" s="43"/>
      <c r="H19" s="44"/>
      <c r="I19" s="30"/>
      <c r="J19" s="31"/>
    </row>
    <row r="20" spans="1:10" ht="14.25" customHeight="1">
      <c r="A20" s="45"/>
      <c r="B20" s="45"/>
      <c r="C20" s="46" t="s">
        <v>82</v>
      </c>
      <c r="D20" s="45"/>
      <c r="E20" s="45"/>
      <c r="F20" s="45"/>
      <c r="G20" s="45"/>
      <c r="H20" s="47"/>
      <c r="I20" s="48"/>
      <c r="J20" s="49"/>
    </row>
    <row r="24" spans="1:10" ht="12.75" customHeight="1">
      <c r="A24" s="145" t="s">
        <v>315</v>
      </c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13"/>
  <sheetViews>
    <sheetView showGridLines="0" workbookViewId="0">
      <selection sqref="A1:B1"/>
    </sheetView>
  </sheetViews>
  <sheetFormatPr baseColWidth="10" defaultColWidth="8.83203125" defaultRowHeight="12.75" customHeight="1"/>
  <cols>
    <col min="1" max="1" width="9.33203125" style="73" customWidth="1"/>
    <col min="2" max="2" width="18.1640625" style="73" customWidth="1"/>
    <col min="3" max="3" width="9.33203125" style="73" customWidth="1"/>
    <col min="4" max="6" width="5" style="73" customWidth="1"/>
    <col min="7" max="7" width="26.83203125" style="73" customWidth="1"/>
    <col min="8" max="256" width="8.83203125" style="73" customWidth="1"/>
  </cols>
  <sheetData>
    <row r="1" spans="1:10" ht="16.5" customHeight="1">
      <c r="A1" s="134" t="s">
        <v>67</v>
      </c>
      <c r="B1" s="135"/>
      <c r="C1" s="136" t="s">
        <v>58</v>
      </c>
      <c r="D1" s="137"/>
      <c r="E1" s="137"/>
      <c r="F1" s="137"/>
      <c r="G1" s="138"/>
      <c r="H1" s="24"/>
      <c r="I1" s="25"/>
      <c r="J1" s="26"/>
    </row>
    <row r="2" spans="1:10" ht="16" customHeight="1">
      <c r="A2" s="139" t="s">
        <v>22</v>
      </c>
      <c r="B2" s="140"/>
      <c r="C2" s="141" t="s">
        <v>59</v>
      </c>
      <c r="D2" s="142"/>
      <c r="E2" s="142"/>
      <c r="F2" s="142"/>
      <c r="G2" s="143"/>
      <c r="H2" s="29"/>
      <c r="I2" s="30"/>
      <c r="J2" s="31"/>
    </row>
    <row r="3" spans="1:10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1"/>
    </row>
    <row r="4" spans="1:10" ht="16" customHeight="1">
      <c r="A4" s="35">
        <v>1</v>
      </c>
      <c r="B4" s="36" t="s">
        <v>212</v>
      </c>
      <c r="C4" s="36" t="s">
        <v>74</v>
      </c>
      <c r="D4" s="37">
        <v>32</v>
      </c>
      <c r="E4" s="27"/>
      <c r="F4" s="36" t="s">
        <v>83</v>
      </c>
      <c r="G4" s="38" t="s">
        <v>280</v>
      </c>
      <c r="H4" s="70" t="str">
        <f t="shared" ref="H4:H10" si="0">IF(C4="DATE",CONCATENATE(C4),CONCATENATE(C4,"(",D4,")"))</f>
        <v>VARCHAR(32)</v>
      </c>
      <c r="I4" s="30"/>
      <c r="J4" s="61" t="str">
        <f t="shared" ref="J4:J10" si="1">CONCATENATE("`",B4,"` ",LOWER(H4),IF(F4="Y"," NOT NULL","")," COMMENT ","'",G4,"',")</f>
        <v>`TYPE_ID` varchar(32) NOT NULL COMMENT '行动类别ID',</v>
      </c>
    </row>
    <row r="5" spans="1:10" ht="29" customHeight="1">
      <c r="A5" s="35">
        <f t="shared" ref="A5:A10" si="2">A4+1</f>
        <v>2</v>
      </c>
      <c r="B5" s="74" t="s">
        <v>281</v>
      </c>
      <c r="C5" s="74" t="s">
        <v>74</v>
      </c>
      <c r="D5" s="75">
        <v>32</v>
      </c>
      <c r="E5" s="76"/>
      <c r="F5" s="76"/>
      <c r="G5" s="77" t="s">
        <v>282</v>
      </c>
      <c r="H5" s="70" t="str">
        <f t="shared" si="0"/>
        <v>VARCHAR(32)</v>
      </c>
      <c r="I5" s="30"/>
      <c r="J5" s="61" t="str">
        <f t="shared" si="1"/>
        <v>`ACT_NM` varchar(32) COMMENT '行动名称（祝贺、闲聊、销售、社交-转发朋友圈等）',</v>
      </c>
    </row>
    <row r="6" spans="1:10" ht="29" customHeight="1">
      <c r="A6" s="35">
        <f t="shared" si="2"/>
        <v>3</v>
      </c>
      <c r="B6" s="78" t="s">
        <v>283</v>
      </c>
      <c r="C6" s="78" t="s">
        <v>74</v>
      </c>
      <c r="D6" s="79">
        <v>32</v>
      </c>
      <c r="E6" s="80"/>
      <c r="F6" s="80"/>
      <c r="G6" s="81" t="s">
        <v>284</v>
      </c>
      <c r="H6" s="70" t="str">
        <f t="shared" si="0"/>
        <v>VARCHAR(32)</v>
      </c>
      <c r="I6" s="30"/>
      <c r="J6" s="61" t="str">
        <f t="shared" si="1"/>
        <v>`ACT_EVENT` varchar(32) COMMENT '行动处理方式（0:打电话、发微信；1:转发朋友圈；2:拜访等）',</v>
      </c>
    </row>
    <row r="7" spans="1:10" ht="29" customHeight="1">
      <c r="A7" s="35">
        <f t="shared" si="2"/>
        <v>4</v>
      </c>
      <c r="B7" s="82" t="s">
        <v>285</v>
      </c>
      <c r="C7" s="82" t="s">
        <v>74</v>
      </c>
      <c r="D7" s="83">
        <v>32</v>
      </c>
      <c r="E7" s="84"/>
      <c r="F7" s="84"/>
      <c r="G7" s="85" t="s">
        <v>286</v>
      </c>
      <c r="H7" s="86" t="str">
        <f t="shared" si="0"/>
        <v>VARCHAR(32)</v>
      </c>
      <c r="I7" s="30"/>
      <c r="J7" s="61" t="str">
        <f t="shared" si="1"/>
        <v>`ACT_IMG` varchar(32) COMMENT '行动的示意图片(BASE64编码)',</v>
      </c>
    </row>
    <row r="8" spans="1:10" ht="16" customHeight="1">
      <c r="A8" s="35">
        <f t="shared" si="2"/>
        <v>5</v>
      </c>
      <c r="B8" s="87" t="s">
        <v>172</v>
      </c>
      <c r="C8" s="87" t="s">
        <v>91</v>
      </c>
      <c r="D8" s="88">
        <v>7</v>
      </c>
      <c r="E8" s="89"/>
      <c r="F8" s="89"/>
      <c r="G8" s="90" t="s">
        <v>173</v>
      </c>
      <c r="H8" s="70" t="str">
        <f t="shared" si="0"/>
        <v>DATE</v>
      </c>
      <c r="I8" s="30"/>
      <c r="J8" s="61" t="str">
        <f t="shared" si="1"/>
        <v>`CREATE_DATE` date COMMENT '创建日期',</v>
      </c>
    </row>
    <row r="9" spans="1:10" ht="16" customHeight="1">
      <c r="A9" s="35">
        <f t="shared" si="2"/>
        <v>6</v>
      </c>
      <c r="B9" s="36" t="s">
        <v>174</v>
      </c>
      <c r="C9" s="36" t="s">
        <v>91</v>
      </c>
      <c r="D9" s="37">
        <v>7</v>
      </c>
      <c r="E9" s="27"/>
      <c r="F9" s="27"/>
      <c r="G9" s="38" t="s">
        <v>175</v>
      </c>
      <c r="H9" s="70" t="str">
        <f t="shared" si="0"/>
        <v>DATE</v>
      </c>
      <c r="I9" s="30"/>
      <c r="J9" s="61" t="str">
        <f t="shared" si="1"/>
        <v>`UPDATE_DATE` date COMMENT '更新日期',</v>
      </c>
    </row>
    <row r="10" spans="1:10" ht="16" customHeight="1">
      <c r="A10" s="35">
        <f t="shared" si="2"/>
        <v>7</v>
      </c>
      <c r="B10" s="36" t="s">
        <v>80</v>
      </c>
      <c r="C10" s="36" t="s">
        <v>74</v>
      </c>
      <c r="D10" s="37">
        <v>1</v>
      </c>
      <c r="E10" s="27"/>
      <c r="F10" s="27"/>
      <c r="G10" s="38" t="s">
        <v>81</v>
      </c>
      <c r="H10" s="70" t="str">
        <f t="shared" si="0"/>
        <v>VARCHAR(1)</v>
      </c>
      <c r="I10" s="30"/>
      <c r="J10" s="61" t="str">
        <f t="shared" si="1"/>
        <v>`STATUS` varchar(1) COMMENT '0:无效；1:有效',</v>
      </c>
    </row>
    <row r="11" spans="1:10" ht="13.5" customHeight="1">
      <c r="A11" s="40"/>
      <c r="B11" s="41"/>
      <c r="C11" s="41"/>
      <c r="D11" s="41"/>
      <c r="E11" s="41"/>
      <c r="F11" s="41"/>
      <c r="G11" s="42"/>
      <c r="H11" s="29"/>
      <c r="I11" s="30"/>
      <c r="J11" s="31"/>
    </row>
    <row r="12" spans="1:10" ht="16.5" customHeight="1">
      <c r="A12" s="43"/>
      <c r="B12" s="43"/>
      <c r="C12" s="43"/>
      <c r="D12" s="43"/>
      <c r="E12" s="43"/>
      <c r="F12" s="43"/>
      <c r="G12" s="43"/>
      <c r="H12" s="44"/>
      <c r="I12" s="30"/>
      <c r="J12" s="31"/>
    </row>
    <row r="13" spans="1:10" ht="14.25" customHeight="1">
      <c r="A13" s="45"/>
      <c r="B13" s="45"/>
      <c r="C13" s="46" t="s">
        <v>82</v>
      </c>
      <c r="D13" s="45"/>
      <c r="E13" s="45"/>
      <c r="F13" s="45"/>
      <c r="G13" s="45"/>
      <c r="H13" s="47"/>
      <c r="I13" s="48"/>
      <c r="J13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24"/>
  <sheetViews>
    <sheetView showGridLines="0" workbookViewId="0">
      <selection activeCell="A24" sqref="A24"/>
    </sheetView>
  </sheetViews>
  <sheetFormatPr baseColWidth="10" defaultColWidth="8.83203125" defaultRowHeight="12.75" customHeight="1"/>
  <cols>
    <col min="1" max="1" width="9.33203125" style="91" customWidth="1"/>
    <col min="2" max="2" width="18.1640625" style="91" customWidth="1"/>
    <col min="3" max="3" width="9.33203125" style="91" customWidth="1"/>
    <col min="4" max="6" width="5" style="91" customWidth="1"/>
    <col min="7" max="7" width="26.83203125" style="91" customWidth="1"/>
    <col min="8" max="256" width="8.83203125" style="91" customWidth="1"/>
  </cols>
  <sheetData>
    <row r="1" spans="1:10" ht="16.5" customHeight="1">
      <c r="A1" s="134" t="s">
        <v>67</v>
      </c>
      <c r="B1" s="135"/>
      <c r="C1" s="136" t="s">
        <v>61</v>
      </c>
      <c r="D1" s="137"/>
      <c r="E1" s="137"/>
      <c r="F1" s="137"/>
      <c r="G1" s="138"/>
      <c r="H1" s="24"/>
      <c r="I1" s="25"/>
      <c r="J1" s="26"/>
    </row>
    <row r="2" spans="1:10" ht="16" customHeight="1">
      <c r="A2" s="139" t="s">
        <v>22</v>
      </c>
      <c r="B2" s="140"/>
      <c r="C2" s="141" t="s">
        <v>62</v>
      </c>
      <c r="D2" s="142"/>
      <c r="E2" s="142"/>
      <c r="F2" s="142"/>
      <c r="G2" s="143"/>
      <c r="H2" s="29"/>
      <c r="I2" s="30"/>
      <c r="J2" s="31"/>
    </row>
    <row r="3" spans="1:10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1"/>
    </row>
    <row r="4" spans="1:10" ht="16" customHeight="1">
      <c r="A4" s="35">
        <v>1</v>
      </c>
      <c r="B4" s="36" t="s">
        <v>73</v>
      </c>
      <c r="C4" s="36" t="s">
        <v>74</v>
      </c>
      <c r="D4" s="37">
        <v>32</v>
      </c>
      <c r="E4" s="27"/>
      <c r="F4" s="36" t="s">
        <v>83</v>
      </c>
      <c r="G4" s="38" t="s">
        <v>287</v>
      </c>
      <c r="H4" s="70" t="str">
        <f t="shared" ref="H4:H18" si="0">IF(C4="DATE",CONCATENATE(C4),CONCATENATE(C4,"(",D4,")"))</f>
        <v>VARCHAR(32)</v>
      </c>
      <c r="I4" s="30"/>
      <c r="J4" s="61" t="str">
        <f t="shared" ref="J4:J18" si="1">CONCATENATE("`",B4,"` ",LOWER(H4),IF(F4="Y"," NOT NULL","")," COMMENT ","'",G4,"',")</f>
        <v>`ID` varchar(32) NOT NULL COMMENT '行动类ID',</v>
      </c>
    </row>
    <row r="5" spans="1:10" ht="16" customHeight="1">
      <c r="A5" s="35">
        <f t="shared" ref="A5:A18" si="2">A4+1</f>
        <v>2</v>
      </c>
      <c r="B5" s="36" t="s">
        <v>76</v>
      </c>
      <c r="C5" s="36" t="s">
        <v>74</v>
      </c>
      <c r="D5" s="37">
        <v>32</v>
      </c>
      <c r="E5" s="27"/>
      <c r="F5" s="27"/>
      <c r="G5" s="38" t="s">
        <v>288</v>
      </c>
      <c r="H5" s="70" t="str">
        <f t="shared" si="0"/>
        <v>VARCHAR(32)</v>
      </c>
      <c r="I5" s="30"/>
      <c r="J5" s="61" t="str">
        <f t="shared" si="1"/>
        <v>`SALES_ID` varchar(32) COMMENT '销售员ID',</v>
      </c>
    </row>
    <row r="6" spans="1:10" ht="16" customHeight="1">
      <c r="A6" s="35">
        <f t="shared" si="2"/>
        <v>3</v>
      </c>
      <c r="B6" s="36" t="s">
        <v>78</v>
      </c>
      <c r="C6" s="36" t="s">
        <v>74</v>
      </c>
      <c r="D6" s="37">
        <v>32</v>
      </c>
      <c r="E6" s="27"/>
      <c r="F6" s="27"/>
      <c r="G6" s="38" t="s">
        <v>220</v>
      </c>
      <c r="H6" s="70" t="str">
        <f t="shared" si="0"/>
        <v>VARCHAR(32)</v>
      </c>
      <c r="I6" s="30"/>
      <c r="J6" s="61" t="str">
        <f t="shared" si="1"/>
        <v>`CUST_ID` varchar(32) COMMENT '客户ID',</v>
      </c>
    </row>
    <row r="7" spans="1:10" ht="16" customHeight="1">
      <c r="A7" s="35">
        <f t="shared" si="2"/>
        <v>4</v>
      </c>
      <c r="B7" s="36" t="s">
        <v>289</v>
      </c>
      <c r="C7" s="36" t="s">
        <v>74</v>
      </c>
      <c r="D7" s="37">
        <v>32</v>
      </c>
      <c r="E7" s="27"/>
      <c r="F7" s="27"/>
      <c r="G7" s="38" t="s">
        <v>280</v>
      </c>
      <c r="H7" s="70" t="str">
        <f t="shared" si="0"/>
        <v>VARCHAR(32)</v>
      </c>
      <c r="I7" s="30"/>
      <c r="J7" s="61" t="str">
        <f t="shared" si="1"/>
        <v>`ACT_TYPE` varchar(32) COMMENT '行动类别ID',</v>
      </c>
    </row>
    <row r="8" spans="1:10" ht="29" customHeight="1">
      <c r="A8" s="35">
        <f t="shared" si="2"/>
        <v>5</v>
      </c>
      <c r="B8" s="36" t="s">
        <v>290</v>
      </c>
      <c r="C8" s="36" t="s">
        <v>91</v>
      </c>
      <c r="D8" s="37">
        <v>7</v>
      </c>
      <c r="E8" s="27"/>
      <c r="F8" s="27"/>
      <c r="G8" s="38" t="s">
        <v>291</v>
      </c>
      <c r="H8" s="70" t="str">
        <f t="shared" si="0"/>
        <v>DATE</v>
      </c>
      <c r="I8" s="30"/>
      <c r="J8" s="61" t="str">
        <f t="shared" si="1"/>
        <v>`ACT_GENERATE_DATE` date COMMENT '行动生成日期（捕捉到动态，生成行动的日期）',</v>
      </c>
    </row>
    <row r="9" spans="1:10" ht="29" customHeight="1">
      <c r="A9" s="35">
        <f t="shared" si="2"/>
        <v>6</v>
      </c>
      <c r="B9" s="36" t="s">
        <v>292</v>
      </c>
      <c r="C9" s="36" t="s">
        <v>91</v>
      </c>
      <c r="D9" s="37">
        <v>7</v>
      </c>
      <c r="E9" s="27"/>
      <c r="F9" s="27"/>
      <c r="G9" s="38" t="s">
        <v>293</v>
      </c>
      <c r="H9" s="70" t="str">
        <f t="shared" si="0"/>
        <v>DATE</v>
      </c>
      <c r="I9" s="30"/>
      <c r="J9" s="61" t="str">
        <f t="shared" si="1"/>
        <v>`ACT_EXPIRE_DATE` date COMMENT '行动失效日期（需要什么日期前采取行动）',</v>
      </c>
    </row>
    <row r="10" spans="1:10" ht="42" customHeight="1">
      <c r="A10" s="35">
        <f t="shared" si="2"/>
        <v>7</v>
      </c>
      <c r="B10" s="74" t="s">
        <v>294</v>
      </c>
      <c r="C10" s="74" t="s">
        <v>74</v>
      </c>
      <c r="D10" s="75">
        <v>200</v>
      </c>
      <c r="E10" s="76"/>
      <c r="F10" s="76"/>
      <c r="G10" s="77" t="s">
        <v>295</v>
      </c>
      <c r="H10" s="70" t="str">
        <f t="shared" si="0"/>
        <v>VARCHAR(200)</v>
      </c>
      <c r="I10" s="30"/>
      <c r="J10" s="61" t="str">
        <f t="shared" si="1"/>
        <v>`ACT_DESCRIPTION` varchar(200) COMMENT '行动事件描述（按关键字对应，如：XX女士刚添了一名可爱的女宝宝，买个母婴用品去当面祝贺下吧）',</v>
      </c>
    </row>
    <row r="11" spans="1:10" ht="29" customHeight="1">
      <c r="A11" s="35">
        <f t="shared" si="2"/>
        <v>8</v>
      </c>
      <c r="B11" s="74" t="s">
        <v>296</v>
      </c>
      <c r="C11" s="74" t="s">
        <v>74</v>
      </c>
      <c r="D11" s="75">
        <v>200</v>
      </c>
      <c r="E11" s="76"/>
      <c r="F11" s="76"/>
      <c r="G11" s="77" t="s">
        <v>297</v>
      </c>
      <c r="H11" s="70" t="str">
        <f t="shared" si="0"/>
        <v>VARCHAR(200)</v>
      </c>
      <c r="I11" s="30"/>
      <c r="J11" s="61" t="str">
        <f t="shared" si="1"/>
        <v>`ACT_ARTICLE_TITLE` varchar(200) COMMENT '如果事件类型为社交-转发朋友圈，此处存放对应的文章标题',</v>
      </c>
    </row>
    <row r="12" spans="1:10" ht="29" customHeight="1">
      <c r="A12" s="35">
        <f t="shared" si="2"/>
        <v>9</v>
      </c>
      <c r="B12" s="74" t="s">
        <v>298</v>
      </c>
      <c r="C12" s="74" t="s">
        <v>74</v>
      </c>
      <c r="D12" s="75">
        <v>200</v>
      </c>
      <c r="E12" s="76"/>
      <c r="F12" s="76"/>
      <c r="G12" s="77" t="s">
        <v>299</v>
      </c>
      <c r="H12" s="70" t="str">
        <f t="shared" si="0"/>
        <v>VARCHAR(200)</v>
      </c>
      <c r="I12" s="30"/>
      <c r="J12" s="61" t="str">
        <f t="shared" si="1"/>
        <v>`ACT_ARTICLE_LINK` varchar(200) COMMENT '如果事件类型为社交-转发朋友圈，此处存放对应的文章链接',</v>
      </c>
    </row>
    <row r="13" spans="1:10" ht="29" customHeight="1">
      <c r="A13" s="35">
        <f t="shared" si="2"/>
        <v>10</v>
      </c>
      <c r="B13" s="36" t="s">
        <v>300</v>
      </c>
      <c r="C13" s="36" t="s">
        <v>74</v>
      </c>
      <c r="D13" s="37">
        <v>32</v>
      </c>
      <c r="E13" s="27"/>
      <c r="F13" s="27"/>
      <c r="G13" s="38" t="s">
        <v>301</v>
      </c>
      <c r="H13" s="70" t="str">
        <f t="shared" si="0"/>
        <v>VARCHAR(32)</v>
      </c>
      <c r="I13" s="30"/>
      <c r="J13" s="61" t="str">
        <f t="shared" si="1"/>
        <v>`ACT_SOURCE_TYPE` varchar(32) COMMENT '行动事件行程的原始动态数据类型（跟LP_DS_SRC_TYPE相关联）',</v>
      </c>
    </row>
    <row r="14" spans="1:10" ht="29" customHeight="1">
      <c r="A14" s="35">
        <f t="shared" si="2"/>
        <v>11</v>
      </c>
      <c r="B14" s="36" t="s">
        <v>302</v>
      </c>
      <c r="C14" s="36" t="s">
        <v>74</v>
      </c>
      <c r="D14" s="37">
        <v>32</v>
      </c>
      <c r="E14" s="27"/>
      <c r="F14" s="27"/>
      <c r="G14" s="38" t="s">
        <v>303</v>
      </c>
      <c r="H14" s="70" t="str">
        <f t="shared" si="0"/>
        <v>VARCHAR(32)</v>
      </c>
      <c r="I14" s="30"/>
      <c r="J14" s="61" t="str">
        <f t="shared" si="1"/>
        <v>`ACT_SOURCE_ID` varchar(32) COMMENT '行动事件行程的原始动态数据ID（跟不同类型的爬取数据表关联）',</v>
      </c>
    </row>
    <row r="15" spans="1:10" ht="16" customHeight="1">
      <c r="A15" s="35">
        <f t="shared" si="2"/>
        <v>12</v>
      </c>
      <c r="B15" s="36" t="s">
        <v>172</v>
      </c>
      <c r="C15" s="36" t="s">
        <v>91</v>
      </c>
      <c r="D15" s="37">
        <v>7</v>
      </c>
      <c r="E15" s="27"/>
      <c r="F15" s="27"/>
      <c r="G15" s="38" t="s">
        <v>173</v>
      </c>
      <c r="H15" s="70" t="str">
        <f t="shared" si="0"/>
        <v>DATE</v>
      </c>
      <c r="I15" s="30"/>
      <c r="J15" s="61" t="str">
        <f t="shared" si="1"/>
        <v>`CREATE_DATE` date COMMENT '创建日期',</v>
      </c>
    </row>
    <row r="16" spans="1:10" ht="16" customHeight="1">
      <c r="A16" s="35">
        <f t="shared" si="2"/>
        <v>13</v>
      </c>
      <c r="B16" s="36" t="s">
        <v>174</v>
      </c>
      <c r="C16" s="36" t="s">
        <v>91</v>
      </c>
      <c r="D16" s="37">
        <v>7</v>
      </c>
      <c r="E16" s="27"/>
      <c r="F16" s="27"/>
      <c r="G16" s="38" t="s">
        <v>175</v>
      </c>
      <c r="H16" s="70" t="str">
        <f t="shared" si="0"/>
        <v>DATE</v>
      </c>
      <c r="I16" s="30"/>
      <c r="J16" s="61" t="str">
        <f t="shared" si="1"/>
        <v>`UPDATE_DATE` date COMMENT '更新日期',</v>
      </c>
    </row>
    <row r="17" spans="1:10" ht="16" customHeight="1">
      <c r="A17" s="35">
        <f t="shared" si="2"/>
        <v>14</v>
      </c>
      <c r="B17" s="36" t="s">
        <v>304</v>
      </c>
      <c r="C17" s="36" t="s">
        <v>74</v>
      </c>
      <c r="D17" s="37">
        <v>1</v>
      </c>
      <c r="E17" s="27"/>
      <c r="F17" s="27"/>
      <c r="G17" s="38" t="s">
        <v>305</v>
      </c>
      <c r="H17" s="70" t="str">
        <f t="shared" si="0"/>
        <v>VARCHAR(1)</v>
      </c>
      <c r="I17" s="30"/>
      <c r="J17" s="61" t="str">
        <f t="shared" si="1"/>
        <v>`ISUSED` varchar(1) COMMENT '0:未使用；1:使用',</v>
      </c>
    </row>
    <row r="18" spans="1:10" ht="16" customHeight="1">
      <c r="A18" s="35">
        <f t="shared" si="2"/>
        <v>15</v>
      </c>
      <c r="B18" s="36" t="s">
        <v>80</v>
      </c>
      <c r="C18" s="36" t="s">
        <v>74</v>
      </c>
      <c r="D18" s="37">
        <v>1</v>
      </c>
      <c r="E18" s="27"/>
      <c r="F18" s="27"/>
      <c r="G18" s="38" t="s">
        <v>81</v>
      </c>
      <c r="H18" s="70" t="str">
        <f t="shared" si="0"/>
        <v>VARCHAR(1)</v>
      </c>
      <c r="I18" s="30"/>
      <c r="J18" s="61" t="str">
        <f t="shared" si="1"/>
        <v>`STATUS` varchar(1) COMMENT '0:无效；1:有效',</v>
      </c>
    </row>
    <row r="19" spans="1:10" ht="13.5" customHeight="1">
      <c r="A19" s="40"/>
      <c r="B19" s="41"/>
      <c r="C19" s="41"/>
      <c r="D19" s="41"/>
      <c r="E19" s="41"/>
      <c r="F19" s="41"/>
      <c r="G19" s="42"/>
      <c r="H19" s="29"/>
      <c r="I19" s="30"/>
      <c r="J19" s="31"/>
    </row>
    <row r="20" spans="1:10" ht="16.5" customHeight="1">
      <c r="A20" s="43"/>
      <c r="B20" s="43"/>
      <c r="C20" s="43"/>
      <c r="D20" s="43"/>
      <c r="E20" s="43"/>
      <c r="F20" s="43"/>
      <c r="G20" s="43"/>
      <c r="H20" s="44"/>
      <c r="I20" s="30"/>
      <c r="J20" s="31"/>
    </row>
    <row r="21" spans="1:10" ht="14.25" customHeight="1">
      <c r="A21" s="45"/>
      <c r="B21" s="45"/>
      <c r="C21" s="46" t="s">
        <v>82</v>
      </c>
      <c r="D21" s="45"/>
      <c r="E21" s="45"/>
      <c r="F21" s="45"/>
      <c r="G21" s="45"/>
      <c r="H21" s="47"/>
      <c r="I21" s="48"/>
      <c r="J21" s="49"/>
    </row>
    <row r="24" spans="1:10" ht="12.75" customHeight="1">
      <c r="A24" s="145" t="s">
        <v>315</v>
      </c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19"/>
  <sheetViews>
    <sheetView showGridLines="0" workbookViewId="0">
      <selection activeCell="A20" sqref="A20"/>
    </sheetView>
  </sheetViews>
  <sheetFormatPr baseColWidth="10" defaultColWidth="8.83203125" defaultRowHeight="12.75" customHeight="1"/>
  <cols>
    <col min="1" max="1" width="9.33203125" style="92" customWidth="1"/>
    <col min="2" max="2" width="18.1640625" style="92" customWidth="1"/>
    <col min="3" max="3" width="9.33203125" style="92" customWidth="1"/>
    <col min="4" max="6" width="5" style="92" customWidth="1"/>
    <col min="7" max="7" width="26.83203125" style="92" customWidth="1"/>
    <col min="8" max="256" width="8.83203125" style="92" customWidth="1"/>
  </cols>
  <sheetData>
    <row r="1" spans="1:10" ht="16.5" customHeight="1">
      <c r="A1" s="134" t="s">
        <v>67</v>
      </c>
      <c r="B1" s="135"/>
      <c r="C1" s="136" t="s">
        <v>64</v>
      </c>
      <c r="D1" s="137"/>
      <c r="E1" s="137"/>
      <c r="F1" s="137"/>
      <c r="G1" s="138"/>
      <c r="H1" s="24"/>
      <c r="I1" s="25"/>
      <c r="J1" s="26"/>
    </row>
    <row r="2" spans="1:10" ht="16" customHeight="1">
      <c r="A2" s="139" t="s">
        <v>22</v>
      </c>
      <c r="B2" s="140"/>
      <c r="C2" s="141" t="s">
        <v>65</v>
      </c>
      <c r="D2" s="142"/>
      <c r="E2" s="142"/>
      <c r="F2" s="142"/>
      <c r="G2" s="143"/>
      <c r="H2" s="29"/>
      <c r="I2" s="30"/>
      <c r="J2" s="31"/>
    </row>
    <row r="3" spans="1:10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1"/>
    </row>
    <row r="4" spans="1:10" ht="16" customHeight="1">
      <c r="A4" s="35">
        <v>1</v>
      </c>
      <c r="B4" s="36" t="s">
        <v>73</v>
      </c>
      <c r="C4" s="36" t="s">
        <v>74</v>
      </c>
      <c r="D4" s="37">
        <v>32</v>
      </c>
      <c r="E4" s="27"/>
      <c r="F4" s="36" t="s">
        <v>83</v>
      </c>
      <c r="G4" s="38" t="s">
        <v>287</v>
      </c>
      <c r="H4" s="70" t="str">
        <f t="shared" ref="H4:H10" si="0">IF(C4="DATE",CONCATENATE(C4),CONCATENATE(C4,"(",D4,")"))</f>
        <v>VARCHAR(32)</v>
      </c>
      <c r="I4" s="30"/>
      <c r="J4" s="61" t="str">
        <f t="shared" ref="J4:J10" si="1">CONCATENATE("`",B4,"` ",LOWER(H4),IF(F4="Y"," NOT NULL","")," COMMENT ","'",G4,"',")</f>
        <v>`ID` varchar(32) NOT NULL COMMENT '行动类ID',</v>
      </c>
    </row>
    <row r="5" spans="1:10" ht="42" customHeight="1">
      <c r="A5" s="35">
        <f t="shared" ref="A5:A10" si="2">A4+1</f>
        <v>2</v>
      </c>
      <c r="B5" s="36" t="s">
        <v>76</v>
      </c>
      <c r="C5" s="36" t="s">
        <v>74</v>
      </c>
      <c r="D5" s="37">
        <v>32</v>
      </c>
      <c r="E5" s="27"/>
      <c r="F5" s="27"/>
      <c r="G5" s="38" t="s">
        <v>306</v>
      </c>
      <c r="H5" s="70" t="str">
        <f t="shared" si="0"/>
        <v>VARCHAR(32)</v>
      </c>
      <c r="I5" s="30"/>
      <c r="J5" s="61" t="str">
        <f t="shared" si="1"/>
        <v>`SALES_ID` varchar(32) COMMENT '提供反馈的销售员ID（理论上一个行动只会有一个反馈的销售员，该字段先做冗余记录）',</v>
      </c>
    </row>
    <row r="6" spans="1:10" ht="29" customHeight="1">
      <c r="A6" s="35">
        <f t="shared" si="2"/>
        <v>3</v>
      </c>
      <c r="B6" s="36" t="s">
        <v>307</v>
      </c>
      <c r="C6" s="36" t="s">
        <v>91</v>
      </c>
      <c r="D6" s="37">
        <v>7</v>
      </c>
      <c r="E6" s="27"/>
      <c r="F6" s="27"/>
      <c r="G6" s="38" t="s">
        <v>308</v>
      </c>
      <c r="H6" s="70" t="str">
        <f t="shared" si="0"/>
        <v>DATE</v>
      </c>
      <c r="I6" s="30"/>
      <c r="J6" s="61" t="str">
        <f t="shared" si="1"/>
        <v>`ACT_FEEDBACK_DATE` date COMMENT '反馈日期（点击有用、无用按钮的日期）',</v>
      </c>
    </row>
    <row r="7" spans="1:10" ht="29" customHeight="1">
      <c r="A7" s="35">
        <f t="shared" si="2"/>
        <v>4</v>
      </c>
      <c r="B7" s="36" t="s">
        <v>309</v>
      </c>
      <c r="C7" s="36" t="s">
        <v>74</v>
      </c>
      <c r="D7" s="37">
        <v>1</v>
      </c>
      <c r="E7" s="27"/>
      <c r="F7" s="27"/>
      <c r="G7" s="38" t="s">
        <v>310</v>
      </c>
      <c r="H7" s="70" t="str">
        <f t="shared" si="0"/>
        <v>VARCHAR(1)</v>
      </c>
      <c r="I7" s="30"/>
      <c r="J7" s="61" t="str">
        <f t="shared" si="1"/>
        <v>`ACT_FEEDBACK` varchar(1) COMMENT '0:没帮助；1:有帮助；（未点击按钮的行动推荐，不登记到表中）',</v>
      </c>
    </row>
    <row r="8" spans="1:10" ht="16" customHeight="1">
      <c r="A8" s="35">
        <f t="shared" si="2"/>
        <v>5</v>
      </c>
      <c r="B8" s="36" t="s">
        <v>172</v>
      </c>
      <c r="C8" s="36" t="s">
        <v>91</v>
      </c>
      <c r="D8" s="37">
        <v>7</v>
      </c>
      <c r="E8" s="27"/>
      <c r="F8" s="27"/>
      <c r="G8" s="38" t="s">
        <v>173</v>
      </c>
      <c r="H8" s="70" t="str">
        <f t="shared" si="0"/>
        <v>DATE</v>
      </c>
      <c r="I8" s="30"/>
      <c r="J8" s="61" t="str">
        <f t="shared" si="1"/>
        <v>`CREATE_DATE` date COMMENT '创建日期',</v>
      </c>
    </row>
    <row r="9" spans="1:10" ht="16" customHeight="1">
      <c r="A9" s="35">
        <f t="shared" si="2"/>
        <v>6</v>
      </c>
      <c r="B9" s="36" t="s">
        <v>174</v>
      </c>
      <c r="C9" s="36" t="s">
        <v>91</v>
      </c>
      <c r="D9" s="37">
        <v>7</v>
      </c>
      <c r="E9" s="27"/>
      <c r="F9" s="27"/>
      <c r="G9" s="38" t="s">
        <v>175</v>
      </c>
      <c r="H9" s="70" t="str">
        <f t="shared" si="0"/>
        <v>DATE</v>
      </c>
      <c r="I9" s="30"/>
      <c r="J9" s="61" t="str">
        <f t="shared" si="1"/>
        <v>`UPDATE_DATE` date COMMENT '更新日期',</v>
      </c>
    </row>
    <row r="10" spans="1:10" ht="16" customHeight="1">
      <c r="A10" s="35">
        <f t="shared" si="2"/>
        <v>7</v>
      </c>
      <c r="B10" s="36" t="s">
        <v>80</v>
      </c>
      <c r="C10" s="36" t="s">
        <v>74</v>
      </c>
      <c r="D10" s="37">
        <v>1</v>
      </c>
      <c r="E10" s="27"/>
      <c r="F10" s="27"/>
      <c r="G10" s="38" t="s">
        <v>81</v>
      </c>
      <c r="H10" s="70" t="str">
        <f t="shared" si="0"/>
        <v>VARCHAR(1)</v>
      </c>
      <c r="I10" s="30"/>
      <c r="J10" s="61" t="str">
        <f t="shared" si="1"/>
        <v>`STATUS` varchar(1) COMMENT '0:无效；1:有效',</v>
      </c>
    </row>
    <row r="11" spans="1:10" ht="13.5" customHeight="1">
      <c r="A11" s="40"/>
      <c r="B11" s="41"/>
      <c r="C11" s="41"/>
      <c r="D11" s="41"/>
      <c r="E11" s="41"/>
      <c r="F11" s="41"/>
      <c r="G11" s="42"/>
      <c r="H11" s="29"/>
      <c r="I11" s="30"/>
      <c r="J11" s="31"/>
    </row>
    <row r="12" spans="1:10" ht="16.5" customHeight="1">
      <c r="A12" s="43"/>
      <c r="B12" s="43"/>
      <c r="C12" s="43"/>
      <c r="D12" s="43"/>
      <c r="E12" s="43"/>
      <c r="F12" s="43"/>
      <c r="G12" s="43"/>
      <c r="H12" s="44"/>
      <c r="I12" s="30"/>
      <c r="J12" s="31"/>
    </row>
    <row r="13" spans="1:10" ht="14.25" customHeight="1">
      <c r="A13" s="45"/>
      <c r="B13" s="45"/>
      <c r="C13" s="46" t="s">
        <v>82</v>
      </c>
      <c r="D13" s="45"/>
      <c r="E13" s="45"/>
      <c r="F13" s="45"/>
      <c r="G13" s="45"/>
      <c r="H13" s="47"/>
      <c r="I13" s="48"/>
      <c r="J13" s="49"/>
    </row>
    <row r="18" spans="1:1" ht="12.75" customHeight="1">
      <c r="A18" s="145" t="s">
        <v>317</v>
      </c>
    </row>
    <row r="19" spans="1:1" ht="12.75" customHeight="1">
      <c r="A19" s="145" t="s">
        <v>318</v>
      </c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6"/>
  <sheetViews>
    <sheetView showGridLines="0" workbookViewId="0">
      <selection activeCell="C8" sqref="C8:C10"/>
    </sheetView>
  </sheetViews>
  <sheetFormatPr baseColWidth="10" defaultColWidth="8.83203125" defaultRowHeight="12.75" customHeight="1"/>
  <cols>
    <col min="1" max="1" width="9.83203125" style="14" customWidth="1"/>
    <col min="2" max="2" width="7.6640625" style="14" customWidth="1"/>
    <col min="3" max="4" width="28.33203125" style="14" customWidth="1"/>
    <col min="5" max="5" width="57.33203125" style="14" customWidth="1"/>
    <col min="6" max="256" width="8.83203125" style="14" customWidth="1"/>
  </cols>
  <sheetData>
    <row r="1" spans="1:5" ht="13" customHeight="1">
      <c r="A1" s="15" t="s">
        <v>18</v>
      </c>
      <c r="B1" s="15" t="s">
        <v>19</v>
      </c>
      <c r="C1" s="15" t="s">
        <v>20</v>
      </c>
      <c r="D1" s="15" t="s">
        <v>21</v>
      </c>
      <c r="E1" s="15" t="s">
        <v>22</v>
      </c>
    </row>
    <row r="2" spans="1:5" ht="28" customHeight="1">
      <c r="A2" s="130" t="s">
        <v>23</v>
      </c>
      <c r="B2" s="16">
        <v>1</v>
      </c>
      <c r="C2" s="17" t="s">
        <v>24</v>
      </c>
      <c r="D2" s="17" t="s">
        <v>25</v>
      </c>
      <c r="E2" s="18" t="s">
        <v>26</v>
      </c>
    </row>
    <row r="3" spans="1:5" ht="28" customHeight="1">
      <c r="A3" s="131"/>
      <c r="B3" s="16">
        <f t="shared" ref="B3:B15" si="0">B2+1</f>
        <v>2</v>
      </c>
      <c r="C3" s="17" t="s">
        <v>27</v>
      </c>
      <c r="D3" s="17" t="s">
        <v>28</v>
      </c>
      <c r="E3" s="18" t="s">
        <v>29</v>
      </c>
    </row>
    <row r="4" spans="1:5" ht="28" customHeight="1">
      <c r="A4" s="132"/>
      <c r="B4" s="16">
        <f t="shared" si="0"/>
        <v>3</v>
      </c>
      <c r="C4" s="17" t="s">
        <v>30</v>
      </c>
      <c r="D4" s="17" t="s">
        <v>31</v>
      </c>
      <c r="E4" s="18" t="s">
        <v>32</v>
      </c>
    </row>
    <row r="5" spans="1:5" ht="28" customHeight="1">
      <c r="A5" s="133"/>
      <c r="B5" s="16">
        <f t="shared" si="0"/>
        <v>4</v>
      </c>
      <c r="C5" s="17" t="s">
        <v>33</v>
      </c>
      <c r="D5" s="17" t="s">
        <v>34</v>
      </c>
      <c r="E5" s="18" t="s">
        <v>35</v>
      </c>
    </row>
    <row r="6" spans="1:5" ht="28" customHeight="1">
      <c r="A6" s="130" t="s">
        <v>36</v>
      </c>
      <c r="B6" s="16">
        <f t="shared" si="0"/>
        <v>5</v>
      </c>
      <c r="C6" s="17" t="s">
        <v>37</v>
      </c>
      <c r="D6" s="17" t="s">
        <v>38</v>
      </c>
      <c r="E6" s="18" t="s">
        <v>39</v>
      </c>
    </row>
    <row r="7" spans="1:5" ht="28" customHeight="1">
      <c r="A7" s="131"/>
      <c r="B7" s="16">
        <f t="shared" si="0"/>
        <v>6</v>
      </c>
      <c r="C7" s="17" t="s">
        <v>40</v>
      </c>
      <c r="D7" s="17" t="s">
        <v>41</v>
      </c>
      <c r="E7" s="18" t="s">
        <v>42</v>
      </c>
    </row>
    <row r="8" spans="1:5" ht="28" customHeight="1">
      <c r="A8" s="131"/>
      <c r="B8" s="16">
        <f t="shared" si="0"/>
        <v>7</v>
      </c>
      <c r="C8" s="17" t="s">
        <v>43</v>
      </c>
      <c r="D8" s="17" t="s">
        <v>44</v>
      </c>
      <c r="E8" s="18" t="s">
        <v>45</v>
      </c>
    </row>
    <row r="9" spans="1:5" ht="28" customHeight="1">
      <c r="A9" s="131"/>
      <c r="B9" s="16">
        <f t="shared" si="0"/>
        <v>8</v>
      </c>
      <c r="C9" s="17" t="s">
        <v>46</v>
      </c>
      <c r="D9" s="17" t="s">
        <v>47</v>
      </c>
      <c r="E9" s="18" t="s">
        <v>48</v>
      </c>
    </row>
    <row r="10" spans="1:5" ht="28" customHeight="1">
      <c r="A10" s="132"/>
      <c r="B10" s="16">
        <f t="shared" si="0"/>
        <v>9</v>
      </c>
      <c r="C10" s="17" t="s">
        <v>319</v>
      </c>
      <c r="D10" s="17" t="s">
        <v>320</v>
      </c>
      <c r="E10" s="18" t="s">
        <v>49</v>
      </c>
    </row>
    <row r="11" spans="1:5" ht="28" customHeight="1">
      <c r="A11" s="130" t="s">
        <v>50</v>
      </c>
      <c r="B11" s="16">
        <f t="shared" si="0"/>
        <v>10</v>
      </c>
      <c r="C11" s="17" t="s">
        <v>51</v>
      </c>
      <c r="D11" s="17" t="s">
        <v>52</v>
      </c>
      <c r="E11" s="18" t="s">
        <v>53</v>
      </c>
    </row>
    <row r="12" spans="1:5" ht="28" customHeight="1">
      <c r="A12" s="132"/>
      <c r="B12" s="16">
        <f t="shared" si="0"/>
        <v>11</v>
      </c>
      <c r="C12" s="17" t="s">
        <v>54</v>
      </c>
      <c r="D12" s="17" t="s">
        <v>55</v>
      </c>
      <c r="E12" s="18" t="s">
        <v>56</v>
      </c>
    </row>
    <row r="13" spans="1:5" ht="28" customHeight="1">
      <c r="A13" s="130" t="s">
        <v>57</v>
      </c>
      <c r="B13" s="16">
        <f t="shared" si="0"/>
        <v>12</v>
      </c>
      <c r="C13" s="17" t="s">
        <v>58</v>
      </c>
      <c r="D13" s="17" t="s">
        <v>59</v>
      </c>
      <c r="E13" s="18" t="s">
        <v>60</v>
      </c>
    </row>
    <row r="14" spans="1:5" ht="28" customHeight="1">
      <c r="A14" s="132"/>
      <c r="B14" s="16">
        <f t="shared" si="0"/>
        <v>13</v>
      </c>
      <c r="C14" s="17" t="s">
        <v>61</v>
      </c>
      <c r="D14" s="17" t="s">
        <v>62</v>
      </c>
      <c r="E14" s="18" t="s">
        <v>63</v>
      </c>
    </row>
    <row r="15" spans="1:5" ht="28" customHeight="1">
      <c r="A15" s="133"/>
      <c r="B15" s="16">
        <f t="shared" si="0"/>
        <v>14</v>
      </c>
      <c r="C15" s="17" t="s">
        <v>64</v>
      </c>
      <c r="D15" s="17" t="s">
        <v>65</v>
      </c>
      <c r="E15" s="18" t="s">
        <v>66</v>
      </c>
    </row>
    <row r="16" spans="1:5" ht="28" customHeight="1">
      <c r="A16" s="19"/>
      <c r="B16" s="20"/>
      <c r="C16" s="21"/>
      <c r="D16" s="22"/>
      <c r="E16" s="20"/>
    </row>
  </sheetData>
  <mergeCells count="4">
    <mergeCell ref="A6:A10"/>
    <mergeCell ref="A11:A12"/>
    <mergeCell ref="A13:A15"/>
    <mergeCell ref="A2:A5"/>
  </mergeCells>
  <phoneticPr fontId="13" type="noConversion"/>
  <pageMargins left="0.8" right="0.8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5"/>
  <sheetViews>
    <sheetView showGridLines="0" workbookViewId="0">
      <selection activeCell="A15" sqref="A15"/>
    </sheetView>
  </sheetViews>
  <sheetFormatPr baseColWidth="10" defaultColWidth="8.83203125" defaultRowHeight="12.75" customHeight="1"/>
  <cols>
    <col min="1" max="1" width="9.33203125" style="23" customWidth="1"/>
    <col min="2" max="2" width="18.1640625" style="23" customWidth="1"/>
    <col min="3" max="3" width="9.33203125" style="23" customWidth="1"/>
    <col min="4" max="6" width="5" style="23" customWidth="1"/>
    <col min="7" max="7" width="26.83203125" style="23" customWidth="1"/>
    <col min="8" max="255" width="8.83203125" style="23" customWidth="1"/>
  </cols>
  <sheetData>
    <row r="1" spans="1:255" ht="16.5" customHeight="1">
      <c r="A1" s="134" t="s">
        <v>67</v>
      </c>
      <c r="B1" s="135"/>
      <c r="C1" s="136" t="s">
        <v>30</v>
      </c>
      <c r="D1" s="137"/>
      <c r="E1" s="137"/>
      <c r="F1" s="137"/>
      <c r="G1" s="138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6"/>
    </row>
    <row r="2" spans="1:255" ht="16" customHeight="1">
      <c r="A2" s="139" t="s">
        <v>22</v>
      </c>
      <c r="B2" s="140"/>
      <c r="C2" s="141" t="s">
        <v>31</v>
      </c>
      <c r="D2" s="142"/>
      <c r="E2" s="142"/>
      <c r="F2" s="142"/>
      <c r="G2" s="143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1"/>
    </row>
    <row r="3" spans="1:255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1"/>
    </row>
    <row r="4" spans="1:255" ht="16" customHeight="1">
      <c r="A4" s="35">
        <v>1</v>
      </c>
      <c r="B4" s="36" t="s">
        <v>73</v>
      </c>
      <c r="C4" s="36" t="s">
        <v>74</v>
      </c>
      <c r="D4" s="37">
        <v>11</v>
      </c>
      <c r="E4" s="27"/>
      <c r="F4" s="27"/>
      <c r="G4" s="38" t="s">
        <v>75</v>
      </c>
      <c r="H4" s="29"/>
      <c r="I4" s="30"/>
      <c r="J4" s="39" t="str">
        <f>CONCATENATE("`",B4,"` ",LOWER(C4),"(",D4,")"," COMMENT ","'",G4,"',")</f>
        <v>`ID` varchar(11) COMMENT '自增ID，索引用',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1"/>
    </row>
    <row r="5" spans="1:255" ht="16" customHeight="1">
      <c r="A5" s="35">
        <v>1</v>
      </c>
      <c r="B5" s="36" t="s">
        <v>76</v>
      </c>
      <c r="C5" s="36" t="s">
        <v>74</v>
      </c>
      <c r="D5" s="37">
        <v>32</v>
      </c>
      <c r="E5" s="27"/>
      <c r="F5" s="27"/>
      <c r="G5" s="38" t="s">
        <v>77</v>
      </c>
      <c r="H5" s="29"/>
      <c r="I5" s="30"/>
      <c r="J5" s="39" t="str">
        <f>CONCATENATE("`",B5,"` ",LOWER(C5),"(",D5,")"," COMMENT ","'",G5,"',")</f>
        <v>`SALES_ID` varchar(32) COMMENT '业务员主表的KEY，1对N',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1"/>
    </row>
    <row r="6" spans="1:255" ht="16" customHeight="1">
      <c r="A6" s="35">
        <v>2</v>
      </c>
      <c r="B6" s="36" t="s">
        <v>78</v>
      </c>
      <c r="C6" s="36" t="s">
        <v>74</v>
      </c>
      <c r="D6" s="37">
        <v>32</v>
      </c>
      <c r="E6" s="27"/>
      <c r="F6" s="27"/>
      <c r="G6" s="38" t="s">
        <v>79</v>
      </c>
      <c r="H6" s="29"/>
      <c r="I6" s="30"/>
      <c r="J6" s="39" t="str">
        <f>CONCATENATE("`",B6,"` ",LOWER(C6),"(",D6,")"," COMMENT ","'",G6,"',")</f>
        <v>`CUST_ID` varchar(32) COMMENT '客户主表的KEY，基本为1对1',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1"/>
    </row>
    <row r="7" spans="1:255" ht="16" customHeight="1">
      <c r="A7" s="35">
        <v>3</v>
      </c>
      <c r="B7" s="36" t="s">
        <v>80</v>
      </c>
      <c r="C7" s="36" t="s">
        <v>74</v>
      </c>
      <c r="D7" s="37">
        <v>1</v>
      </c>
      <c r="E7" s="27"/>
      <c r="F7" s="27"/>
      <c r="G7" s="38" t="s">
        <v>81</v>
      </c>
      <c r="H7" s="29"/>
      <c r="I7" s="30"/>
      <c r="J7" s="39" t="str">
        <f>CONCATENATE("`",B7,"` ",LOWER(C7),"(",D7,")"," COMMENT ","'",G7,"',")</f>
        <v>`STATUS` varchar(1) COMMENT '0:无效；1:有效',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1"/>
    </row>
    <row r="8" spans="1:255" ht="13.5" customHeight="1">
      <c r="A8" s="40"/>
      <c r="B8" s="41"/>
      <c r="C8" s="41"/>
      <c r="D8" s="41"/>
      <c r="E8" s="41"/>
      <c r="F8" s="41"/>
      <c r="G8" s="42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1"/>
    </row>
    <row r="9" spans="1:255" ht="16.5" customHeight="1">
      <c r="A9" s="43"/>
      <c r="B9" s="43"/>
      <c r="C9" s="43"/>
      <c r="D9" s="43"/>
      <c r="E9" s="43"/>
      <c r="F9" s="43"/>
      <c r="G9" s="43"/>
      <c r="H9" s="44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1"/>
    </row>
    <row r="10" spans="1:255" ht="14.25" customHeight="1">
      <c r="A10" s="45"/>
      <c r="B10" s="45"/>
      <c r="C10" s="46" t="s">
        <v>82</v>
      </c>
      <c r="D10" s="45"/>
      <c r="E10" s="45"/>
      <c r="F10" s="45"/>
      <c r="G10" s="45"/>
      <c r="H10" s="4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  <c r="HG10" s="48"/>
      <c r="HH10" s="48"/>
      <c r="HI10" s="48"/>
      <c r="HJ10" s="48"/>
      <c r="HK10" s="48"/>
      <c r="HL10" s="48"/>
      <c r="HM10" s="48"/>
      <c r="HN10" s="48"/>
      <c r="HO10" s="48"/>
      <c r="HP10" s="48"/>
      <c r="HQ10" s="48"/>
      <c r="HR10" s="48"/>
      <c r="HS10" s="48"/>
      <c r="HT10" s="48"/>
      <c r="HU10" s="48"/>
      <c r="HV10" s="48"/>
      <c r="HW10" s="48"/>
      <c r="HX10" s="48"/>
      <c r="HY10" s="48"/>
      <c r="HZ10" s="48"/>
      <c r="IA10" s="48"/>
      <c r="IB10" s="48"/>
      <c r="IC10" s="48"/>
      <c r="ID10" s="48"/>
      <c r="IE10" s="48"/>
      <c r="IF10" s="48"/>
      <c r="IG10" s="48"/>
      <c r="IH10" s="48"/>
      <c r="II10" s="48"/>
      <c r="IJ10" s="48"/>
      <c r="IK10" s="48"/>
      <c r="IL10" s="48"/>
      <c r="IM10" s="48"/>
      <c r="IN10" s="48"/>
      <c r="IO10" s="48"/>
      <c r="IP10" s="48"/>
      <c r="IQ10" s="48"/>
      <c r="IR10" s="48"/>
      <c r="IS10" s="48"/>
      <c r="IT10" s="48"/>
      <c r="IU10" s="49"/>
    </row>
    <row r="15" spans="1:255" ht="12.75" customHeight="1">
      <c r="A15" s="144" t="s">
        <v>311</v>
      </c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58"/>
  <sheetViews>
    <sheetView showGridLines="0" topLeftCell="A37" workbookViewId="0">
      <selection activeCell="G64" sqref="G64"/>
    </sheetView>
  </sheetViews>
  <sheetFormatPr baseColWidth="10" defaultColWidth="8.83203125" defaultRowHeight="12.75" customHeight="1"/>
  <cols>
    <col min="1" max="1" width="9.33203125" style="50" customWidth="1"/>
    <col min="2" max="2" width="18.1640625" style="50" customWidth="1"/>
    <col min="3" max="3" width="9.33203125" style="50" customWidth="1"/>
    <col min="4" max="6" width="5" style="50" customWidth="1"/>
    <col min="7" max="7" width="63.83203125" style="50" customWidth="1"/>
    <col min="8" max="255" width="8.83203125" style="50" customWidth="1"/>
  </cols>
  <sheetData>
    <row r="1" spans="1:255" ht="16.5" customHeight="1">
      <c r="A1" s="134" t="s">
        <v>67</v>
      </c>
      <c r="B1" s="135"/>
      <c r="C1" s="136" t="s">
        <v>27</v>
      </c>
      <c r="D1" s="137"/>
      <c r="E1" s="137"/>
      <c r="F1" s="137"/>
      <c r="G1" s="138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6"/>
    </row>
    <row r="2" spans="1:255" ht="16" customHeight="1">
      <c r="A2" s="139" t="s">
        <v>22</v>
      </c>
      <c r="B2" s="140"/>
      <c r="C2" s="141" t="s">
        <v>28</v>
      </c>
      <c r="D2" s="142"/>
      <c r="E2" s="142"/>
      <c r="F2" s="142"/>
      <c r="G2" s="143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1"/>
    </row>
    <row r="3" spans="1:255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1"/>
    </row>
    <row r="4" spans="1:255" ht="14" customHeight="1">
      <c r="A4" s="35">
        <v>1</v>
      </c>
      <c r="B4" s="36" t="s">
        <v>73</v>
      </c>
      <c r="C4" s="36" t="s">
        <v>74</v>
      </c>
      <c r="D4" s="37">
        <v>32</v>
      </c>
      <c r="E4" s="27"/>
      <c r="F4" s="36" t="s">
        <v>83</v>
      </c>
      <c r="G4" s="28"/>
      <c r="H4" s="29"/>
      <c r="I4" s="30"/>
      <c r="J4" s="39" t="str">
        <f t="shared" ref="J4:J50" si="0">CONCATENATE("`",B4,"` ",LOWER(C4),"(",D4,")"," COMMENT ","'",G4,"',")</f>
        <v>`ID` varchar(32) COMMENT '',</v>
      </c>
      <c r="K4" s="39"/>
      <c r="L4" s="39"/>
      <c r="M4" s="39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1"/>
    </row>
    <row r="5" spans="1:255" ht="14" customHeight="1">
      <c r="A5" s="35">
        <f t="shared" ref="A5:A50" si="1">A4+1</f>
        <v>2</v>
      </c>
      <c r="B5" s="36" t="s">
        <v>84</v>
      </c>
      <c r="C5" s="36" t="s">
        <v>74</v>
      </c>
      <c r="D5" s="37">
        <v>2</v>
      </c>
      <c r="E5" s="27"/>
      <c r="F5" s="27"/>
      <c r="G5" s="38" t="s">
        <v>85</v>
      </c>
      <c r="H5" s="29"/>
      <c r="I5" s="30"/>
      <c r="J5" s="39" t="str">
        <f t="shared" si="0"/>
        <v>`SRC` varchar(2) COMMENT '0:通讯录；1:微信；2:手工添加',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1"/>
    </row>
    <row r="6" spans="1:255" ht="14" customHeight="1">
      <c r="A6" s="35">
        <f t="shared" si="1"/>
        <v>3</v>
      </c>
      <c r="B6" s="36" t="s">
        <v>86</v>
      </c>
      <c r="C6" s="36" t="s">
        <v>74</v>
      </c>
      <c r="D6" s="37">
        <v>2</v>
      </c>
      <c r="E6" s="27"/>
      <c r="F6" s="27"/>
      <c r="G6" s="38" t="s">
        <v>87</v>
      </c>
      <c r="H6" s="29"/>
      <c r="I6" s="30"/>
      <c r="J6" s="39" t="str">
        <f t="shared" si="0"/>
        <v>`PHASE` varchar(2) COMMENT '当前阶段：0:未接触；1:接触中；2:已成交；3:已复购',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1"/>
    </row>
    <row r="7" spans="1:255" ht="14" customHeight="1">
      <c r="A7" s="35">
        <f t="shared" si="1"/>
        <v>4</v>
      </c>
      <c r="B7" s="36" t="s">
        <v>88</v>
      </c>
      <c r="C7" s="36" t="s">
        <v>74</v>
      </c>
      <c r="D7" s="37">
        <v>2</v>
      </c>
      <c r="E7" s="27"/>
      <c r="F7" s="27"/>
      <c r="G7" s="38" t="s">
        <v>89</v>
      </c>
      <c r="H7" s="29"/>
      <c r="I7" s="30"/>
      <c r="J7" s="39" t="str">
        <f t="shared" si="0"/>
        <v>`SEX` varchar(2) COMMENT 'M：男；F：女。来自微信账号、通讯录备注，或外部标签',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1"/>
    </row>
    <row r="8" spans="1:255" ht="14" customHeight="1">
      <c r="A8" s="35">
        <f t="shared" si="1"/>
        <v>5</v>
      </c>
      <c r="B8" s="36" t="s">
        <v>90</v>
      </c>
      <c r="C8" s="36" t="s">
        <v>91</v>
      </c>
      <c r="D8" s="27"/>
      <c r="E8" s="27"/>
      <c r="F8" s="27"/>
      <c r="G8" s="38" t="s">
        <v>92</v>
      </c>
      <c r="H8" s="29"/>
      <c r="I8" s="30"/>
      <c r="J8" s="39" t="str">
        <f t="shared" si="0"/>
        <v>`BIRTH_DATE` date() COMMENT '来自外部数据源',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1"/>
    </row>
    <row r="9" spans="1:255" ht="14" customHeight="1">
      <c r="A9" s="35">
        <f t="shared" si="1"/>
        <v>6</v>
      </c>
      <c r="B9" s="36" t="s">
        <v>93</v>
      </c>
      <c r="C9" s="36" t="s">
        <v>74</v>
      </c>
      <c r="D9" s="37">
        <v>20</v>
      </c>
      <c r="E9" s="27"/>
      <c r="F9" s="27"/>
      <c r="G9" s="38" t="s">
        <v>94</v>
      </c>
      <c r="H9" s="29"/>
      <c r="I9" s="30"/>
      <c r="J9" s="39" t="str">
        <f t="shared" si="0"/>
        <v>`ZIPCODE` varchar(20) COMMENT '邮政编码',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1"/>
    </row>
    <row r="10" spans="1:255" ht="14" customHeight="1">
      <c r="A10" s="35">
        <f t="shared" si="1"/>
        <v>7</v>
      </c>
      <c r="B10" s="36" t="s">
        <v>95</v>
      </c>
      <c r="C10" s="36" t="s">
        <v>74</v>
      </c>
      <c r="D10" s="37">
        <v>50</v>
      </c>
      <c r="E10" s="27"/>
      <c r="F10" s="27"/>
      <c r="G10" s="38" t="s">
        <v>96</v>
      </c>
      <c r="H10" s="29"/>
      <c r="I10" s="30"/>
      <c r="J10" s="39" t="str">
        <f t="shared" si="0"/>
        <v>`ADDRESS` varchar(50) COMMENT '详细地址',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1"/>
    </row>
    <row r="11" spans="1:255" ht="14" customHeight="1">
      <c r="A11" s="35">
        <f t="shared" si="1"/>
        <v>8</v>
      </c>
      <c r="B11" s="36" t="s">
        <v>97</v>
      </c>
      <c r="C11" s="36" t="s">
        <v>74</v>
      </c>
      <c r="D11" s="37">
        <v>2</v>
      </c>
      <c r="E11" s="27"/>
      <c r="F11" s="27"/>
      <c r="G11" s="38" t="s">
        <v>98</v>
      </c>
      <c r="H11" s="29"/>
      <c r="I11" s="30"/>
      <c r="J11" s="39" t="str">
        <f t="shared" si="0"/>
        <v>`MARRIAGE` varchar(2) COMMENT '0:未婚；1:已婚',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1"/>
    </row>
    <row r="12" spans="1:255" ht="14" customHeight="1">
      <c r="A12" s="35">
        <f t="shared" si="1"/>
        <v>9</v>
      </c>
      <c r="B12" s="36" t="s">
        <v>99</v>
      </c>
      <c r="C12" s="36" t="s">
        <v>74</v>
      </c>
      <c r="D12" s="37">
        <v>1</v>
      </c>
      <c r="E12" s="37">
        <v>0</v>
      </c>
      <c r="F12" s="27"/>
      <c r="G12" s="38" t="s">
        <v>100</v>
      </c>
      <c r="H12" s="29"/>
      <c r="I12" s="30"/>
      <c r="J12" s="39" t="str">
        <f t="shared" si="0"/>
        <v>`CHILD` varchar(1) COMMENT '0:无子女；1:一个子女；2:两个子女',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1"/>
    </row>
    <row r="13" spans="1:255" ht="14" customHeight="1">
      <c r="A13" s="35">
        <f t="shared" si="1"/>
        <v>10</v>
      </c>
      <c r="B13" s="51" t="s">
        <v>101</v>
      </c>
      <c r="C13" s="36" t="s">
        <v>74</v>
      </c>
      <c r="D13" s="37">
        <v>1</v>
      </c>
      <c r="E13" s="37">
        <v>0</v>
      </c>
      <c r="F13" s="27"/>
      <c r="G13" s="38" t="s">
        <v>102</v>
      </c>
      <c r="H13" s="29"/>
      <c r="I13" s="30"/>
      <c r="J13" s="39" t="str">
        <f t="shared" si="0"/>
        <v>`PARENT` varchar(1) COMMENT '0:父母都在；1:父亲在；2:母亲在；3:父母不在',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1"/>
    </row>
    <row r="14" spans="1:255" ht="14" customHeight="1">
      <c r="A14" s="35">
        <f t="shared" si="1"/>
        <v>11</v>
      </c>
      <c r="B14" s="36" t="s">
        <v>103</v>
      </c>
      <c r="C14" s="36" t="s">
        <v>74</v>
      </c>
      <c r="D14" s="37">
        <v>50</v>
      </c>
      <c r="E14" s="27"/>
      <c r="F14" s="27"/>
      <c r="G14" s="38" t="s">
        <v>104</v>
      </c>
      <c r="H14" s="29"/>
      <c r="I14" s="30"/>
      <c r="J14" s="39" t="str">
        <f t="shared" si="0"/>
        <v>`INDUSTRY` varchar(50) COMMENT '行业',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1"/>
    </row>
    <row r="15" spans="1:255" ht="14" customHeight="1">
      <c r="A15" s="35">
        <f t="shared" si="1"/>
        <v>12</v>
      </c>
      <c r="B15" s="36" t="s">
        <v>105</v>
      </c>
      <c r="C15" s="36" t="s">
        <v>106</v>
      </c>
      <c r="D15" s="37">
        <v>10</v>
      </c>
      <c r="E15" s="37">
        <v>0</v>
      </c>
      <c r="F15" s="27"/>
      <c r="G15" s="38" t="s">
        <v>107</v>
      </c>
      <c r="H15" s="29"/>
      <c r="I15" s="30"/>
      <c r="J15" s="39" t="str">
        <f t="shared" si="0"/>
        <v>`YEARLY_INCOME` numeric(10) COMMENT '年收入',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1"/>
    </row>
    <row r="16" spans="1:255" ht="14" customHeight="1">
      <c r="A16" s="35">
        <f t="shared" si="1"/>
        <v>13</v>
      </c>
      <c r="B16" s="36" t="s">
        <v>108</v>
      </c>
      <c r="C16" s="36" t="s">
        <v>106</v>
      </c>
      <c r="D16" s="37">
        <v>10</v>
      </c>
      <c r="E16" s="37">
        <v>0</v>
      </c>
      <c r="F16" s="27"/>
      <c r="G16" s="38" t="s">
        <v>109</v>
      </c>
      <c r="H16" s="29"/>
      <c r="I16" s="30"/>
      <c r="J16" s="39" t="str">
        <f t="shared" si="0"/>
        <v>`YEARLY_EXPENSE` numeric(10) COMMENT '年支出',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1"/>
    </row>
    <row r="17" spans="1:255" ht="14" customHeight="1">
      <c r="A17" s="35">
        <f t="shared" si="1"/>
        <v>14</v>
      </c>
      <c r="B17" s="36" t="s">
        <v>110</v>
      </c>
      <c r="C17" s="36" t="s">
        <v>74</v>
      </c>
      <c r="D17" s="37">
        <v>1</v>
      </c>
      <c r="E17" s="37">
        <v>0</v>
      </c>
      <c r="F17" s="27"/>
      <c r="G17" s="38" t="s">
        <v>111</v>
      </c>
      <c r="H17" s="29"/>
      <c r="I17" s="30"/>
      <c r="J17" s="39" t="str">
        <f t="shared" si="0"/>
        <v>`HOUSE` varchar(1) COMMENT '0:无房产；1:一套房产',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1"/>
    </row>
    <row r="18" spans="1:255" ht="14" customHeight="1">
      <c r="A18" s="35">
        <f t="shared" si="1"/>
        <v>15</v>
      </c>
      <c r="B18" s="51" t="s">
        <v>112</v>
      </c>
      <c r="C18" s="36" t="s">
        <v>74</v>
      </c>
      <c r="D18" s="37">
        <v>1</v>
      </c>
      <c r="E18" s="37">
        <v>0</v>
      </c>
      <c r="F18" s="27"/>
      <c r="G18" s="38" t="s">
        <v>113</v>
      </c>
      <c r="H18" s="29"/>
      <c r="I18" s="30"/>
      <c r="J18" s="39" t="str">
        <f t="shared" si="0"/>
        <v>`HOUSE_LOAN` varchar(1) COMMENT '0:无房屋按揭；1:有房屋按揭',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1"/>
    </row>
    <row r="19" spans="1:255" ht="14" customHeight="1">
      <c r="A19" s="35">
        <f t="shared" si="1"/>
        <v>16</v>
      </c>
      <c r="B19" s="36" t="s">
        <v>114</v>
      </c>
      <c r="C19" s="36" t="s">
        <v>74</v>
      </c>
      <c r="D19" s="37">
        <v>1</v>
      </c>
      <c r="E19" s="37">
        <v>0</v>
      </c>
      <c r="F19" s="27"/>
      <c r="G19" s="38" t="s">
        <v>115</v>
      </c>
      <c r="H19" s="29"/>
      <c r="I19" s="30"/>
      <c r="J19" s="39" t="str">
        <f t="shared" si="0"/>
        <v>`CAR` varchar(1) COMMENT '0:无车子；1:一辆车子',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1"/>
    </row>
    <row r="20" spans="1:255" ht="14" customHeight="1">
      <c r="A20" s="35">
        <f t="shared" si="1"/>
        <v>17</v>
      </c>
      <c r="B20" s="51" t="s">
        <v>116</v>
      </c>
      <c r="C20" s="36" t="s">
        <v>74</v>
      </c>
      <c r="D20" s="37">
        <v>1</v>
      </c>
      <c r="E20" s="37">
        <v>0</v>
      </c>
      <c r="F20" s="27"/>
      <c r="G20" s="38" t="s">
        <v>117</v>
      </c>
      <c r="H20" s="29"/>
      <c r="I20" s="30"/>
      <c r="J20" s="39" t="str">
        <f t="shared" si="0"/>
        <v>`CAR_LOAN` varchar(1) COMMENT '0:无车辆按揭；1:有车辆按揭',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1"/>
    </row>
    <row r="21" spans="1:255" ht="14" customHeight="1">
      <c r="A21" s="35">
        <f t="shared" si="1"/>
        <v>18</v>
      </c>
      <c r="B21" s="36" t="s">
        <v>118</v>
      </c>
      <c r="C21" s="36" t="s">
        <v>74</v>
      </c>
      <c r="D21" s="37">
        <v>1</v>
      </c>
      <c r="E21" s="37">
        <v>0</v>
      </c>
      <c r="F21" s="27"/>
      <c r="G21" s="38" t="s">
        <v>119</v>
      </c>
      <c r="H21" s="29"/>
      <c r="I21" s="30"/>
      <c r="J21" s="39" t="str">
        <f t="shared" si="0"/>
        <v>`HEALTH_CHECK` varchar(1) COMMENT '0:很少体检；1:每年体检；2:半年体检',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1"/>
    </row>
    <row r="22" spans="1:255" ht="14" customHeight="1">
      <c r="A22" s="35">
        <f t="shared" si="1"/>
        <v>19</v>
      </c>
      <c r="B22" s="36" t="s">
        <v>120</v>
      </c>
      <c r="C22" s="36" t="s">
        <v>74</v>
      </c>
      <c r="D22" s="37">
        <v>1</v>
      </c>
      <c r="E22" s="37">
        <v>0</v>
      </c>
      <c r="F22" s="27"/>
      <c r="G22" s="38" t="s">
        <v>121</v>
      </c>
      <c r="H22" s="29"/>
      <c r="I22" s="30"/>
      <c r="J22" s="39" t="str">
        <f t="shared" si="0"/>
        <v>`SMOKE` varchar(1) COMMENT '0:不抽烟；1:很少抽烟；2:经常抽烟',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1"/>
    </row>
    <row r="23" spans="1:255" ht="14" customHeight="1">
      <c r="A23" s="35">
        <f t="shared" si="1"/>
        <v>20</v>
      </c>
      <c r="B23" s="36" t="s">
        <v>122</v>
      </c>
      <c r="C23" s="36" t="s">
        <v>74</v>
      </c>
      <c r="D23" s="37">
        <v>1</v>
      </c>
      <c r="E23" s="37">
        <v>0</v>
      </c>
      <c r="F23" s="27"/>
      <c r="G23" s="38" t="s">
        <v>123</v>
      </c>
      <c r="H23" s="29"/>
      <c r="I23" s="30"/>
      <c r="J23" s="39" t="str">
        <f t="shared" si="0"/>
        <v>`ALCOHOL` varchar(1) COMMENT '0:不喝酒；1:很少喝酒；2:经常喝酒',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1"/>
    </row>
    <row r="24" spans="1:255" ht="14" customHeight="1">
      <c r="A24" s="35">
        <f t="shared" si="1"/>
        <v>21</v>
      </c>
      <c r="B24" s="51" t="s">
        <v>124</v>
      </c>
      <c r="C24" s="36" t="s">
        <v>74</v>
      </c>
      <c r="D24" s="37">
        <v>1</v>
      </c>
      <c r="E24" s="37">
        <v>0</v>
      </c>
      <c r="F24" s="27"/>
      <c r="G24" s="38" t="s">
        <v>125</v>
      </c>
      <c r="H24" s="29"/>
      <c r="I24" s="30"/>
      <c r="J24" s="39" t="str">
        <f t="shared" si="0"/>
        <v>`SICK` varchar(1) COMMENT '0:无过往病史；1:无大病史；2:有大病史',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1"/>
    </row>
    <row r="25" spans="1:255" ht="14" customHeight="1">
      <c r="A25" s="35">
        <f t="shared" si="1"/>
        <v>22</v>
      </c>
      <c r="B25" s="51" t="s">
        <v>126</v>
      </c>
      <c r="C25" s="36" t="s">
        <v>74</v>
      </c>
      <c r="D25" s="37">
        <v>1</v>
      </c>
      <c r="E25" s="37">
        <v>0</v>
      </c>
      <c r="F25" s="27"/>
      <c r="G25" s="38" t="s">
        <v>127</v>
      </c>
      <c r="H25" s="29"/>
      <c r="I25" s="30"/>
      <c r="J25" s="39" t="str">
        <f t="shared" si="0"/>
        <v>`CREDIT` varchar(1) COMMENT '个人征信情况（0:正常；1:灰名单；2:黑名单）',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1"/>
    </row>
    <row r="26" spans="1:255" ht="14" customHeight="1">
      <c r="A26" s="35">
        <f t="shared" si="1"/>
        <v>23</v>
      </c>
      <c r="B26" s="36" t="s">
        <v>128</v>
      </c>
      <c r="C26" s="36" t="s">
        <v>74</v>
      </c>
      <c r="D26" s="37">
        <v>20</v>
      </c>
      <c r="E26" s="27"/>
      <c r="F26" s="27"/>
      <c r="G26" s="38" t="s">
        <v>129</v>
      </c>
      <c r="H26" s="29"/>
      <c r="I26" s="30"/>
      <c r="J26" s="39" t="str">
        <f t="shared" si="0"/>
        <v>`PHONE_NO` varchar(20) COMMENT '通讯录读取或手工输入的手机号码',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1"/>
    </row>
    <row r="27" spans="1:255" ht="14" customHeight="1">
      <c r="A27" s="35">
        <f t="shared" si="1"/>
        <v>24</v>
      </c>
      <c r="B27" s="36" t="s">
        <v>130</v>
      </c>
      <c r="C27" s="36" t="s">
        <v>74</v>
      </c>
      <c r="D27" s="37">
        <v>20</v>
      </c>
      <c r="E27" s="27"/>
      <c r="F27" s="27"/>
      <c r="G27" s="38" t="s">
        <v>131</v>
      </c>
      <c r="H27" s="29"/>
      <c r="I27" s="30"/>
      <c r="J27" s="39" t="str">
        <f t="shared" si="0"/>
        <v>`PHONE_NM` varchar(20) COMMENT '通讯录联系人名称（手工添加记录时，用客户名称保存）',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1"/>
    </row>
    <row r="28" spans="1:255" ht="14" customHeight="1">
      <c r="A28" s="35">
        <f t="shared" si="1"/>
        <v>25</v>
      </c>
      <c r="B28" s="36" t="s">
        <v>132</v>
      </c>
      <c r="C28" s="36" t="s">
        <v>74</v>
      </c>
      <c r="D28" s="37">
        <v>20</v>
      </c>
      <c r="E28" s="27"/>
      <c r="F28" s="27"/>
      <c r="G28" s="38" t="s">
        <v>133</v>
      </c>
      <c r="H28" s="29"/>
      <c r="I28" s="30"/>
      <c r="J28" s="39" t="str">
        <f t="shared" si="0"/>
        <v>`PHONE_COMPANY` varchar(20) COMMENT '通讯录上的公司名称',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30"/>
      <c r="FE28" s="30"/>
      <c r="FF28" s="30"/>
      <c r="FG28" s="30"/>
      <c r="FH28" s="30"/>
      <c r="FI28" s="30"/>
      <c r="FJ28" s="30"/>
      <c r="FK28" s="30"/>
      <c r="FL28" s="30"/>
      <c r="FM28" s="30"/>
      <c r="FN28" s="30"/>
      <c r="FO28" s="30"/>
      <c r="FP28" s="30"/>
      <c r="FQ28" s="30"/>
      <c r="FR28" s="30"/>
      <c r="FS28" s="30"/>
      <c r="FT28" s="30"/>
      <c r="FU28" s="30"/>
      <c r="FV28" s="30"/>
      <c r="FW28" s="30"/>
      <c r="FX28" s="30"/>
      <c r="FY28" s="30"/>
      <c r="FZ28" s="30"/>
      <c r="GA28" s="30"/>
      <c r="GB28" s="30"/>
      <c r="GC28" s="30"/>
      <c r="GD28" s="30"/>
      <c r="GE28" s="30"/>
      <c r="GF28" s="30"/>
      <c r="GG28" s="30"/>
      <c r="GH28" s="30"/>
      <c r="GI28" s="30"/>
      <c r="GJ28" s="30"/>
      <c r="GK28" s="30"/>
      <c r="GL28" s="30"/>
      <c r="GM28" s="30"/>
      <c r="GN28" s="30"/>
      <c r="GO28" s="30"/>
      <c r="GP28" s="30"/>
      <c r="GQ28" s="30"/>
      <c r="GR28" s="30"/>
      <c r="GS28" s="30"/>
      <c r="GT28" s="30"/>
      <c r="GU28" s="30"/>
      <c r="GV28" s="30"/>
      <c r="GW28" s="30"/>
      <c r="GX28" s="30"/>
      <c r="GY28" s="30"/>
      <c r="GZ28" s="30"/>
      <c r="HA28" s="30"/>
      <c r="HB28" s="30"/>
      <c r="HC28" s="30"/>
      <c r="HD28" s="30"/>
      <c r="HE28" s="30"/>
      <c r="HF28" s="30"/>
      <c r="HG28" s="30"/>
      <c r="HH28" s="30"/>
      <c r="HI28" s="30"/>
      <c r="HJ28" s="30"/>
      <c r="HK28" s="30"/>
      <c r="HL28" s="30"/>
      <c r="HM28" s="30"/>
      <c r="HN28" s="30"/>
      <c r="HO28" s="30"/>
      <c r="HP28" s="30"/>
      <c r="HQ28" s="30"/>
      <c r="HR28" s="30"/>
      <c r="HS28" s="30"/>
      <c r="HT28" s="30"/>
      <c r="HU28" s="30"/>
      <c r="HV28" s="30"/>
      <c r="HW28" s="30"/>
      <c r="HX28" s="30"/>
      <c r="HY28" s="30"/>
      <c r="HZ28" s="30"/>
      <c r="IA28" s="30"/>
      <c r="IB28" s="30"/>
      <c r="IC28" s="30"/>
      <c r="ID28" s="30"/>
      <c r="IE28" s="30"/>
      <c r="IF28" s="30"/>
      <c r="IG28" s="30"/>
      <c r="IH28" s="30"/>
      <c r="II28" s="30"/>
      <c r="IJ28" s="30"/>
      <c r="IK28" s="30"/>
      <c r="IL28" s="30"/>
      <c r="IM28" s="30"/>
      <c r="IN28" s="30"/>
      <c r="IO28" s="30"/>
      <c r="IP28" s="30"/>
      <c r="IQ28" s="30"/>
      <c r="IR28" s="30"/>
      <c r="IS28" s="30"/>
      <c r="IT28" s="30"/>
      <c r="IU28" s="31"/>
    </row>
    <row r="29" spans="1:255" ht="14" customHeight="1">
      <c r="A29" s="35">
        <f t="shared" si="1"/>
        <v>26</v>
      </c>
      <c r="B29" s="36" t="s">
        <v>134</v>
      </c>
      <c r="C29" s="36" t="s">
        <v>74</v>
      </c>
      <c r="D29" s="37">
        <v>20</v>
      </c>
      <c r="E29" s="27"/>
      <c r="F29" s="27"/>
      <c r="G29" s="38" t="s">
        <v>135</v>
      </c>
      <c r="H29" s="29"/>
      <c r="I29" s="30"/>
      <c r="J29" s="39" t="str">
        <f t="shared" si="0"/>
        <v>`PHONE_ROLE` varchar(20) COMMENT '通讯录上的职位信息',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30"/>
      <c r="FE29" s="30"/>
      <c r="FF29" s="30"/>
      <c r="FG29" s="30"/>
      <c r="FH29" s="30"/>
      <c r="FI29" s="30"/>
      <c r="FJ29" s="30"/>
      <c r="FK29" s="30"/>
      <c r="FL29" s="30"/>
      <c r="FM29" s="30"/>
      <c r="FN29" s="30"/>
      <c r="FO29" s="30"/>
      <c r="FP29" s="30"/>
      <c r="FQ29" s="30"/>
      <c r="FR29" s="30"/>
      <c r="FS29" s="30"/>
      <c r="FT29" s="30"/>
      <c r="FU29" s="30"/>
      <c r="FV29" s="30"/>
      <c r="FW29" s="30"/>
      <c r="FX29" s="30"/>
      <c r="FY29" s="30"/>
      <c r="FZ29" s="30"/>
      <c r="GA29" s="30"/>
      <c r="GB29" s="30"/>
      <c r="GC29" s="30"/>
      <c r="GD29" s="30"/>
      <c r="GE29" s="30"/>
      <c r="GF29" s="30"/>
      <c r="GG29" s="30"/>
      <c r="GH29" s="30"/>
      <c r="GI29" s="30"/>
      <c r="GJ29" s="30"/>
      <c r="GK29" s="30"/>
      <c r="GL29" s="30"/>
      <c r="GM29" s="30"/>
      <c r="GN29" s="30"/>
      <c r="GO29" s="30"/>
      <c r="GP29" s="30"/>
      <c r="GQ29" s="30"/>
      <c r="GR29" s="30"/>
      <c r="GS29" s="30"/>
      <c r="GT29" s="30"/>
      <c r="GU29" s="30"/>
      <c r="GV29" s="30"/>
      <c r="GW29" s="30"/>
      <c r="GX29" s="30"/>
      <c r="GY29" s="30"/>
      <c r="GZ29" s="30"/>
      <c r="HA29" s="30"/>
      <c r="HB29" s="30"/>
      <c r="HC29" s="30"/>
      <c r="HD29" s="30"/>
      <c r="HE29" s="30"/>
      <c r="HF29" s="30"/>
      <c r="HG29" s="30"/>
      <c r="HH29" s="30"/>
      <c r="HI29" s="30"/>
      <c r="HJ29" s="30"/>
      <c r="HK29" s="30"/>
      <c r="HL29" s="30"/>
      <c r="HM29" s="30"/>
      <c r="HN29" s="30"/>
      <c r="HO29" s="30"/>
      <c r="HP29" s="30"/>
      <c r="HQ29" s="30"/>
      <c r="HR29" s="30"/>
      <c r="HS29" s="30"/>
      <c r="HT29" s="30"/>
      <c r="HU29" s="30"/>
      <c r="HV29" s="30"/>
      <c r="HW29" s="30"/>
      <c r="HX29" s="30"/>
      <c r="HY29" s="30"/>
      <c r="HZ29" s="30"/>
      <c r="IA29" s="30"/>
      <c r="IB29" s="30"/>
      <c r="IC29" s="30"/>
      <c r="ID29" s="30"/>
      <c r="IE29" s="30"/>
      <c r="IF29" s="30"/>
      <c r="IG29" s="30"/>
      <c r="IH29" s="30"/>
      <c r="II29" s="30"/>
      <c r="IJ29" s="30"/>
      <c r="IK29" s="30"/>
      <c r="IL29" s="30"/>
      <c r="IM29" s="30"/>
      <c r="IN29" s="30"/>
      <c r="IO29" s="30"/>
      <c r="IP29" s="30"/>
      <c r="IQ29" s="30"/>
      <c r="IR29" s="30"/>
      <c r="IS29" s="30"/>
      <c r="IT29" s="30"/>
      <c r="IU29" s="31"/>
    </row>
    <row r="30" spans="1:255" ht="14" customHeight="1">
      <c r="A30" s="35">
        <f t="shared" si="1"/>
        <v>27</v>
      </c>
      <c r="B30" s="36" t="s">
        <v>136</v>
      </c>
      <c r="C30" s="36" t="s">
        <v>74</v>
      </c>
      <c r="D30" s="37">
        <v>50</v>
      </c>
      <c r="E30" s="27"/>
      <c r="F30" s="27"/>
      <c r="G30" s="38" t="s">
        <v>137</v>
      </c>
      <c r="H30" s="29"/>
      <c r="I30" s="30"/>
      <c r="J30" s="39" t="str">
        <f t="shared" si="0"/>
        <v>`PHONE_EMAIL` varchar(50) COMMENT '通讯录上的邮箱地址',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  <c r="GA30" s="30"/>
      <c r="GB30" s="30"/>
      <c r="GC30" s="30"/>
      <c r="GD30" s="30"/>
      <c r="GE30" s="30"/>
      <c r="GF30" s="30"/>
      <c r="GG30" s="30"/>
      <c r="GH30" s="30"/>
      <c r="GI30" s="30"/>
      <c r="GJ30" s="30"/>
      <c r="GK30" s="30"/>
      <c r="GL30" s="30"/>
      <c r="GM30" s="30"/>
      <c r="GN30" s="30"/>
      <c r="GO30" s="30"/>
      <c r="GP30" s="30"/>
      <c r="GQ30" s="30"/>
      <c r="GR30" s="30"/>
      <c r="GS30" s="30"/>
      <c r="GT30" s="30"/>
      <c r="GU30" s="30"/>
      <c r="GV30" s="30"/>
      <c r="GW30" s="30"/>
      <c r="GX30" s="30"/>
      <c r="GY30" s="30"/>
      <c r="GZ30" s="30"/>
      <c r="HA30" s="30"/>
      <c r="HB30" s="30"/>
      <c r="HC30" s="30"/>
      <c r="HD30" s="30"/>
      <c r="HE30" s="30"/>
      <c r="HF30" s="30"/>
      <c r="HG30" s="30"/>
      <c r="HH30" s="30"/>
      <c r="HI30" s="30"/>
      <c r="HJ30" s="30"/>
      <c r="HK30" s="30"/>
      <c r="HL30" s="30"/>
      <c r="HM30" s="30"/>
      <c r="HN30" s="30"/>
      <c r="HO30" s="30"/>
      <c r="HP30" s="30"/>
      <c r="HQ30" s="30"/>
      <c r="HR30" s="30"/>
      <c r="HS30" s="30"/>
      <c r="HT30" s="30"/>
      <c r="HU30" s="30"/>
      <c r="HV30" s="30"/>
      <c r="HW30" s="30"/>
      <c r="HX30" s="30"/>
      <c r="HY30" s="30"/>
      <c r="HZ30" s="30"/>
      <c r="IA30" s="30"/>
      <c r="IB30" s="30"/>
      <c r="IC30" s="30"/>
      <c r="ID30" s="30"/>
      <c r="IE30" s="30"/>
      <c r="IF30" s="30"/>
      <c r="IG30" s="30"/>
      <c r="IH30" s="30"/>
      <c r="II30" s="30"/>
      <c r="IJ30" s="30"/>
      <c r="IK30" s="30"/>
      <c r="IL30" s="30"/>
      <c r="IM30" s="30"/>
      <c r="IN30" s="30"/>
      <c r="IO30" s="30"/>
      <c r="IP30" s="30"/>
      <c r="IQ30" s="30"/>
      <c r="IR30" s="30"/>
      <c r="IS30" s="30"/>
      <c r="IT30" s="30"/>
      <c r="IU30" s="31"/>
    </row>
    <row r="31" spans="1:255" ht="14" customHeight="1">
      <c r="A31" s="35">
        <f t="shared" si="1"/>
        <v>28</v>
      </c>
      <c r="B31" s="36" t="s">
        <v>138</v>
      </c>
      <c r="C31" s="36" t="s">
        <v>74</v>
      </c>
      <c r="D31" s="37">
        <v>50</v>
      </c>
      <c r="E31" s="27"/>
      <c r="F31" s="27"/>
      <c r="G31" s="38" t="s">
        <v>139</v>
      </c>
      <c r="H31" s="29"/>
      <c r="I31" s="30"/>
      <c r="J31" s="39" t="str">
        <f t="shared" si="0"/>
        <v>`PHONE_ADDRESS` varchar(50) COMMENT '通讯录上的地址（一般为单位）',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  <c r="GA31" s="30"/>
      <c r="GB31" s="30"/>
      <c r="GC31" s="30"/>
      <c r="GD31" s="30"/>
      <c r="GE31" s="30"/>
      <c r="GF31" s="30"/>
      <c r="GG31" s="30"/>
      <c r="GH31" s="30"/>
      <c r="GI31" s="30"/>
      <c r="GJ31" s="30"/>
      <c r="GK31" s="30"/>
      <c r="GL31" s="30"/>
      <c r="GM31" s="30"/>
      <c r="GN31" s="30"/>
      <c r="GO31" s="30"/>
      <c r="GP31" s="30"/>
      <c r="GQ31" s="30"/>
      <c r="GR31" s="30"/>
      <c r="GS31" s="30"/>
      <c r="GT31" s="30"/>
      <c r="GU31" s="30"/>
      <c r="GV31" s="30"/>
      <c r="GW31" s="30"/>
      <c r="GX31" s="30"/>
      <c r="GY31" s="30"/>
      <c r="GZ31" s="30"/>
      <c r="HA31" s="30"/>
      <c r="HB31" s="30"/>
      <c r="HC31" s="30"/>
      <c r="HD31" s="30"/>
      <c r="HE31" s="30"/>
      <c r="HF31" s="30"/>
      <c r="HG31" s="30"/>
      <c r="HH31" s="30"/>
      <c r="HI31" s="30"/>
      <c r="HJ31" s="30"/>
      <c r="HK31" s="30"/>
      <c r="HL31" s="30"/>
      <c r="HM31" s="30"/>
      <c r="HN31" s="30"/>
      <c r="HO31" s="30"/>
      <c r="HP31" s="30"/>
      <c r="HQ31" s="30"/>
      <c r="HR31" s="30"/>
      <c r="HS31" s="30"/>
      <c r="HT31" s="30"/>
      <c r="HU31" s="30"/>
      <c r="HV31" s="30"/>
      <c r="HW31" s="30"/>
      <c r="HX31" s="30"/>
      <c r="HY31" s="30"/>
      <c r="HZ31" s="30"/>
      <c r="IA31" s="30"/>
      <c r="IB31" s="30"/>
      <c r="IC31" s="30"/>
      <c r="ID31" s="30"/>
      <c r="IE31" s="30"/>
      <c r="IF31" s="30"/>
      <c r="IG31" s="30"/>
      <c r="IH31" s="30"/>
      <c r="II31" s="30"/>
      <c r="IJ31" s="30"/>
      <c r="IK31" s="30"/>
      <c r="IL31" s="30"/>
      <c r="IM31" s="30"/>
      <c r="IN31" s="30"/>
      <c r="IO31" s="30"/>
      <c r="IP31" s="30"/>
      <c r="IQ31" s="30"/>
      <c r="IR31" s="30"/>
      <c r="IS31" s="30"/>
      <c r="IT31" s="30"/>
      <c r="IU31" s="31"/>
    </row>
    <row r="32" spans="1:255" ht="14" customHeight="1">
      <c r="A32" s="35">
        <f t="shared" si="1"/>
        <v>29</v>
      </c>
      <c r="B32" s="36" t="s">
        <v>140</v>
      </c>
      <c r="C32" s="36" t="s">
        <v>74</v>
      </c>
      <c r="D32" s="37">
        <v>20</v>
      </c>
      <c r="E32" s="27"/>
      <c r="F32" s="27"/>
      <c r="G32" s="38" t="s">
        <v>141</v>
      </c>
      <c r="H32" s="29"/>
      <c r="I32" s="30"/>
      <c r="J32" s="39" t="str">
        <f t="shared" si="0"/>
        <v>`PHONE_GROUP` varchar(20) COMMENT '通讯录上的分组名称（家庭、好友等）',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  <c r="GA32" s="30"/>
      <c r="GB32" s="30"/>
      <c r="GC32" s="30"/>
      <c r="GD32" s="30"/>
      <c r="GE32" s="30"/>
      <c r="GF32" s="30"/>
      <c r="GG32" s="30"/>
      <c r="GH32" s="30"/>
      <c r="GI32" s="30"/>
      <c r="GJ32" s="30"/>
      <c r="GK32" s="30"/>
      <c r="GL32" s="30"/>
      <c r="GM32" s="30"/>
      <c r="GN32" s="30"/>
      <c r="GO32" s="30"/>
      <c r="GP32" s="30"/>
      <c r="GQ32" s="30"/>
      <c r="GR32" s="30"/>
      <c r="GS32" s="30"/>
      <c r="GT32" s="30"/>
      <c r="GU32" s="30"/>
      <c r="GV32" s="30"/>
      <c r="GW32" s="30"/>
      <c r="GX32" s="30"/>
      <c r="GY32" s="30"/>
      <c r="GZ32" s="30"/>
      <c r="HA32" s="30"/>
      <c r="HB32" s="30"/>
      <c r="HC32" s="30"/>
      <c r="HD32" s="30"/>
      <c r="HE32" s="30"/>
      <c r="HF32" s="30"/>
      <c r="HG32" s="30"/>
      <c r="HH32" s="30"/>
      <c r="HI32" s="30"/>
      <c r="HJ32" s="30"/>
      <c r="HK32" s="30"/>
      <c r="HL32" s="30"/>
      <c r="HM32" s="30"/>
      <c r="HN32" s="30"/>
      <c r="HO32" s="30"/>
      <c r="HP32" s="30"/>
      <c r="HQ32" s="30"/>
      <c r="HR32" s="30"/>
      <c r="HS32" s="30"/>
      <c r="HT32" s="30"/>
      <c r="HU32" s="30"/>
      <c r="HV32" s="30"/>
      <c r="HW32" s="30"/>
      <c r="HX32" s="30"/>
      <c r="HY32" s="30"/>
      <c r="HZ32" s="30"/>
      <c r="IA32" s="30"/>
      <c r="IB32" s="30"/>
      <c r="IC32" s="30"/>
      <c r="ID32" s="30"/>
      <c r="IE32" s="30"/>
      <c r="IF32" s="30"/>
      <c r="IG32" s="30"/>
      <c r="IH32" s="30"/>
      <c r="II32" s="30"/>
      <c r="IJ32" s="30"/>
      <c r="IK32" s="30"/>
      <c r="IL32" s="30"/>
      <c r="IM32" s="30"/>
      <c r="IN32" s="30"/>
      <c r="IO32" s="30"/>
      <c r="IP32" s="30"/>
      <c r="IQ32" s="30"/>
      <c r="IR32" s="30"/>
      <c r="IS32" s="30"/>
      <c r="IT32" s="30"/>
      <c r="IU32" s="31"/>
    </row>
    <row r="33" spans="1:255" ht="14" customHeight="1">
      <c r="A33" s="35">
        <f t="shared" si="1"/>
        <v>30</v>
      </c>
      <c r="B33" s="36" t="s">
        <v>142</v>
      </c>
      <c r="C33" s="36" t="s">
        <v>74</v>
      </c>
      <c r="D33" s="37">
        <v>20</v>
      </c>
      <c r="E33" s="27"/>
      <c r="F33" s="27"/>
      <c r="G33" s="38" t="s">
        <v>143</v>
      </c>
      <c r="H33" s="29"/>
      <c r="I33" s="30"/>
      <c r="J33" s="39" t="str">
        <f t="shared" si="0"/>
        <v>`WECHAT_NO` varchar(20) COMMENT '微信读取或手工输入的微信ID',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  <c r="GA33" s="30"/>
      <c r="GB33" s="30"/>
      <c r="GC33" s="30"/>
      <c r="GD33" s="30"/>
      <c r="GE33" s="30"/>
      <c r="GF33" s="30"/>
      <c r="GG33" s="30"/>
      <c r="GH33" s="30"/>
      <c r="GI33" s="30"/>
      <c r="GJ33" s="30"/>
      <c r="GK33" s="30"/>
      <c r="GL33" s="30"/>
      <c r="GM33" s="30"/>
      <c r="GN33" s="30"/>
      <c r="GO33" s="30"/>
      <c r="GP33" s="30"/>
      <c r="GQ33" s="30"/>
      <c r="GR33" s="30"/>
      <c r="GS33" s="30"/>
      <c r="GT33" s="30"/>
      <c r="GU33" s="30"/>
      <c r="GV33" s="30"/>
      <c r="GW33" s="30"/>
      <c r="GX33" s="30"/>
      <c r="GY33" s="30"/>
      <c r="GZ33" s="30"/>
      <c r="HA33" s="30"/>
      <c r="HB33" s="30"/>
      <c r="HC33" s="30"/>
      <c r="HD33" s="30"/>
      <c r="HE33" s="30"/>
      <c r="HF33" s="30"/>
      <c r="HG33" s="30"/>
      <c r="HH33" s="30"/>
      <c r="HI33" s="30"/>
      <c r="HJ33" s="30"/>
      <c r="HK33" s="30"/>
      <c r="HL33" s="30"/>
      <c r="HM33" s="30"/>
      <c r="HN33" s="30"/>
      <c r="HO33" s="30"/>
      <c r="HP33" s="30"/>
      <c r="HQ33" s="30"/>
      <c r="HR33" s="30"/>
      <c r="HS33" s="30"/>
      <c r="HT33" s="30"/>
      <c r="HU33" s="30"/>
      <c r="HV33" s="30"/>
      <c r="HW33" s="30"/>
      <c r="HX33" s="30"/>
      <c r="HY33" s="30"/>
      <c r="HZ33" s="30"/>
      <c r="IA33" s="30"/>
      <c r="IB33" s="30"/>
      <c r="IC33" s="30"/>
      <c r="ID33" s="30"/>
      <c r="IE33" s="30"/>
      <c r="IF33" s="30"/>
      <c r="IG33" s="30"/>
      <c r="IH33" s="30"/>
      <c r="II33" s="30"/>
      <c r="IJ33" s="30"/>
      <c r="IK33" s="30"/>
      <c r="IL33" s="30"/>
      <c r="IM33" s="30"/>
      <c r="IN33" s="30"/>
      <c r="IO33" s="30"/>
      <c r="IP33" s="30"/>
      <c r="IQ33" s="30"/>
      <c r="IR33" s="30"/>
      <c r="IS33" s="30"/>
      <c r="IT33" s="30"/>
      <c r="IU33" s="31"/>
    </row>
    <row r="34" spans="1:255" ht="14" customHeight="1">
      <c r="A34" s="35">
        <f t="shared" si="1"/>
        <v>31</v>
      </c>
      <c r="B34" s="36" t="s">
        <v>144</v>
      </c>
      <c r="C34" s="36" t="s">
        <v>74</v>
      </c>
      <c r="D34" s="37">
        <v>20</v>
      </c>
      <c r="E34" s="27"/>
      <c r="F34" s="27"/>
      <c r="G34" s="38" t="s">
        <v>145</v>
      </c>
      <c r="H34" s="29"/>
      <c r="I34" s="30"/>
      <c r="J34" s="39" t="str">
        <f t="shared" si="0"/>
        <v>`WECHAT_NM` varchar(20) COMMENT '微信昵称',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1"/>
    </row>
    <row r="35" spans="1:255" ht="14" customHeight="1">
      <c r="A35" s="35">
        <f t="shared" si="1"/>
        <v>32</v>
      </c>
      <c r="B35" s="36" t="s">
        <v>146</v>
      </c>
      <c r="C35" s="36" t="s">
        <v>74</v>
      </c>
      <c r="D35" s="37">
        <v>50</v>
      </c>
      <c r="E35" s="27"/>
      <c r="F35" s="27"/>
      <c r="G35" s="38" t="s">
        <v>147</v>
      </c>
      <c r="H35" s="29"/>
      <c r="I35" s="30"/>
      <c r="J35" s="39" t="str">
        <f t="shared" si="0"/>
        <v>`WECHAT_MEMO` varchar(50) COMMENT '微信备注名称',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1"/>
    </row>
    <row r="36" spans="1:255" ht="14" customHeight="1">
      <c r="A36" s="35">
        <f t="shared" si="1"/>
        <v>33</v>
      </c>
      <c r="B36" s="36" t="s">
        <v>148</v>
      </c>
      <c r="C36" s="36" t="s">
        <v>74</v>
      </c>
      <c r="D36" s="37">
        <v>50</v>
      </c>
      <c r="E36" s="27"/>
      <c r="F36" s="27"/>
      <c r="G36" s="38" t="s">
        <v>149</v>
      </c>
      <c r="H36" s="29"/>
      <c r="I36" s="30"/>
      <c r="J36" s="39" t="str">
        <f t="shared" si="0"/>
        <v>`WECHAT_IMG` varchar(50) COMMENT '客户头像文件地址（微信导入时，默认用微信头像）',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  <c r="GA36" s="30"/>
      <c r="GB36" s="30"/>
      <c r="GC36" s="30"/>
      <c r="GD36" s="30"/>
      <c r="GE36" s="30"/>
      <c r="GF36" s="30"/>
      <c r="GG36" s="30"/>
      <c r="GH36" s="30"/>
      <c r="GI36" s="30"/>
      <c r="GJ36" s="30"/>
      <c r="GK36" s="30"/>
      <c r="GL36" s="30"/>
      <c r="GM36" s="30"/>
      <c r="GN36" s="30"/>
      <c r="GO36" s="30"/>
      <c r="GP36" s="30"/>
      <c r="GQ36" s="30"/>
      <c r="GR36" s="30"/>
      <c r="GS36" s="30"/>
      <c r="GT36" s="30"/>
      <c r="GU36" s="30"/>
      <c r="GV36" s="30"/>
      <c r="GW36" s="30"/>
      <c r="GX36" s="30"/>
      <c r="GY36" s="30"/>
      <c r="GZ36" s="30"/>
      <c r="HA36" s="30"/>
      <c r="HB36" s="30"/>
      <c r="HC36" s="30"/>
      <c r="HD36" s="30"/>
      <c r="HE36" s="30"/>
      <c r="HF36" s="30"/>
      <c r="HG36" s="30"/>
      <c r="HH36" s="30"/>
      <c r="HI36" s="30"/>
      <c r="HJ36" s="30"/>
      <c r="HK36" s="30"/>
      <c r="HL36" s="30"/>
      <c r="HM36" s="30"/>
      <c r="HN36" s="30"/>
      <c r="HO36" s="30"/>
      <c r="HP36" s="30"/>
      <c r="HQ36" s="30"/>
      <c r="HR36" s="30"/>
      <c r="HS36" s="30"/>
      <c r="HT36" s="30"/>
      <c r="HU36" s="30"/>
      <c r="HV36" s="30"/>
      <c r="HW36" s="30"/>
      <c r="HX36" s="30"/>
      <c r="HY36" s="30"/>
      <c r="HZ36" s="30"/>
      <c r="IA36" s="30"/>
      <c r="IB36" s="30"/>
      <c r="IC36" s="30"/>
      <c r="ID36" s="30"/>
      <c r="IE36" s="30"/>
      <c r="IF36" s="30"/>
      <c r="IG36" s="30"/>
      <c r="IH36" s="30"/>
      <c r="II36" s="30"/>
      <c r="IJ36" s="30"/>
      <c r="IK36" s="30"/>
      <c r="IL36" s="30"/>
      <c r="IM36" s="30"/>
      <c r="IN36" s="30"/>
      <c r="IO36" s="30"/>
      <c r="IP36" s="30"/>
      <c r="IQ36" s="30"/>
      <c r="IR36" s="30"/>
      <c r="IS36" s="30"/>
      <c r="IT36" s="30"/>
      <c r="IU36" s="31"/>
    </row>
    <row r="37" spans="1:255" ht="14" customHeight="1">
      <c r="A37" s="35">
        <f t="shared" si="1"/>
        <v>34</v>
      </c>
      <c r="B37" s="36" t="s">
        <v>150</v>
      </c>
      <c r="C37" s="36" t="s">
        <v>74</v>
      </c>
      <c r="D37" s="37">
        <v>20</v>
      </c>
      <c r="E37" s="27"/>
      <c r="F37" s="27"/>
      <c r="G37" s="38" t="s">
        <v>151</v>
      </c>
      <c r="H37" s="29"/>
      <c r="I37" s="30"/>
      <c r="J37" s="39" t="str">
        <f t="shared" si="0"/>
        <v>`WECHAT_COUNTRY` varchar(20) COMMENT '微信地区（国家）',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  <c r="GA37" s="30"/>
      <c r="GB37" s="30"/>
      <c r="GC37" s="30"/>
      <c r="GD37" s="30"/>
      <c r="GE37" s="30"/>
      <c r="GF37" s="30"/>
      <c r="GG37" s="30"/>
      <c r="GH37" s="30"/>
      <c r="GI37" s="30"/>
      <c r="GJ37" s="30"/>
      <c r="GK37" s="30"/>
      <c r="GL37" s="30"/>
      <c r="GM37" s="30"/>
      <c r="GN37" s="30"/>
      <c r="GO37" s="30"/>
      <c r="GP37" s="30"/>
      <c r="GQ37" s="30"/>
      <c r="GR37" s="30"/>
      <c r="GS37" s="30"/>
      <c r="GT37" s="30"/>
      <c r="GU37" s="30"/>
      <c r="GV37" s="30"/>
      <c r="GW37" s="30"/>
      <c r="GX37" s="30"/>
      <c r="GY37" s="30"/>
      <c r="GZ37" s="30"/>
      <c r="HA37" s="30"/>
      <c r="HB37" s="30"/>
      <c r="HC37" s="30"/>
      <c r="HD37" s="30"/>
      <c r="HE37" s="30"/>
      <c r="HF37" s="30"/>
      <c r="HG37" s="30"/>
      <c r="HH37" s="30"/>
      <c r="HI37" s="30"/>
      <c r="HJ37" s="30"/>
      <c r="HK37" s="30"/>
      <c r="HL37" s="30"/>
      <c r="HM37" s="30"/>
      <c r="HN37" s="30"/>
      <c r="HO37" s="30"/>
      <c r="HP37" s="30"/>
      <c r="HQ37" s="30"/>
      <c r="HR37" s="30"/>
      <c r="HS37" s="30"/>
      <c r="HT37" s="30"/>
      <c r="HU37" s="30"/>
      <c r="HV37" s="30"/>
      <c r="HW37" s="30"/>
      <c r="HX37" s="30"/>
      <c r="HY37" s="30"/>
      <c r="HZ37" s="30"/>
      <c r="IA37" s="30"/>
      <c r="IB37" s="30"/>
      <c r="IC37" s="30"/>
      <c r="ID37" s="30"/>
      <c r="IE37" s="30"/>
      <c r="IF37" s="30"/>
      <c r="IG37" s="30"/>
      <c r="IH37" s="30"/>
      <c r="II37" s="30"/>
      <c r="IJ37" s="30"/>
      <c r="IK37" s="30"/>
      <c r="IL37" s="30"/>
      <c r="IM37" s="30"/>
      <c r="IN37" s="30"/>
      <c r="IO37" s="30"/>
      <c r="IP37" s="30"/>
      <c r="IQ37" s="30"/>
      <c r="IR37" s="30"/>
      <c r="IS37" s="30"/>
      <c r="IT37" s="30"/>
      <c r="IU37" s="31"/>
    </row>
    <row r="38" spans="1:255" ht="14" customHeight="1">
      <c r="A38" s="35">
        <f t="shared" si="1"/>
        <v>35</v>
      </c>
      <c r="B38" s="36" t="s">
        <v>152</v>
      </c>
      <c r="C38" s="36" t="s">
        <v>74</v>
      </c>
      <c r="D38" s="37">
        <v>20</v>
      </c>
      <c r="E38" s="27"/>
      <c r="F38" s="27"/>
      <c r="G38" s="38" t="s">
        <v>153</v>
      </c>
      <c r="H38" s="29"/>
      <c r="I38" s="30"/>
      <c r="J38" s="39" t="str">
        <f t="shared" si="0"/>
        <v>`WECHAT_CITY` varchar(20) COMMENT '微信地区（城市）',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  <c r="GA38" s="30"/>
      <c r="GB38" s="30"/>
      <c r="GC38" s="30"/>
      <c r="GD38" s="30"/>
      <c r="GE38" s="30"/>
      <c r="GF38" s="30"/>
      <c r="GG38" s="30"/>
      <c r="GH38" s="30"/>
      <c r="GI38" s="30"/>
      <c r="GJ38" s="30"/>
      <c r="GK38" s="30"/>
      <c r="GL38" s="30"/>
      <c r="GM38" s="30"/>
      <c r="GN38" s="30"/>
      <c r="GO38" s="30"/>
      <c r="GP38" s="30"/>
      <c r="GQ38" s="30"/>
      <c r="GR38" s="30"/>
      <c r="GS38" s="30"/>
      <c r="GT38" s="30"/>
      <c r="GU38" s="30"/>
      <c r="GV38" s="30"/>
      <c r="GW38" s="30"/>
      <c r="GX38" s="30"/>
      <c r="GY38" s="30"/>
      <c r="GZ38" s="30"/>
      <c r="HA38" s="30"/>
      <c r="HB38" s="30"/>
      <c r="HC38" s="30"/>
      <c r="HD38" s="30"/>
      <c r="HE38" s="30"/>
      <c r="HF38" s="30"/>
      <c r="HG38" s="30"/>
      <c r="HH38" s="30"/>
      <c r="HI38" s="30"/>
      <c r="HJ38" s="30"/>
      <c r="HK38" s="30"/>
      <c r="HL38" s="30"/>
      <c r="HM38" s="30"/>
      <c r="HN38" s="30"/>
      <c r="HO38" s="30"/>
      <c r="HP38" s="30"/>
      <c r="HQ38" s="30"/>
      <c r="HR38" s="30"/>
      <c r="HS38" s="30"/>
      <c r="HT38" s="30"/>
      <c r="HU38" s="30"/>
      <c r="HV38" s="30"/>
      <c r="HW38" s="30"/>
      <c r="HX38" s="30"/>
      <c r="HY38" s="30"/>
      <c r="HZ38" s="30"/>
      <c r="IA38" s="30"/>
      <c r="IB38" s="30"/>
      <c r="IC38" s="30"/>
      <c r="ID38" s="30"/>
      <c r="IE38" s="30"/>
      <c r="IF38" s="30"/>
      <c r="IG38" s="30"/>
      <c r="IH38" s="30"/>
      <c r="II38" s="30"/>
      <c r="IJ38" s="30"/>
      <c r="IK38" s="30"/>
      <c r="IL38" s="30"/>
      <c r="IM38" s="30"/>
      <c r="IN38" s="30"/>
      <c r="IO38" s="30"/>
      <c r="IP38" s="30"/>
      <c r="IQ38" s="30"/>
      <c r="IR38" s="30"/>
      <c r="IS38" s="30"/>
      <c r="IT38" s="30"/>
      <c r="IU38" s="31"/>
    </row>
    <row r="39" spans="1:255" ht="14" customHeight="1">
      <c r="A39" s="35">
        <f t="shared" si="1"/>
        <v>36</v>
      </c>
      <c r="B39" s="36" t="s">
        <v>154</v>
      </c>
      <c r="C39" s="36" t="s">
        <v>74</v>
      </c>
      <c r="D39" s="37">
        <v>100</v>
      </c>
      <c r="E39" s="27"/>
      <c r="F39" s="27"/>
      <c r="G39" s="38" t="s">
        <v>155</v>
      </c>
      <c r="H39" s="29"/>
      <c r="I39" s="30"/>
      <c r="J39" s="39" t="str">
        <f t="shared" si="0"/>
        <v>`WECHAT_SIGNATURE` varchar(100) COMMENT '微信签名',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  <c r="GA39" s="30"/>
      <c r="GB39" s="30"/>
      <c r="GC39" s="30"/>
      <c r="GD39" s="30"/>
      <c r="GE39" s="30"/>
      <c r="GF39" s="30"/>
      <c r="GG39" s="30"/>
      <c r="GH39" s="30"/>
      <c r="GI39" s="30"/>
      <c r="GJ39" s="30"/>
      <c r="GK39" s="30"/>
      <c r="GL39" s="30"/>
      <c r="GM39" s="30"/>
      <c r="GN39" s="30"/>
      <c r="GO39" s="30"/>
      <c r="GP39" s="30"/>
      <c r="GQ39" s="30"/>
      <c r="GR39" s="30"/>
      <c r="GS39" s="30"/>
      <c r="GT39" s="30"/>
      <c r="GU39" s="30"/>
      <c r="GV39" s="30"/>
      <c r="GW39" s="30"/>
      <c r="GX39" s="30"/>
      <c r="GY39" s="30"/>
      <c r="GZ39" s="30"/>
      <c r="HA39" s="30"/>
      <c r="HB39" s="30"/>
      <c r="HC39" s="30"/>
      <c r="HD39" s="30"/>
      <c r="HE39" s="30"/>
      <c r="HF39" s="30"/>
      <c r="HG39" s="30"/>
      <c r="HH39" s="30"/>
      <c r="HI39" s="30"/>
      <c r="HJ39" s="30"/>
      <c r="HK39" s="30"/>
      <c r="HL39" s="30"/>
      <c r="HM39" s="30"/>
      <c r="HN39" s="30"/>
      <c r="HO39" s="30"/>
      <c r="HP39" s="30"/>
      <c r="HQ39" s="30"/>
      <c r="HR39" s="30"/>
      <c r="HS39" s="30"/>
      <c r="HT39" s="30"/>
      <c r="HU39" s="30"/>
      <c r="HV39" s="30"/>
      <c r="HW39" s="30"/>
      <c r="HX39" s="30"/>
      <c r="HY39" s="30"/>
      <c r="HZ39" s="30"/>
      <c r="IA39" s="30"/>
      <c r="IB39" s="30"/>
      <c r="IC39" s="30"/>
      <c r="ID39" s="30"/>
      <c r="IE39" s="30"/>
      <c r="IF39" s="30"/>
      <c r="IG39" s="30"/>
      <c r="IH39" s="30"/>
      <c r="II39" s="30"/>
      <c r="IJ39" s="30"/>
      <c r="IK39" s="30"/>
      <c r="IL39" s="30"/>
      <c r="IM39" s="30"/>
      <c r="IN39" s="30"/>
      <c r="IO39" s="30"/>
      <c r="IP39" s="30"/>
      <c r="IQ39" s="30"/>
      <c r="IR39" s="30"/>
      <c r="IS39" s="30"/>
      <c r="IT39" s="30"/>
      <c r="IU39" s="31"/>
    </row>
    <row r="40" spans="1:255" ht="14" customHeight="1">
      <c r="A40" s="35">
        <f t="shared" si="1"/>
        <v>37</v>
      </c>
      <c r="B40" s="36" t="s">
        <v>156</v>
      </c>
      <c r="C40" s="36" t="s">
        <v>74</v>
      </c>
      <c r="D40" s="37">
        <v>20</v>
      </c>
      <c r="E40" s="27"/>
      <c r="F40" s="27"/>
      <c r="G40" s="38" t="s">
        <v>157</v>
      </c>
      <c r="H40" s="29"/>
      <c r="I40" s="30"/>
      <c r="J40" s="39" t="str">
        <f t="shared" si="0"/>
        <v>`WECHAT_PHONE` varchar(20) COMMENT '微信中记录的手机号',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  <c r="GA40" s="30"/>
      <c r="GB40" s="30"/>
      <c r="GC40" s="30"/>
      <c r="GD40" s="30"/>
      <c r="GE40" s="30"/>
      <c r="GF40" s="30"/>
      <c r="GG40" s="30"/>
      <c r="GH40" s="30"/>
      <c r="GI40" s="30"/>
      <c r="GJ40" s="30"/>
      <c r="GK40" s="30"/>
      <c r="GL40" s="30"/>
      <c r="GM40" s="30"/>
      <c r="GN40" s="30"/>
      <c r="GO40" s="30"/>
      <c r="GP40" s="30"/>
      <c r="GQ40" s="30"/>
      <c r="GR40" s="30"/>
      <c r="GS40" s="30"/>
      <c r="GT40" s="30"/>
      <c r="GU40" s="30"/>
      <c r="GV40" s="30"/>
      <c r="GW40" s="30"/>
      <c r="GX40" s="30"/>
      <c r="GY40" s="30"/>
      <c r="GZ40" s="30"/>
      <c r="HA40" s="30"/>
      <c r="HB40" s="30"/>
      <c r="HC40" s="30"/>
      <c r="HD40" s="30"/>
      <c r="HE40" s="30"/>
      <c r="HF40" s="30"/>
      <c r="HG40" s="30"/>
      <c r="HH40" s="30"/>
      <c r="HI40" s="30"/>
      <c r="HJ40" s="30"/>
      <c r="HK40" s="30"/>
      <c r="HL40" s="30"/>
      <c r="HM40" s="30"/>
      <c r="HN40" s="30"/>
      <c r="HO40" s="30"/>
      <c r="HP40" s="30"/>
      <c r="HQ40" s="30"/>
      <c r="HR40" s="30"/>
      <c r="HS40" s="30"/>
      <c r="HT40" s="30"/>
      <c r="HU40" s="30"/>
      <c r="HV40" s="30"/>
      <c r="HW40" s="30"/>
      <c r="HX40" s="30"/>
      <c r="HY40" s="30"/>
      <c r="HZ40" s="30"/>
      <c r="IA40" s="30"/>
      <c r="IB40" s="30"/>
      <c r="IC40" s="30"/>
      <c r="ID40" s="30"/>
      <c r="IE40" s="30"/>
      <c r="IF40" s="30"/>
      <c r="IG40" s="30"/>
      <c r="IH40" s="30"/>
      <c r="II40" s="30"/>
      <c r="IJ40" s="30"/>
      <c r="IK40" s="30"/>
      <c r="IL40" s="30"/>
      <c r="IM40" s="30"/>
      <c r="IN40" s="30"/>
      <c r="IO40" s="30"/>
      <c r="IP40" s="30"/>
      <c r="IQ40" s="30"/>
      <c r="IR40" s="30"/>
      <c r="IS40" s="30"/>
      <c r="IT40" s="30"/>
      <c r="IU40" s="31"/>
    </row>
    <row r="41" spans="1:255" ht="14" customHeight="1">
      <c r="A41" s="35">
        <f t="shared" si="1"/>
        <v>38</v>
      </c>
      <c r="B41" s="36" t="s">
        <v>158</v>
      </c>
      <c r="C41" s="36" t="s">
        <v>74</v>
      </c>
      <c r="D41" s="37">
        <v>100</v>
      </c>
      <c r="E41" s="27"/>
      <c r="F41" s="27"/>
      <c r="G41" s="38" t="s">
        <v>159</v>
      </c>
      <c r="H41" s="29"/>
      <c r="I41" s="30"/>
      <c r="J41" s="39" t="str">
        <f t="shared" si="0"/>
        <v>`WECHAT_LINKEDIN` varchar(100) COMMENT '微信中记录的LINKEDIN链接',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1"/>
    </row>
    <row r="42" spans="1:255" ht="14" customHeight="1">
      <c r="A42" s="35">
        <f t="shared" si="1"/>
        <v>39</v>
      </c>
      <c r="B42" s="36" t="s">
        <v>160</v>
      </c>
      <c r="C42" s="36" t="s">
        <v>74</v>
      </c>
      <c r="D42" s="37">
        <v>100</v>
      </c>
      <c r="E42" s="27"/>
      <c r="F42" s="27"/>
      <c r="G42" s="38" t="s">
        <v>161</v>
      </c>
      <c r="H42" s="29"/>
      <c r="I42" s="30"/>
      <c r="J42" s="39" t="str">
        <f t="shared" si="0"/>
        <v>`WECHAT_GROUP` varchar(100) COMMENT '微信中对客户的标签设定（家庭、好友等）',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  <c r="GA42" s="30"/>
      <c r="GB42" s="30"/>
      <c r="GC42" s="30"/>
      <c r="GD42" s="30"/>
      <c r="GE42" s="30"/>
      <c r="GF42" s="30"/>
      <c r="GG42" s="30"/>
      <c r="GH42" s="30"/>
      <c r="GI42" s="30"/>
      <c r="GJ42" s="30"/>
      <c r="GK42" s="30"/>
      <c r="GL42" s="30"/>
      <c r="GM42" s="30"/>
      <c r="GN42" s="30"/>
      <c r="GO42" s="30"/>
      <c r="GP42" s="30"/>
      <c r="GQ42" s="30"/>
      <c r="GR42" s="30"/>
      <c r="GS42" s="30"/>
      <c r="GT42" s="30"/>
      <c r="GU42" s="30"/>
      <c r="GV42" s="30"/>
      <c r="GW42" s="30"/>
      <c r="GX42" s="30"/>
      <c r="GY42" s="30"/>
      <c r="GZ42" s="30"/>
      <c r="HA42" s="30"/>
      <c r="HB42" s="30"/>
      <c r="HC42" s="30"/>
      <c r="HD42" s="30"/>
      <c r="HE42" s="30"/>
      <c r="HF42" s="30"/>
      <c r="HG42" s="30"/>
      <c r="HH42" s="30"/>
      <c r="HI42" s="30"/>
      <c r="HJ42" s="30"/>
      <c r="HK42" s="30"/>
      <c r="HL42" s="30"/>
      <c r="HM42" s="30"/>
      <c r="HN42" s="30"/>
      <c r="HO42" s="30"/>
      <c r="HP42" s="30"/>
      <c r="HQ42" s="30"/>
      <c r="HR42" s="30"/>
      <c r="HS42" s="30"/>
      <c r="HT42" s="30"/>
      <c r="HU42" s="30"/>
      <c r="HV42" s="30"/>
      <c r="HW42" s="30"/>
      <c r="HX42" s="30"/>
      <c r="HY42" s="30"/>
      <c r="HZ42" s="30"/>
      <c r="IA42" s="30"/>
      <c r="IB42" s="30"/>
      <c r="IC42" s="30"/>
      <c r="ID42" s="30"/>
      <c r="IE42" s="30"/>
      <c r="IF42" s="30"/>
      <c r="IG42" s="30"/>
      <c r="IH42" s="30"/>
      <c r="II42" s="30"/>
      <c r="IJ42" s="30"/>
      <c r="IK42" s="30"/>
      <c r="IL42" s="30"/>
      <c r="IM42" s="30"/>
      <c r="IN42" s="30"/>
      <c r="IO42" s="30"/>
      <c r="IP42" s="30"/>
      <c r="IQ42" s="30"/>
      <c r="IR42" s="30"/>
      <c r="IS42" s="30"/>
      <c r="IT42" s="30"/>
      <c r="IU42" s="31"/>
    </row>
    <row r="43" spans="1:255" ht="14" customHeight="1">
      <c r="A43" s="35">
        <f t="shared" si="1"/>
        <v>40</v>
      </c>
      <c r="B43" s="36" t="s">
        <v>162</v>
      </c>
      <c r="C43" s="36" t="s">
        <v>74</v>
      </c>
      <c r="D43" s="37">
        <v>100</v>
      </c>
      <c r="E43" s="27"/>
      <c r="F43" s="27"/>
      <c r="G43" s="38" t="s">
        <v>163</v>
      </c>
      <c r="H43" s="29"/>
      <c r="I43" s="30"/>
      <c r="J43" s="39" t="str">
        <f t="shared" si="0"/>
        <v>`WECHAT_SAMEGROUP` varchar(100) COMMENT '与客户的共同微信群聊名称',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  <c r="GA43" s="30"/>
      <c r="GB43" s="30"/>
      <c r="GC43" s="30"/>
      <c r="GD43" s="30"/>
      <c r="GE43" s="30"/>
      <c r="GF43" s="30"/>
      <c r="GG43" s="30"/>
      <c r="GH43" s="30"/>
      <c r="GI43" s="30"/>
      <c r="GJ43" s="30"/>
      <c r="GK43" s="30"/>
      <c r="GL43" s="30"/>
      <c r="GM43" s="30"/>
      <c r="GN43" s="30"/>
      <c r="GO43" s="30"/>
      <c r="GP43" s="30"/>
      <c r="GQ43" s="30"/>
      <c r="GR43" s="30"/>
      <c r="GS43" s="30"/>
      <c r="GT43" s="30"/>
      <c r="GU43" s="30"/>
      <c r="GV43" s="30"/>
      <c r="GW43" s="30"/>
      <c r="GX43" s="30"/>
      <c r="GY43" s="30"/>
      <c r="GZ43" s="30"/>
      <c r="HA43" s="30"/>
      <c r="HB43" s="30"/>
      <c r="HC43" s="30"/>
      <c r="HD43" s="30"/>
      <c r="HE43" s="30"/>
      <c r="HF43" s="30"/>
      <c r="HG43" s="30"/>
      <c r="HH43" s="30"/>
      <c r="HI43" s="30"/>
      <c r="HJ43" s="30"/>
      <c r="HK43" s="30"/>
      <c r="HL43" s="30"/>
      <c r="HM43" s="30"/>
      <c r="HN43" s="30"/>
      <c r="HO43" s="30"/>
      <c r="HP43" s="30"/>
      <c r="HQ43" s="30"/>
      <c r="HR43" s="30"/>
      <c r="HS43" s="30"/>
      <c r="HT43" s="30"/>
      <c r="HU43" s="30"/>
      <c r="HV43" s="30"/>
      <c r="HW43" s="30"/>
      <c r="HX43" s="30"/>
      <c r="HY43" s="30"/>
      <c r="HZ43" s="30"/>
      <c r="IA43" s="30"/>
      <c r="IB43" s="30"/>
      <c r="IC43" s="30"/>
      <c r="ID43" s="30"/>
      <c r="IE43" s="30"/>
      <c r="IF43" s="30"/>
      <c r="IG43" s="30"/>
      <c r="IH43" s="30"/>
      <c r="II43" s="30"/>
      <c r="IJ43" s="30"/>
      <c r="IK43" s="30"/>
      <c r="IL43" s="30"/>
      <c r="IM43" s="30"/>
      <c r="IN43" s="30"/>
      <c r="IO43" s="30"/>
      <c r="IP43" s="30"/>
      <c r="IQ43" s="30"/>
      <c r="IR43" s="30"/>
      <c r="IS43" s="30"/>
      <c r="IT43" s="30"/>
      <c r="IU43" s="31"/>
    </row>
    <row r="44" spans="1:255" ht="14" customHeight="1">
      <c r="A44" s="35">
        <f t="shared" si="1"/>
        <v>41</v>
      </c>
      <c r="B44" s="36" t="s">
        <v>164</v>
      </c>
      <c r="C44" s="36" t="s">
        <v>74</v>
      </c>
      <c r="D44" s="37">
        <v>100</v>
      </c>
      <c r="E44" s="27"/>
      <c r="F44" s="27"/>
      <c r="G44" s="38" t="s">
        <v>165</v>
      </c>
      <c r="H44" s="29"/>
      <c r="I44" s="30"/>
      <c r="J44" s="39" t="str">
        <f t="shared" si="0"/>
        <v>`WEIBO_ID` varchar(100) COMMENT '微博ID（通过手机号搜索）',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  <c r="GA44" s="30"/>
      <c r="GB44" s="30"/>
      <c r="GC44" s="30"/>
      <c r="GD44" s="30"/>
      <c r="GE44" s="30"/>
      <c r="GF44" s="30"/>
      <c r="GG44" s="30"/>
      <c r="GH44" s="30"/>
      <c r="GI44" s="30"/>
      <c r="GJ44" s="30"/>
      <c r="GK44" s="30"/>
      <c r="GL44" s="30"/>
      <c r="GM44" s="30"/>
      <c r="GN44" s="30"/>
      <c r="GO44" s="30"/>
      <c r="GP44" s="30"/>
      <c r="GQ44" s="30"/>
      <c r="GR44" s="30"/>
      <c r="GS44" s="30"/>
      <c r="GT44" s="30"/>
      <c r="GU44" s="30"/>
      <c r="GV44" s="30"/>
      <c r="GW44" s="30"/>
      <c r="GX44" s="30"/>
      <c r="GY44" s="30"/>
      <c r="GZ44" s="30"/>
      <c r="HA44" s="30"/>
      <c r="HB44" s="30"/>
      <c r="HC44" s="30"/>
      <c r="HD44" s="30"/>
      <c r="HE44" s="30"/>
      <c r="HF44" s="30"/>
      <c r="HG44" s="30"/>
      <c r="HH44" s="30"/>
      <c r="HI44" s="30"/>
      <c r="HJ44" s="30"/>
      <c r="HK44" s="30"/>
      <c r="HL44" s="30"/>
      <c r="HM44" s="30"/>
      <c r="HN44" s="30"/>
      <c r="HO44" s="30"/>
      <c r="HP44" s="30"/>
      <c r="HQ44" s="30"/>
      <c r="HR44" s="30"/>
      <c r="HS44" s="30"/>
      <c r="HT44" s="30"/>
      <c r="HU44" s="30"/>
      <c r="HV44" s="30"/>
      <c r="HW44" s="30"/>
      <c r="HX44" s="30"/>
      <c r="HY44" s="30"/>
      <c r="HZ44" s="30"/>
      <c r="IA44" s="30"/>
      <c r="IB44" s="30"/>
      <c r="IC44" s="30"/>
      <c r="ID44" s="30"/>
      <c r="IE44" s="30"/>
      <c r="IF44" s="30"/>
      <c r="IG44" s="30"/>
      <c r="IH44" s="30"/>
      <c r="II44" s="30"/>
      <c r="IJ44" s="30"/>
      <c r="IK44" s="30"/>
      <c r="IL44" s="30"/>
      <c r="IM44" s="30"/>
      <c r="IN44" s="30"/>
      <c r="IO44" s="30"/>
      <c r="IP44" s="30"/>
      <c r="IQ44" s="30"/>
      <c r="IR44" s="30"/>
      <c r="IS44" s="30"/>
      <c r="IT44" s="30"/>
      <c r="IU44" s="31"/>
    </row>
    <row r="45" spans="1:255" ht="14" customHeight="1">
      <c r="A45" s="35">
        <f t="shared" si="1"/>
        <v>42</v>
      </c>
      <c r="B45" s="51" t="s">
        <v>166</v>
      </c>
      <c r="C45" s="36" t="s">
        <v>74</v>
      </c>
      <c r="D45" s="37">
        <v>100</v>
      </c>
      <c r="E45" s="27"/>
      <c r="F45" s="27"/>
      <c r="G45" s="38" t="s">
        <v>167</v>
      </c>
      <c r="H45" s="29"/>
      <c r="I45" s="30"/>
      <c r="J45" s="39" t="str">
        <f t="shared" si="0"/>
        <v>`LINKEDIN_ID` varchar(100) COMMENT 'LinkedIn ID（通过微信个人信息登记、手机号搜索）',</v>
      </c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  <c r="GA45" s="30"/>
      <c r="GB45" s="30"/>
      <c r="GC45" s="30"/>
      <c r="GD45" s="30"/>
      <c r="GE45" s="30"/>
      <c r="GF45" s="30"/>
      <c r="GG45" s="30"/>
      <c r="GH45" s="30"/>
      <c r="GI45" s="30"/>
      <c r="GJ45" s="30"/>
      <c r="GK45" s="30"/>
      <c r="GL45" s="30"/>
      <c r="GM45" s="30"/>
      <c r="GN45" s="30"/>
      <c r="GO45" s="30"/>
      <c r="GP45" s="30"/>
      <c r="GQ45" s="30"/>
      <c r="GR45" s="30"/>
      <c r="GS45" s="30"/>
      <c r="GT45" s="30"/>
      <c r="GU45" s="30"/>
      <c r="GV45" s="30"/>
      <c r="GW45" s="30"/>
      <c r="GX45" s="30"/>
      <c r="GY45" s="30"/>
      <c r="GZ45" s="30"/>
      <c r="HA45" s="30"/>
      <c r="HB45" s="30"/>
      <c r="HC45" s="30"/>
      <c r="HD45" s="30"/>
      <c r="HE45" s="30"/>
      <c r="HF45" s="30"/>
      <c r="HG45" s="30"/>
      <c r="HH45" s="30"/>
      <c r="HI45" s="30"/>
      <c r="HJ45" s="30"/>
      <c r="HK45" s="30"/>
      <c r="HL45" s="30"/>
      <c r="HM45" s="30"/>
      <c r="HN45" s="30"/>
      <c r="HO45" s="30"/>
      <c r="HP45" s="30"/>
      <c r="HQ45" s="30"/>
      <c r="HR45" s="30"/>
      <c r="HS45" s="30"/>
      <c r="HT45" s="30"/>
      <c r="HU45" s="30"/>
      <c r="HV45" s="30"/>
      <c r="HW45" s="30"/>
      <c r="HX45" s="30"/>
      <c r="HY45" s="30"/>
      <c r="HZ45" s="30"/>
      <c r="IA45" s="30"/>
      <c r="IB45" s="30"/>
      <c r="IC45" s="30"/>
      <c r="ID45" s="30"/>
      <c r="IE45" s="30"/>
      <c r="IF45" s="30"/>
      <c r="IG45" s="30"/>
      <c r="IH45" s="30"/>
      <c r="II45" s="30"/>
      <c r="IJ45" s="30"/>
      <c r="IK45" s="30"/>
      <c r="IL45" s="30"/>
      <c r="IM45" s="30"/>
      <c r="IN45" s="30"/>
      <c r="IO45" s="30"/>
      <c r="IP45" s="30"/>
      <c r="IQ45" s="30"/>
      <c r="IR45" s="30"/>
      <c r="IS45" s="30"/>
      <c r="IT45" s="30"/>
      <c r="IU45" s="31"/>
    </row>
    <row r="46" spans="1:255" ht="14" customHeight="1">
      <c r="A46" s="35">
        <f t="shared" si="1"/>
        <v>43</v>
      </c>
      <c r="B46" s="36" t="s">
        <v>168</v>
      </c>
      <c r="C46" s="36" t="s">
        <v>91</v>
      </c>
      <c r="D46" s="27"/>
      <c r="E46" s="27"/>
      <c r="F46" s="27"/>
      <c r="G46" s="38" t="s">
        <v>169</v>
      </c>
      <c r="H46" s="29"/>
      <c r="I46" s="30"/>
      <c r="J46" s="39" t="str">
        <f t="shared" si="0"/>
        <v>`LAST_TOUCH_DATE` date() COMMENT '最后交互时间',</v>
      </c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  <c r="GA46" s="30"/>
      <c r="GB46" s="30"/>
      <c r="GC46" s="30"/>
      <c r="GD46" s="30"/>
      <c r="GE46" s="30"/>
      <c r="GF46" s="30"/>
      <c r="GG46" s="30"/>
      <c r="GH46" s="30"/>
      <c r="GI46" s="30"/>
      <c r="GJ46" s="30"/>
      <c r="GK46" s="30"/>
      <c r="GL46" s="30"/>
      <c r="GM46" s="30"/>
      <c r="GN46" s="30"/>
      <c r="GO46" s="30"/>
      <c r="GP46" s="30"/>
      <c r="GQ46" s="30"/>
      <c r="GR46" s="30"/>
      <c r="GS46" s="30"/>
      <c r="GT46" s="30"/>
      <c r="GU46" s="30"/>
      <c r="GV46" s="30"/>
      <c r="GW46" s="30"/>
      <c r="GX46" s="30"/>
      <c r="GY46" s="30"/>
      <c r="GZ46" s="30"/>
      <c r="HA46" s="30"/>
      <c r="HB46" s="30"/>
      <c r="HC46" s="30"/>
      <c r="HD46" s="30"/>
      <c r="HE46" s="30"/>
      <c r="HF46" s="30"/>
      <c r="HG46" s="30"/>
      <c r="HH46" s="30"/>
      <c r="HI46" s="30"/>
      <c r="HJ46" s="30"/>
      <c r="HK46" s="30"/>
      <c r="HL46" s="30"/>
      <c r="HM46" s="30"/>
      <c r="HN46" s="30"/>
      <c r="HO46" s="30"/>
      <c r="HP46" s="30"/>
      <c r="HQ46" s="30"/>
      <c r="HR46" s="30"/>
      <c r="HS46" s="30"/>
      <c r="HT46" s="30"/>
      <c r="HU46" s="30"/>
      <c r="HV46" s="30"/>
      <c r="HW46" s="30"/>
      <c r="HX46" s="30"/>
      <c r="HY46" s="30"/>
      <c r="HZ46" s="30"/>
      <c r="IA46" s="30"/>
      <c r="IB46" s="30"/>
      <c r="IC46" s="30"/>
      <c r="ID46" s="30"/>
      <c r="IE46" s="30"/>
      <c r="IF46" s="30"/>
      <c r="IG46" s="30"/>
      <c r="IH46" s="30"/>
      <c r="II46" s="30"/>
      <c r="IJ46" s="30"/>
      <c r="IK46" s="30"/>
      <c r="IL46" s="30"/>
      <c r="IM46" s="30"/>
      <c r="IN46" s="30"/>
      <c r="IO46" s="30"/>
      <c r="IP46" s="30"/>
      <c r="IQ46" s="30"/>
      <c r="IR46" s="30"/>
      <c r="IS46" s="30"/>
      <c r="IT46" s="30"/>
      <c r="IU46" s="31"/>
    </row>
    <row r="47" spans="1:255" ht="14" customHeight="1">
      <c r="A47" s="35">
        <f t="shared" si="1"/>
        <v>44</v>
      </c>
      <c r="B47" s="36" t="s">
        <v>170</v>
      </c>
      <c r="C47" s="36" t="s">
        <v>74</v>
      </c>
      <c r="D47" s="37">
        <v>2</v>
      </c>
      <c r="E47" s="27"/>
      <c r="F47" s="27"/>
      <c r="G47" s="38" t="s">
        <v>171</v>
      </c>
      <c r="H47" s="29"/>
      <c r="I47" s="30"/>
      <c r="J47" s="39" t="str">
        <f t="shared" si="0"/>
        <v>`LAST_TOUCH_TYPE` varchar(2) COMMENT '0:电话；1:微信；2:语音；3:微博；4:其他',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  <c r="GA47" s="30"/>
      <c r="GB47" s="30"/>
      <c r="GC47" s="30"/>
      <c r="GD47" s="30"/>
      <c r="GE47" s="30"/>
      <c r="GF47" s="30"/>
      <c r="GG47" s="30"/>
      <c r="GH47" s="30"/>
      <c r="GI47" s="30"/>
      <c r="GJ47" s="30"/>
      <c r="GK47" s="30"/>
      <c r="GL47" s="30"/>
      <c r="GM47" s="30"/>
      <c r="GN47" s="30"/>
      <c r="GO47" s="30"/>
      <c r="GP47" s="30"/>
      <c r="GQ47" s="30"/>
      <c r="GR47" s="30"/>
      <c r="GS47" s="30"/>
      <c r="GT47" s="30"/>
      <c r="GU47" s="30"/>
      <c r="GV47" s="30"/>
      <c r="GW47" s="30"/>
      <c r="GX47" s="30"/>
      <c r="GY47" s="30"/>
      <c r="GZ47" s="30"/>
      <c r="HA47" s="30"/>
      <c r="HB47" s="30"/>
      <c r="HC47" s="30"/>
      <c r="HD47" s="30"/>
      <c r="HE47" s="30"/>
      <c r="HF47" s="30"/>
      <c r="HG47" s="30"/>
      <c r="HH47" s="30"/>
      <c r="HI47" s="30"/>
      <c r="HJ47" s="30"/>
      <c r="HK47" s="30"/>
      <c r="HL47" s="30"/>
      <c r="HM47" s="30"/>
      <c r="HN47" s="30"/>
      <c r="HO47" s="30"/>
      <c r="HP47" s="30"/>
      <c r="HQ47" s="30"/>
      <c r="HR47" s="30"/>
      <c r="HS47" s="30"/>
      <c r="HT47" s="30"/>
      <c r="HU47" s="30"/>
      <c r="HV47" s="30"/>
      <c r="HW47" s="30"/>
      <c r="HX47" s="30"/>
      <c r="HY47" s="30"/>
      <c r="HZ47" s="30"/>
      <c r="IA47" s="30"/>
      <c r="IB47" s="30"/>
      <c r="IC47" s="30"/>
      <c r="ID47" s="30"/>
      <c r="IE47" s="30"/>
      <c r="IF47" s="30"/>
      <c r="IG47" s="30"/>
      <c r="IH47" s="30"/>
      <c r="II47" s="30"/>
      <c r="IJ47" s="30"/>
      <c r="IK47" s="30"/>
      <c r="IL47" s="30"/>
      <c r="IM47" s="30"/>
      <c r="IN47" s="30"/>
      <c r="IO47" s="30"/>
      <c r="IP47" s="30"/>
      <c r="IQ47" s="30"/>
      <c r="IR47" s="30"/>
      <c r="IS47" s="30"/>
      <c r="IT47" s="30"/>
      <c r="IU47" s="31"/>
    </row>
    <row r="48" spans="1:255" ht="14" customHeight="1">
      <c r="A48" s="35">
        <f t="shared" si="1"/>
        <v>45</v>
      </c>
      <c r="B48" s="36" t="s">
        <v>172</v>
      </c>
      <c r="C48" s="36" t="s">
        <v>91</v>
      </c>
      <c r="D48" s="27"/>
      <c r="E48" s="27"/>
      <c r="F48" s="27"/>
      <c r="G48" s="38" t="s">
        <v>173</v>
      </c>
      <c r="H48" s="29"/>
      <c r="I48" s="30"/>
      <c r="J48" s="39" t="str">
        <f t="shared" si="0"/>
        <v>`CREATE_DATE` date() COMMENT '创建日期',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30"/>
      <c r="GJ48" s="30"/>
      <c r="GK48" s="30"/>
      <c r="GL48" s="30"/>
      <c r="GM48" s="30"/>
      <c r="GN48" s="30"/>
      <c r="GO48" s="30"/>
      <c r="GP48" s="30"/>
      <c r="GQ48" s="30"/>
      <c r="GR48" s="30"/>
      <c r="GS48" s="30"/>
      <c r="GT48" s="30"/>
      <c r="GU48" s="30"/>
      <c r="GV48" s="30"/>
      <c r="GW48" s="30"/>
      <c r="GX48" s="30"/>
      <c r="GY48" s="30"/>
      <c r="GZ48" s="30"/>
      <c r="HA48" s="30"/>
      <c r="HB48" s="30"/>
      <c r="HC48" s="30"/>
      <c r="HD48" s="30"/>
      <c r="HE48" s="30"/>
      <c r="HF48" s="30"/>
      <c r="HG48" s="30"/>
      <c r="HH48" s="30"/>
      <c r="HI48" s="30"/>
      <c r="HJ48" s="30"/>
      <c r="HK48" s="30"/>
      <c r="HL48" s="30"/>
      <c r="HM48" s="30"/>
      <c r="HN48" s="30"/>
      <c r="HO48" s="30"/>
      <c r="HP48" s="30"/>
      <c r="HQ48" s="30"/>
      <c r="HR48" s="30"/>
      <c r="HS48" s="30"/>
      <c r="HT48" s="30"/>
      <c r="HU48" s="30"/>
      <c r="HV48" s="30"/>
      <c r="HW48" s="30"/>
      <c r="HX48" s="30"/>
      <c r="HY48" s="30"/>
      <c r="HZ48" s="30"/>
      <c r="IA48" s="30"/>
      <c r="IB48" s="30"/>
      <c r="IC48" s="30"/>
      <c r="ID48" s="30"/>
      <c r="IE48" s="30"/>
      <c r="IF48" s="30"/>
      <c r="IG48" s="30"/>
      <c r="IH48" s="30"/>
      <c r="II48" s="30"/>
      <c r="IJ48" s="30"/>
      <c r="IK48" s="30"/>
      <c r="IL48" s="30"/>
      <c r="IM48" s="30"/>
      <c r="IN48" s="30"/>
      <c r="IO48" s="30"/>
      <c r="IP48" s="30"/>
      <c r="IQ48" s="30"/>
      <c r="IR48" s="30"/>
      <c r="IS48" s="30"/>
      <c r="IT48" s="30"/>
      <c r="IU48" s="31"/>
    </row>
    <row r="49" spans="1:255" ht="14" customHeight="1">
      <c r="A49" s="35">
        <f t="shared" si="1"/>
        <v>46</v>
      </c>
      <c r="B49" s="36" t="s">
        <v>174</v>
      </c>
      <c r="C49" s="36" t="s">
        <v>91</v>
      </c>
      <c r="D49" s="27"/>
      <c r="E49" s="27"/>
      <c r="F49" s="27"/>
      <c r="G49" s="38" t="s">
        <v>175</v>
      </c>
      <c r="H49" s="29"/>
      <c r="I49" s="30"/>
      <c r="J49" s="39" t="str">
        <f t="shared" si="0"/>
        <v>`UPDATE_DATE` date() COMMENT '更新日期',</v>
      </c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  <c r="GA49" s="30"/>
      <c r="GB49" s="30"/>
      <c r="GC49" s="30"/>
      <c r="GD49" s="30"/>
      <c r="GE49" s="30"/>
      <c r="GF49" s="30"/>
      <c r="GG49" s="30"/>
      <c r="GH49" s="30"/>
      <c r="GI49" s="30"/>
      <c r="GJ49" s="30"/>
      <c r="GK49" s="30"/>
      <c r="GL49" s="30"/>
      <c r="GM49" s="30"/>
      <c r="GN49" s="30"/>
      <c r="GO49" s="30"/>
      <c r="GP49" s="30"/>
      <c r="GQ49" s="30"/>
      <c r="GR49" s="30"/>
      <c r="GS49" s="30"/>
      <c r="GT49" s="30"/>
      <c r="GU49" s="30"/>
      <c r="GV49" s="30"/>
      <c r="GW49" s="30"/>
      <c r="GX49" s="30"/>
      <c r="GY49" s="30"/>
      <c r="GZ49" s="30"/>
      <c r="HA49" s="30"/>
      <c r="HB49" s="30"/>
      <c r="HC49" s="30"/>
      <c r="HD49" s="30"/>
      <c r="HE49" s="30"/>
      <c r="HF49" s="30"/>
      <c r="HG49" s="30"/>
      <c r="HH49" s="30"/>
      <c r="HI49" s="30"/>
      <c r="HJ49" s="30"/>
      <c r="HK49" s="30"/>
      <c r="HL49" s="30"/>
      <c r="HM49" s="30"/>
      <c r="HN49" s="30"/>
      <c r="HO49" s="30"/>
      <c r="HP49" s="30"/>
      <c r="HQ49" s="30"/>
      <c r="HR49" s="30"/>
      <c r="HS49" s="30"/>
      <c r="HT49" s="30"/>
      <c r="HU49" s="30"/>
      <c r="HV49" s="30"/>
      <c r="HW49" s="30"/>
      <c r="HX49" s="30"/>
      <c r="HY49" s="30"/>
      <c r="HZ49" s="30"/>
      <c r="IA49" s="30"/>
      <c r="IB49" s="30"/>
      <c r="IC49" s="30"/>
      <c r="ID49" s="30"/>
      <c r="IE49" s="30"/>
      <c r="IF49" s="30"/>
      <c r="IG49" s="30"/>
      <c r="IH49" s="30"/>
      <c r="II49" s="30"/>
      <c r="IJ49" s="30"/>
      <c r="IK49" s="30"/>
      <c r="IL49" s="30"/>
      <c r="IM49" s="30"/>
      <c r="IN49" s="30"/>
      <c r="IO49" s="30"/>
      <c r="IP49" s="30"/>
      <c r="IQ49" s="30"/>
      <c r="IR49" s="30"/>
      <c r="IS49" s="30"/>
      <c r="IT49" s="30"/>
      <c r="IU49" s="31"/>
    </row>
    <row r="50" spans="1:255" ht="14" customHeight="1">
      <c r="A50" s="35">
        <f t="shared" si="1"/>
        <v>47</v>
      </c>
      <c r="B50" s="36" t="s">
        <v>80</v>
      </c>
      <c r="C50" s="36" t="s">
        <v>74</v>
      </c>
      <c r="D50" s="37">
        <v>1</v>
      </c>
      <c r="E50" s="27"/>
      <c r="F50" s="27"/>
      <c r="G50" s="38" t="s">
        <v>81</v>
      </c>
      <c r="H50" s="29"/>
      <c r="I50" s="30"/>
      <c r="J50" s="39" t="str">
        <f t="shared" si="0"/>
        <v>`STATUS` varchar(1) COMMENT '0:无效；1:有效',</v>
      </c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  <c r="GA50" s="30"/>
      <c r="GB50" s="30"/>
      <c r="GC50" s="30"/>
      <c r="GD50" s="30"/>
      <c r="GE50" s="30"/>
      <c r="GF50" s="30"/>
      <c r="GG50" s="30"/>
      <c r="GH50" s="30"/>
      <c r="GI50" s="30"/>
      <c r="GJ50" s="30"/>
      <c r="GK50" s="30"/>
      <c r="GL50" s="30"/>
      <c r="GM50" s="30"/>
      <c r="GN50" s="30"/>
      <c r="GO50" s="30"/>
      <c r="GP50" s="30"/>
      <c r="GQ50" s="30"/>
      <c r="GR50" s="30"/>
      <c r="GS50" s="30"/>
      <c r="GT50" s="30"/>
      <c r="GU50" s="30"/>
      <c r="GV50" s="30"/>
      <c r="GW50" s="30"/>
      <c r="GX50" s="30"/>
      <c r="GY50" s="30"/>
      <c r="GZ50" s="30"/>
      <c r="HA50" s="30"/>
      <c r="HB50" s="30"/>
      <c r="HC50" s="30"/>
      <c r="HD50" s="30"/>
      <c r="HE50" s="30"/>
      <c r="HF50" s="30"/>
      <c r="HG50" s="30"/>
      <c r="HH50" s="30"/>
      <c r="HI50" s="30"/>
      <c r="HJ50" s="30"/>
      <c r="HK50" s="30"/>
      <c r="HL50" s="30"/>
      <c r="HM50" s="30"/>
      <c r="HN50" s="30"/>
      <c r="HO50" s="30"/>
      <c r="HP50" s="30"/>
      <c r="HQ50" s="30"/>
      <c r="HR50" s="30"/>
      <c r="HS50" s="30"/>
      <c r="HT50" s="30"/>
      <c r="HU50" s="30"/>
      <c r="HV50" s="30"/>
      <c r="HW50" s="30"/>
      <c r="HX50" s="30"/>
      <c r="HY50" s="30"/>
      <c r="HZ50" s="30"/>
      <c r="IA50" s="30"/>
      <c r="IB50" s="30"/>
      <c r="IC50" s="30"/>
      <c r="ID50" s="30"/>
      <c r="IE50" s="30"/>
      <c r="IF50" s="30"/>
      <c r="IG50" s="30"/>
      <c r="IH50" s="30"/>
      <c r="II50" s="30"/>
      <c r="IJ50" s="30"/>
      <c r="IK50" s="30"/>
      <c r="IL50" s="30"/>
      <c r="IM50" s="30"/>
      <c r="IN50" s="30"/>
      <c r="IO50" s="30"/>
      <c r="IP50" s="30"/>
      <c r="IQ50" s="30"/>
      <c r="IR50" s="30"/>
      <c r="IS50" s="30"/>
      <c r="IT50" s="30"/>
      <c r="IU50" s="31"/>
    </row>
    <row r="51" spans="1:255" ht="13.5" customHeight="1">
      <c r="A51" s="40"/>
      <c r="B51" s="41"/>
      <c r="C51" s="41"/>
      <c r="D51" s="41"/>
      <c r="E51" s="41"/>
      <c r="F51" s="41"/>
      <c r="G51" s="42"/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  <c r="GA51" s="30"/>
      <c r="GB51" s="30"/>
      <c r="GC51" s="30"/>
      <c r="GD51" s="30"/>
      <c r="GE51" s="30"/>
      <c r="GF51" s="30"/>
      <c r="GG51" s="30"/>
      <c r="GH51" s="30"/>
      <c r="GI51" s="30"/>
      <c r="GJ51" s="30"/>
      <c r="GK51" s="30"/>
      <c r="GL51" s="30"/>
      <c r="GM51" s="30"/>
      <c r="GN51" s="30"/>
      <c r="GO51" s="30"/>
      <c r="GP51" s="30"/>
      <c r="GQ51" s="30"/>
      <c r="GR51" s="30"/>
      <c r="GS51" s="30"/>
      <c r="GT51" s="30"/>
      <c r="GU51" s="30"/>
      <c r="GV51" s="30"/>
      <c r="GW51" s="30"/>
      <c r="GX51" s="30"/>
      <c r="GY51" s="30"/>
      <c r="GZ51" s="30"/>
      <c r="HA51" s="30"/>
      <c r="HB51" s="30"/>
      <c r="HC51" s="30"/>
      <c r="HD51" s="30"/>
      <c r="HE51" s="30"/>
      <c r="HF51" s="30"/>
      <c r="HG51" s="30"/>
      <c r="HH51" s="30"/>
      <c r="HI51" s="30"/>
      <c r="HJ51" s="30"/>
      <c r="HK51" s="30"/>
      <c r="HL51" s="30"/>
      <c r="HM51" s="30"/>
      <c r="HN51" s="30"/>
      <c r="HO51" s="30"/>
      <c r="HP51" s="30"/>
      <c r="HQ51" s="30"/>
      <c r="HR51" s="30"/>
      <c r="HS51" s="30"/>
      <c r="HT51" s="30"/>
      <c r="HU51" s="30"/>
      <c r="HV51" s="30"/>
      <c r="HW51" s="30"/>
      <c r="HX51" s="30"/>
      <c r="HY51" s="30"/>
      <c r="HZ51" s="30"/>
      <c r="IA51" s="30"/>
      <c r="IB51" s="30"/>
      <c r="IC51" s="30"/>
      <c r="ID51" s="30"/>
      <c r="IE51" s="30"/>
      <c r="IF51" s="30"/>
      <c r="IG51" s="30"/>
      <c r="IH51" s="30"/>
      <c r="II51" s="30"/>
      <c r="IJ51" s="30"/>
      <c r="IK51" s="30"/>
      <c r="IL51" s="30"/>
      <c r="IM51" s="30"/>
      <c r="IN51" s="30"/>
      <c r="IO51" s="30"/>
      <c r="IP51" s="30"/>
      <c r="IQ51" s="30"/>
      <c r="IR51" s="30"/>
      <c r="IS51" s="30"/>
      <c r="IT51" s="30"/>
      <c r="IU51" s="31"/>
    </row>
    <row r="52" spans="1:255" ht="16.5" customHeight="1">
      <c r="A52" s="43"/>
      <c r="B52" s="43"/>
      <c r="C52" s="43"/>
      <c r="D52" s="43"/>
      <c r="E52" s="43"/>
      <c r="F52" s="43"/>
      <c r="G52" s="43"/>
      <c r="H52" s="44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  <c r="GA52" s="30"/>
      <c r="GB52" s="30"/>
      <c r="GC52" s="30"/>
      <c r="GD52" s="30"/>
      <c r="GE52" s="30"/>
      <c r="GF52" s="30"/>
      <c r="GG52" s="30"/>
      <c r="GH52" s="30"/>
      <c r="GI52" s="30"/>
      <c r="GJ52" s="30"/>
      <c r="GK52" s="30"/>
      <c r="GL52" s="30"/>
      <c r="GM52" s="30"/>
      <c r="GN52" s="30"/>
      <c r="GO52" s="30"/>
      <c r="GP52" s="30"/>
      <c r="GQ52" s="30"/>
      <c r="GR52" s="30"/>
      <c r="GS52" s="30"/>
      <c r="GT52" s="30"/>
      <c r="GU52" s="30"/>
      <c r="GV52" s="30"/>
      <c r="GW52" s="30"/>
      <c r="GX52" s="30"/>
      <c r="GY52" s="30"/>
      <c r="GZ52" s="30"/>
      <c r="HA52" s="30"/>
      <c r="HB52" s="30"/>
      <c r="HC52" s="30"/>
      <c r="HD52" s="30"/>
      <c r="HE52" s="30"/>
      <c r="HF52" s="30"/>
      <c r="HG52" s="30"/>
      <c r="HH52" s="30"/>
      <c r="HI52" s="30"/>
      <c r="HJ52" s="30"/>
      <c r="HK52" s="30"/>
      <c r="HL52" s="30"/>
      <c r="HM52" s="30"/>
      <c r="HN52" s="30"/>
      <c r="HO52" s="30"/>
      <c r="HP52" s="30"/>
      <c r="HQ52" s="30"/>
      <c r="HR52" s="30"/>
      <c r="HS52" s="30"/>
      <c r="HT52" s="30"/>
      <c r="HU52" s="30"/>
      <c r="HV52" s="30"/>
      <c r="HW52" s="30"/>
      <c r="HX52" s="30"/>
      <c r="HY52" s="30"/>
      <c r="HZ52" s="30"/>
      <c r="IA52" s="30"/>
      <c r="IB52" s="30"/>
      <c r="IC52" s="30"/>
      <c r="ID52" s="30"/>
      <c r="IE52" s="30"/>
      <c r="IF52" s="30"/>
      <c r="IG52" s="30"/>
      <c r="IH52" s="30"/>
      <c r="II52" s="30"/>
      <c r="IJ52" s="30"/>
      <c r="IK52" s="30"/>
      <c r="IL52" s="30"/>
      <c r="IM52" s="30"/>
      <c r="IN52" s="30"/>
      <c r="IO52" s="30"/>
      <c r="IP52" s="30"/>
      <c r="IQ52" s="30"/>
      <c r="IR52" s="30"/>
      <c r="IS52" s="30"/>
      <c r="IT52" s="30"/>
      <c r="IU52" s="31"/>
    </row>
    <row r="53" spans="1:255" ht="14.25" customHeight="1">
      <c r="A53" s="45"/>
      <c r="B53" s="45"/>
      <c r="C53" s="46" t="s">
        <v>82</v>
      </c>
      <c r="D53" s="45"/>
      <c r="E53" s="45"/>
      <c r="F53" s="45"/>
      <c r="G53" s="45"/>
      <c r="H53" s="47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  <c r="HG53" s="48"/>
      <c r="HH53" s="48"/>
      <c r="HI53" s="48"/>
      <c r="HJ53" s="48"/>
      <c r="HK53" s="48"/>
      <c r="HL53" s="48"/>
      <c r="HM53" s="48"/>
      <c r="HN53" s="48"/>
      <c r="HO53" s="48"/>
      <c r="HP53" s="48"/>
      <c r="HQ53" s="48"/>
      <c r="HR53" s="48"/>
      <c r="HS53" s="48"/>
      <c r="HT53" s="48"/>
      <c r="HU53" s="48"/>
      <c r="HV53" s="48"/>
      <c r="HW53" s="48"/>
      <c r="HX53" s="48"/>
      <c r="HY53" s="48"/>
      <c r="HZ53" s="48"/>
      <c r="IA53" s="48"/>
      <c r="IB53" s="48"/>
      <c r="IC53" s="48"/>
      <c r="ID53" s="48"/>
      <c r="IE53" s="48"/>
      <c r="IF53" s="48"/>
      <c r="IG53" s="48"/>
      <c r="IH53" s="48"/>
      <c r="II53" s="48"/>
      <c r="IJ53" s="48"/>
      <c r="IK53" s="48"/>
      <c r="IL53" s="48"/>
      <c r="IM53" s="48"/>
      <c r="IN53" s="48"/>
      <c r="IO53" s="48"/>
      <c r="IP53" s="48"/>
      <c r="IQ53" s="48"/>
      <c r="IR53" s="48"/>
      <c r="IS53" s="48"/>
      <c r="IT53" s="48"/>
      <c r="IU53" s="49"/>
    </row>
    <row r="57" spans="1:255" ht="12.75" customHeight="1">
      <c r="A57" s="144" t="s">
        <v>312</v>
      </c>
    </row>
    <row r="58" spans="1:255" ht="12.75" customHeight="1">
      <c r="A58" s="144" t="s">
        <v>311</v>
      </c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31"/>
  <sheetViews>
    <sheetView showGridLines="0" workbookViewId="0">
      <selection activeCell="A31" sqref="A31"/>
    </sheetView>
  </sheetViews>
  <sheetFormatPr baseColWidth="10" defaultColWidth="8.83203125" defaultRowHeight="12.75" customHeight="1"/>
  <cols>
    <col min="1" max="1" width="9.33203125" style="52" customWidth="1"/>
    <col min="2" max="2" width="18.1640625" style="52" customWidth="1"/>
    <col min="3" max="3" width="9.33203125" style="52" customWidth="1"/>
    <col min="4" max="6" width="5" style="52" customWidth="1"/>
    <col min="7" max="7" width="26.83203125" style="52" customWidth="1"/>
    <col min="8" max="255" width="8.83203125" style="52" customWidth="1"/>
  </cols>
  <sheetData>
    <row r="1" spans="1:255" ht="16.5" customHeight="1">
      <c r="A1" s="134" t="s">
        <v>67</v>
      </c>
      <c r="B1" s="135"/>
      <c r="C1" s="136" t="s">
        <v>24</v>
      </c>
      <c r="D1" s="137"/>
      <c r="E1" s="137"/>
      <c r="F1" s="137"/>
      <c r="G1" s="138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6"/>
    </row>
    <row r="2" spans="1:255" ht="16" customHeight="1">
      <c r="A2" s="139" t="s">
        <v>22</v>
      </c>
      <c r="B2" s="140"/>
      <c r="C2" s="141" t="s">
        <v>25</v>
      </c>
      <c r="D2" s="142"/>
      <c r="E2" s="142"/>
      <c r="F2" s="142"/>
      <c r="G2" s="143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1"/>
    </row>
    <row r="3" spans="1:255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1"/>
    </row>
    <row r="4" spans="1:255" ht="14" customHeight="1">
      <c r="A4" s="35">
        <v>1</v>
      </c>
      <c r="B4" s="36" t="s">
        <v>73</v>
      </c>
      <c r="C4" s="36" t="s">
        <v>74</v>
      </c>
      <c r="D4" s="37">
        <v>32</v>
      </c>
      <c r="E4" s="27"/>
      <c r="F4" s="36" t="s">
        <v>83</v>
      </c>
      <c r="G4" s="28"/>
      <c r="H4" s="29"/>
      <c r="I4" s="30"/>
      <c r="J4" s="39" t="str">
        <f t="shared" ref="J4:J24" si="0">CONCATENATE("`",B4,"` ",LOWER(C4),"(",D4,")"," COMMENT ","'",G4,"',")</f>
        <v>`ID` varchar(32) COMMENT '',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1"/>
    </row>
    <row r="5" spans="1:255" ht="16" customHeight="1">
      <c r="A5" s="35">
        <v>2</v>
      </c>
      <c r="B5" s="36" t="s">
        <v>176</v>
      </c>
      <c r="C5" s="36" t="s">
        <v>74</v>
      </c>
      <c r="D5" s="37">
        <v>20</v>
      </c>
      <c r="E5" s="27"/>
      <c r="F5" s="27"/>
      <c r="G5" s="38" t="s">
        <v>177</v>
      </c>
      <c r="H5" s="29"/>
      <c r="I5" s="30"/>
      <c r="J5" s="39" t="str">
        <f t="shared" si="0"/>
        <v>`LOGIN_ID` varchar(20) COMMENT '登录ID，一般为手机号',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1"/>
    </row>
    <row r="6" spans="1:255" ht="16" customHeight="1">
      <c r="A6" s="35">
        <v>3</v>
      </c>
      <c r="B6" s="36" t="s">
        <v>178</v>
      </c>
      <c r="C6" s="36" t="s">
        <v>74</v>
      </c>
      <c r="D6" s="37">
        <v>20</v>
      </c>
      <c r="E6" s="27"/>
      <c r="F6" s="27"/>
      <c r="G6" s="38" t="s">
        <v>179</v>
      </c>
      <c r="H6" s="29"/>
      <c r="I6" s="30"/>
      <c r="J6" s="39" t="str">
        <f t="shared" si="0"/>
        <v>`USER_NM` varchar(20) COMMENT '业务员名称',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1"/>
    </row>
    <row r="7" spans="1:255" ht="16" customHeight="1">
      <c r="A7" s="35">
        <v>4</v>
      </c>
      <c r="B7" s="36" t="s">
        <v>180</v>
      </c>
      <c r="C7" s="36" t="s">
        <v>74</v>
      </c>
      <c r="D7" s="37">
        <v>20</v>
      </c>
      <c r="E7" s="27"/>
      <c r="F7" s="27"/>
      <c r="G7" s="38" t="s">
        <v>181</v>
      </c>
      <c r="H7" s="29"/>
      <c r="I7" s="30"/>
      <c r="J7" s="39" t="str">
        <f t="shared" si="0"/>
        <v>`LOGIN_PWD` varchar(20) COMMENT '登录密码',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1"/>
    </row>
    <row r="8" spans="1:255" ht="16" customHeight="1">
      <c r="A8" s="35">
        <v>5</v>
      </c>
      <c r="B8" s="36" t="s">
        <v>182</v>
      </c>
      <c r="C8" s="36" t="s">
        <v>91</v>
      </c>
      <c r="D8" s="37">
        <v>7</v>
      </c>
      <c r="E8" s="27"/>
      <c r="F8" s="27"/>
      <c r="G8" s="38" t="s">
        <v>183</v>
      </c>
      <c r="H8" s="29"/>
      <c r="I8" s="30"/>
      <c r="J8" s="39" t="str">
        <f t="shared" si="0"/>
        <v>`LAST_LOGIN` date(7) COMMENT '最近登录日期',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1"/>
    </row>
    <row r="9" spans="1:255" ht="16" customHeight="1">
      <c r="A9" s="53">
        <v>6</v>
      </c>
      <c r="B9" s="54" t="s">
        <v>184</v>
      </c>
      <c r="C9" s="54" t="s">
        <v>74</v>
      </c>
      <c r="D9" s="55">
        <v>4000</v>
      </c>
      <c r="E9" s="56"/>
      <c r="F9" s="56"/>
      <c r="G9" s="57" t="s">
        <v>185</v>
      </c>
      <c r="H9" s="29"/>
      <c r="I9" s="30"/>
      <c r="J9" s="39" t="str">
        <f t="shared" si="0"/>
        <v>`HEAD_IMG` varchar(4000) COMMENT '头像(BASE64编码)',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1"/>
    </row>
    <row r="10" spans="1:255" ht="16" customHeight="1">
      <c r="A10" s="53">
        <v>7</v>
      </c>
      <c r="B10" s="54" t="s">
        <v>186</v>
      </c>
      <c r="C10" s="54" t="s">
        <v>74</v>
      </c>
      <c r="D10" s="55">
        <v>11</v>
      </c>
      <c r="E10" s="56"/>
      <c r="F10" s="56"/>
      <c r="G10" s="57" t="s">
        <v>187</v>
      </c>
      <c r="H10" s="29"/>
      <c r="I10" s="30"/>
      <c r="J10" s="39" t="str">
        <f t="shared" si="0"/>
        <v>`TEL_NO` varchar(11) COMMENT '手机号码',</v>
      </c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1"/>
    </row>
    <row r="11" spans="1:255" ht="16" customHeight="1">
      <c r="A11" s="53">
        <v>8</v>
      </c>
      <c r="B11" s="54" t="s">
        <v>142</v>
      </c>
      <c r="C11" s="54" t="s">
        <v>74</v>
      </c>
      <c r="D11" s="55">
        <v>50</v>
      </c>
      <c r="E11" s="56"/>
      <c r="F11" s="56"/>
      <c r="G11" s="57" t="s">
        <v>188</v>
      </c>
      <c r="H11" s="29"/>
      <c r="I11" s="30"/>
      <c r="J11" s="39" t="str">
        <f t="shared" si="0"/>
        <v>`WECHAT_NO` varchar(50) COMMENT '微信号',</v>
      </c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1"/>
    </row>
    <row r="12" spans="1:255" ht="16" customHeight="1">
      <c r="A12" s="53">
        <v>9</v>
      </c>
      <c r="B12" s="54" t="s">
        <v>189</v>
      </c>
      <c r="C12" s="54" t="s">
        <v>74</v>
      </c>
      <c r="D12" s="55">
        <v>500</v>
      </c>
      <c r="E12" s="56"/>
      <c r="F12" s="56"/>
      <c r="G12" s="57" t="s">
        <v>190</v>
      </c>
      <c r="H12" s="29"/>
      <c r="I12" s="30"/>
      <c r="J12" s="39" t="str">
        <f t="shared" si="0"/>
        <v>`PROFILE` varchar(500) COMMENT '简介(500个英文或者100个汉字)',</v>
      </c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1"/>
    </row>
    <row r="13" spans="1:255" ht="16" customHeight="1">
      <c r="A13" s="53">
        <v>10</v>
      </c>
      <c r="B13" s="54" t="s">
        <v>88</v>
      </c>
      <c r="C13" s="54" t="s">
        <v>74</v>
      </c>
      <c r="D13" s="55">
        <v>1</v>
      </c>
      <c r="E13" s="56"/>
      <c r="F13" s="56"/>
      <c r="G13" s="57" t="s">
        <v>191</v>
      </c>
      <c r="H13" s="29"/>
      <c r="I13" s="30"/>
      <c r="J13" s="39" t="str">
        <f t="shared" si="0"/>
        <v>`SEX` varchar(1) COMMENT '性别(M:女 F:男)',</v>
      </c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0"/>
      <c r="ID13" s="30"/>
      <c r="IE13" s="30"/>
      <c r="IF13" s="30"/>
      <c r="IG13" s="30"/>
      <c r="IH13" s="30"/>
      <c r="II13" s="30"/>
      <c r="IJ13" s="30"/>
      <c r="IK13" s="30"/>
      <c r="IL13" s="30"/>
      <c r="IM13" s="30"/>
      <c r="IN13" s="30"/>
      <c r="IO13" s="30"/>
      <c r="IP13" s="30"/>
      <c r="IQ13" s="30"/>
      <c r="IR13" s="30"/>
      <c r="IS13" s="30"/>
      <c r="IT13" s="30"/>
      <c r="IU13" s="31"/>
    </row>
    <row r="14" spans="1:255" ht="16" customHeight="1">
      <c r="A14" s="53">
        <v>11</v>
      </c>
      <c r="B14" s="54" t="s">
        <v>192</v>
      </c>
      <c r="C14" s="54" t="s">
        <v>91</v>
      </c>
      <c r="D14" s="56"/>
      <c r="E14" s="56"/>
      <c r="F14" s="56"/>
      <c r="G14" s="57" t="s">
        <v>193</v>
      </c>
      <c r="H14" s="29"/>
      <c r="I14" s="30"/>
      <c r="J14" s="39" t="str">
        <f t="shared" si="0"/>
        <v>`BIRTHDAY` date() COMMENT '生日',</v>
      </c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0"/>
      <c r="ID14" s="30"/>
      <c r="IE14" s="30"/>
      <c r="IF14" s="30"/>
      <c r="IG14" s="30"/>
      <c r="IH14" s="30"/>
      <c r="II14" s="30"/>
      <c r="IJ14" s="30"/>
      <c r="IK14" s="30"/>
      <c r="IL14" s="30"/>
      <c r="IM14" s="30"/>
      <c r="IN14" s="30"/>
      <c r="IO14" s="30"/>
      <c r="IP14" s="30"/>
      <c r="IQ14" s="30"/>
      <c r="IR14" s="30"/>
      <c r="IS14" s="30"/>
      <c r="IT14" s="30"/>
      <c r="IU14" s="31"/>
    </row>
    <row r="15" spans="1:255" ht="16" customHeight="1">
      <c r="A15" s="53">
        <v>12</v>
      </c>
      <c r="B15" s="54" t="s">
        <v>194</v>
      </c>
      <c r="C15" s="54" t="s">
        <v>74</v>
      </c>
      <c r="D15" s="55">
        <v>50</v>
      </c>
      <c r="E15" s="56"/>
      <c r="F15" s="56"/>
      <c r="G15" s="57" t="s">
        <v>195</v>
      </c>
      <c r="H15" s="29"/>
      <c r="I15" s="30"/>
      <c r="J15" s="39" t="str">
        <f t="shared" si="0"/>
        <v>`LOCATION_CITY` varchar(50) COMMENT '所在城市',</v>
      </c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1"/>
    </row>
    <row r="16" spans="1:255" ht="16" customHeight="1">
      <c r="A16" s="53">
        <v>13</v>
      </c>
      <c r="B16" s="54" t="s">
        <v>196</v>
      </c>
      <c r="C16" s="54" t="s">
        <v>74</v>
      </c>
      <c r="D16" s="55">
        <v>500</v>
      </c>
      <c r="E16" s="56"/>
      <c r="F16" s="56"/>
      <c r="G16" s="57" t="s">
        <v>96</v>
      </c>
      <c r="H16" s="29"/>
      <c r="I16" s="30"/>
      <c r="J16" s="39" t="str">
        <f t="shared" si="0"/>
        <v>`LOCATION_DETAIL` varchar(500) COMMENT '详细地址',</v>
      </c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0"/>
      <c r="ID16" s="30"/>
      <c r="IE16" s="30"/>
      <c r="IF16" s="30"/>
      <c r="IG16" s="30"/>
      <c r="IH16" s="30"/>
      <c r="II16" s="30"/>
      <c r="IJ16" s="30"/>
      <c r="IK16" s="30"/>
      <c r="IL16" s="30"/>
      <c r="IM16" s="30"/>
      <c r="IN16" s="30"/>
      <c r="IO16" s="30"/>
      <c r="IP16" s="30"/>
      <c r="IQ16" s="30"/>
      <c r="IR16" s="30"/>
      <c r="IS16" s="30"/>
      <c r="IT16" s="30"/>
      <c r="IU16" s="31"/>
    </row>
    <row r="17" spans="1:255" ht="16" customHeight="1">
      <c r="A17" s="53">
        <v>14</v>
      </c>
      <c r="B17" s="54" t="s">
        <v>197</v>
      </c>
      <c r="C17" s="54" t="s">
        <v>74</v>
      </c>
      <c r="D17" s="55">
        <v>200</v>
      </c>
      <c r="E17" s="56"/>
      <c r="F17" s="56"/>
      <c r="G17" s="57" t="s">
        <v>198</v>
      </c>
      <c r="H17" s="29"/>
      <c r="I17" s="30"/>
      <c r="J17" s="39" t="str">
        <f t="shared" si="0"/>
        <v>`COMPANY` varchar(200) COMMENT '所属公司',</v>
      </c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0"/>
      <c r="ID17" s="30"/>
      <c r="IE17" s="30"/>
      <c r="IF17" s="30"/>
      <c r="IG17" s="30"/>
      <c r="IH17" s="30"/>
      <c r="II17" s="30"/>
      <c r="IJ17" s="30"/>
      <c r="IK17" s="30"/>
      <c r="IL17" s="30"/>
      <c r="IM17" s="30"/>
      <c r="IN17" s="30"/>
      <c r="IO17" s="30"/>
      <c r="IP17" s="30"/>
      <c r="IQ17" s="30"/>
      <c r="IR17" s="30"/>
      <c r="IS17" s="30"/>
      <c r="IT17" s="30"/>
      <c r="IU17" s="31"/>
    </row>
    <row r="18" spans="1:255" ht="16" customHeight="1">
      <c r="A18" s="53">
        <v>15</v>
      </c>
      <c r="B18" s="54" t="s">
        <v>199</v>
      </c>
      <c r="C18" s="54" t="s">
        <v>74</v>
      </c>
      <c r="D18" s="55">
        <v>100</v>
      </c>
      <c r="E18" s="56"/>
      <c r="F18" s="56"/>
      <c r="G18" s="57" t="s">
        <v>200</v>
      </c>
      <c r="H18" s="29"/>
      <c r="I18" s="30"/>
      <c r="J18" s="39" t="str">
        <f t="shared" si="0"/>
        <v>`DEPARTMENT` varchar(100) COMMENT '所属部门',</v>
      </c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0"/>
      <c r="ID18" s="30"/>
      <c r="IE18" s="30"/>
      <c r="IF18" s="30"/>
      <c r="IG18" s="30"/>
      <c r="IH18" s="30"/>
      <c r="II18" s="30"/>
      <c r="IJ18" s="30"/>
      <c r="IK18" s="30"/>
      <c r="IL18" s="30"/>
      <c r="IM18" s="30"/>
      <c r="IN18" s="30"/>
      <c r="IO18" s="30"/>
      <c r="IP18" s="30"/>
      <c r="IQ18" s="30"/>
      <c r="IR18" s="30"/>
      <c r="IS18" s="30"/>
      <c r="IT18" s="30"/>
      <c r="IU18" s="31"/>
    </row>
    <row r="19" spans="1:255" ht="16" customHeight="1">
      <c r="A19" s="53">
        <v>16</v>
      </c>
      <c r="B19" s="54" t="s">
        <v>201</v>
      </c>
      <c r="C19" s="54" t="s">
        <v>74</v>
      </c>
      <c r="D19" s="55">
        <v>100</v>
      </c>
      <c r="E19" s="56"/>
      <c r="F19" s="56"/>
      <c r="G19" s="57" t="s">
        <v>202</v>
      </c>
      <c r="H19" s="29"/>
      <c r="I19" s="30"/>
      <c r="J19" s="39" t="str">
        <f t="shared" si="0"/>
        <v>`POSITION_TITLE` varchar(100) COMMENT '职位名称',</v>
      </c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0"/>
      <c r="ID19" s="30"/>
      <c r="IE19" s="30"/>
      <c r="IF19" s="30"/>
      <c r="IG19" s="30"/>
      <c r="IH19" s="30"/>
      <c r="II19" s="30"/>
      <c r="IJ19" s="30"/>
      <c r="IK19" s="30"/>
      <c r="IL19" s="30"/>
      <c r="IM19" s="30"/>
      <c r="IN19" s="30"/>
      <c r="IO19" s="30"/>
      <c r="IP19" s="30"/>
      <c r="IQ19" s="30"/>
      <c r="IR19" s="30"/>
      <c r="IS19" s="30"/>
      <c r="IT19" s="30"/>
      <c r="IU19" s="31"/>
    </row>
    <row r="20" spans="1:255" ht="16" customHeight="1">
      <c r="A20" s="53">
        <v>17</v>
      </c>
      <c r="B20" s="54" t="s">
        <v>203</v>
      </c>
      <c r="C20" s="54" t="s">
        <v>91</v>
      </c>
      <c r="D20" s="56"/>
      <c r="E20" s="56"/>
      <c r="F20" s="56"/>
      <c r="G20" s="57" t="s">
        <v>204</v>
      </c>
      <c r="H20" s="29"/>
      <c r="I20" s="30"/>
      <c r="J20" s="39" t="str">
        <f t="shared" si="0"/>
        <v>`WORK_DATE_START` date() COMMENT '开始工作日期',</v>
      </c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0"/>
      <c r="ID20" s="30"/>
      <c r="IE20" s="30"/>
      <c r="IF20" s="30"/>
      <c r="IG20" s="30"/>
      <c r="IH20" s="30"/>
      <c r="II20" s="30"/>
      <c r="IJ20" s="30"/>
      <c r="IK20" s="30"/>
      <c r="IL20" s="30"/>
      <c r="IM20" s="30"/>
      <c r="IN20" s="30"/>
      <c r="IO20" s="30"/>
      <c r="IP20" s="30"/>
      <c r="IQ20" s="30"/>
      <c r="IR20" s="30"/>
      <c r="IS20" s="30"/>
      <c r="IT20" s="30"/>
      <c r="IU20" s="31"/>
    </row>
    <row r="21" spans="1:255" ht="16" customHeight="1">
      <c r="A21" s="53">
        <v>18</v>
      </c>
      <c r="B21" s="54" t="s">
        <v>205</v>
      </c>
      <c r="C21" s="54" t="s">
        <v>74</v>
      </c>
      <c r="D21" s="55">
        <v>20</v>
      </c>
      <c r="E21" s="56"/>
      <c r="F21" s="56"/>
      <c r="G21" s="57" t="s">
        <v>206</v>
      </c>
      <c r="H21" s="29"/>
      <c r="I21" s="30"/>
      <c r="J21" s="39" t="str">
        <f t="shared" si="0"/>
        <v>`USER_SN` varchar(20) COMMENT '员工号',</v>
      </c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  <c r="DS21" s="30"/>
      <c r="DT21" s="30"/>
      <c r="DU21" s="30"/>
      <c r="DV21" s="30"/>
      <c r="DW21" s="30"/>
      <c r="DX21" s="30"/>
      <c r="DY21" s="30"/>
      <c r="DZ21" s="30"/>
      <c r="EA21" s="30"/>
      <c r="EB21" s="30"/>
      <c r="EC21" s="30"/>
      <c r="ED21" s="30"/>
      <c r="EE21" s="30"/>
      <c r="EF21" s="30"/>
      <c r="EG21" s="30"/>
      <c r="EH21" s="30"/>
      <c r="EI21" s="30"/>
      <c r="EJ21" s="30"/>
      <c r="EK21" s="30"/>
      <c r="EL21" s="30"/>
      <c r="EM21" s="30"/>
      <c r="EN21" s="30"/>
      <c r="EO21" s="30"/>
      <c r="EP21" s="30"/>
      <c r="EQ21" s="30"/>
      <c r="ER21" s="30"/>
      <c r="ES21" s="30"/>
      <c r="ET21" s="30"/>
      <c r="EU21" s="30"/>
      <c r="EV21" s="30"/>
      <c r="EW21" s="30"/>
      <c r="EX21" s="30"/>
      <c r="EY21" s="30"/>
      <c r="EZ21" s="30"/>
      <c r="FA21" s="30"/>
      <c r="FB21" s="30"/>
      <c r="FC21" s="30"/>
      <c r="FD21" s="30"/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/>
      <c r="FS21" s="30"/>
      <c r="FT21" s="30"/>
      <c r="FU21" s="30"/>
      <c r="FV21" s="30"/>
      <c r="FW21" s="30"/>
      <c r="FX21" s="30"/>
      <c r="FY21" s="30"/>
      <c r="FZ21" s="30"/>
      <c r="GA21" s="30"/>
      <c r="GB21" s="30"/>
      <c r="GC21" s="30"/>
      <c r="GD21" s="30"/>
      <c r="GE21" s="30"/>
      <c r="GF21" s="30"/>
      <c r="GG21" s="30"/>
      <c r="GH21" s="30"/>
      <c r="GI21" s="30"/>
      <c r="GJ21" s="30"/>
      <c r="GK21" s="30"/>
      <c r="GL21" s="30"/>
      <c r="GM21" s="30"/>
      <c r="GN21" s="30"/>
      <c r="GO21" s="30"/>
      <c r="GP21" s="30"/>
      <c r="GQ21" s="30"/>
      <c r="GR21" s="30"/>
      <c r="GS21" s="30"/>
      <c r="GT21" s="30"/>
      <c r="GU21" s="30"/>
      <c r="GV21" s="30"/>
      <c r="GW21" s="30"/>
      <c r="GX21" s="30"/>
      <c r="GY21" s="30"/>
      <c r="GZ21" s="30"/>
      <c r="HA21" s="30"/>
      <c r="HB21" s="30"/>
      <c r="HC21" s="30"/>
      <c r="HD21" s="30"/>
      <c r="HE21" s="30"/>
      <c r="HF21" s="30"/>
      <c r="HG21" s="30"/>
      <c r="HH21" s="30"/>
      <c r="HI21" s="30"/>
      <c r="HJ21" s="30"/>
      <c r="HK21" s="30"/>
      <c r="HL21" s="30"/>
      <c r="HM21" s="30"/>
      <c r="HN21" s="30"/>
      <c r="HO21" s="30"/>
      <c r="HP21" s="30"/>
      <c r="HQ21" s="30"/>
      <c r="HR21" s="30"/>
      <c r="HS21" s="30"/>
      <c r="HT21" s="30"/>
      <c r="HU21" s="30"/>
      <c r="HV21" s="30"/>
      <c r="HW21" s="30"/>
      <c r="HX21" s="30"/>
      <c r="HY21" s="30"/>
      <c r="HZ21" s="30"/>
      <c r="IA21" s="30"/>
      <c r="IB21" s="30"/>
      <c r="IC21" s="30"/>
      <c r="ID21" s="30"/>
      <c r="IE21" s="30"/>
      <c r="IF21" s="30"/>
      <c r="IG21" s="30"/>
      <c r="IH21" s="30"/>
      <c r="II21" s="30"/>
      <c r="IJ21" s="30"/>
      <c r="IK21" s="30"/>
      <c r="IL21" s="30"/>
      <c r="IM21" s="30"/>
      <c r="IN21" s="30"/>
      <c r="IO21" s="30"/>
      <c r="IP21" s="30"/>
      <c r="IQ21" s="30"/>
      <c r="IR21" s="30"/>
      <c r="IS21" s="30"/>
      <c r="IT21" s="30"/>
      <c r="IU21" s="31"/>
    </row>
    <row r="22" spans="1:255" ht="16" customHeight="1">
      <c r="A22" s="35">
        <v>19</v>
      </c>
      <c r="B22" s="36" t="s">
        <v>172</v>
      </c>
      <c r="C22" s="36" t="s">
        <v>91</v>
      </c>
      <c r="D22" s="37">
        <v>7</v>
      </c>
      <c r="E22" s="27"/>
      <c r="F22" s="27"/>
      <c r="G22" s="38" t="s">
        <v>173</v>
      </c>
      <c r="H22" s="29"/>
      <c r="I22" s="30"/>
      <c r="J22" s="39" t="str">
        <f t="shared" si="0"/>
        <v>`CREATE_DATE` date(7) COMMENT '创建日期',</v>
      </c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  <c r="DS22" s="30"/>
      <c r="DT22" s="30"/>
      <c r="DU22" s="30"/>
      <c r="DV22" s="30"/>
      <c r="DW22" s="30"/>
      <c r="DX22" s="30"/>
      <c r="DY22" s="30"/>
      <c r="DZ22" s="30"/>
      <c r="EA22" s="30"/>
      <c r="EB22" s="30"/>
      <c r="EC22" s="30"/>
      <c r="ED22" s="30"/>
      <c r="EE22" s="30"/>
      <c r="EF22" s="30"/>
      <c r="EG22" s="30"/>
      <c r="EH22" s="30"/>
      <c r="EI22" s="30"/>
      <c r="EJ22" s="30"/>
      <c r="EK22" s="30"/>
      <c r="EL22" s="30"/>
      <c r="EM22" s="30"/>
      <c r="EN22" s="30"/>
      <c r="EO22" s="30"/>
      <c r="EP22" s="30"/>
      <c r="EQ22" s="30"/>
      <c r="ER22" s="30"/>
      <c r="ES22" s="30"/>
      <c r="ET22" s="30"/>
      <c r="EU22" s="30"/>
      <c r="EV22" s="30"/>
      <c r="EW22" s="30"/>
      <c r="EX22" s="30"/>
      <c r="EY22" s="30"/>
      <c r="EZ22" s="30"/>
      <c r="FA22" s="30"/>
      <c r="FB22" s="30"/>
      <c r="FC22" s="30"/>
      <c r="FD22" s="30"/>
      <c r="FE22" s="30"/>
      <c r="FF22" s="30"/>
      <c r="FG22" s="30"/>
      <c r="FH22" s="30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/>
      <c r="FU22" s="30"/>
      <c r="FV22" s="30"/>
      <c r="FW22" s="30"/>
      <c r="FX22" s="30"/>
      <c r="FY22" s="30"/>
      <c r="FZ22" s="30"/>
      <c r="GA22" s="30"/>
      <c r="GB22" s="30"/>
      <c r="GC22" s="30"/>
      <c r="GD22" s="30"/>
      <c r="GE22" s="30"/>
      <c r="GF22" s="30"/>
      <c r="GG22" s="30"/>
      <c r="GH22" s="30"/>
      <c r="GI22" s="30"/>
      <c r="GJ22" s="30"/>
      <c r="GK22" s="30"/>
      <c r="GL22" s="30"/>
      <c r="GM22" s="30"/>
      <c r="GN22" s="30"/>
      <c r="GO22" s="30"/>
      <c r="GP22" s="30"/>
      <c r="GQ22" s="30"/>
      <c r="GR22" s="30"/>
      <c r="GS22" s="30"/>
      <c r="GT22" s="30"/>
      <c r="GU22" s="30"/>
      <c r="GV22" s="30"/>
      <c r="GW22" s="30"/>
      <c r="GX22" s="30"/>
      <c r="GY22" s="30"/>
      <c r="GZ22" s="30"/>
      <c r="HA22" s="30"/>
      <c r="HB22" s="30"/>
      <c r="HC22" s="30"/>
      <c r="HD22" s="30"/>
      <c r="HE22" s="30"/>
      <c r="HF22" s="30"/>
      <c r="HG22" s="30"/>
      <c r="HH22" s="30"/>
      <c r="HI22" s="30"/>
      <c r="HJ22" s="30"/>
      <c r="HK22" s="30"/>
      <c r="HL22" s="30"/>
      <c r="HM22" s="30"/>
      <c r="HN22" s="30"/>
      <c r="HO22" s="30"/>
      <c r="HP22" s="30"/>
      <c r="HQ22" s="30"/>
      <c r="HR22" s="30"/>
      <c r="HS22" s="30"/>
      <c r="HT22" s="30"/>
      <c r="HU22" s="30"/>
      <c r="HV22" s="30"/>
      <c r="HW22" s="30"/>
      <c r="HX22" s="30"/>
      <c r="HY22" s="30"/>
      <c r="HZ22" s="30"/>
      <c r="IA22" s="30"/>
      <c r="IB22" s="30"/>
      <c r="IC22" s="30"/>
      <c r="ID22" s="30"/>
      <c r="IE22" s="30"/>
      <c r="IF22" s="30"/>
      <c r="IG22" s="30"/>
      <c r="IH22" s="30"/>
      <c r="II22" s="30"/>
      <c r="IJ22" s="30"/>
      <c r="IK22" s="30"/>
      <c r="IL22" s="30"/>
      <c r="IM22" s="30"/>
      <c r="IN22" s="30"/>
      <c r="IO22" s="30"/>
      <c r="IP22" s="30"/>
      <c r="IQ22" s="30"/>
      <c r="IR22" s="30"/>
      <c r="IS22" s="30"/>
      <c r="IT22" s="30"/>
      <c r="IU22" s="31"/>
    </row>
    <row r="23" spans="1:255" ht="16" customHeight="1">
      <c r="A23" s="35">
        <v>20</v>
      </c>
      <c r="B23" s="36" t="s">
        <v>174</v>
      </c>
      <c r="C23" s="36" t="s">
        <v>91</v>
      </c>
      <c r="D23" s="37">
        <v>7</v>
      </c>
      <c r="E23" s="27"/>
      <c r="F23" s="27"/>
      <c r="G23" s="38" t="s">
        <v>175</v>
      </c>
      <c r="H23" s="29"/>
      <c r="I23" s="30"/>
      <c r="J23" s="39" t="str">
        <f t="shared" si="0"/>
        <v>`UPDATE_DATE` date(7) COMMENT '更新日期',</v>
      </c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  <c r="DS23" s="30"/>
      <c r="DT23" s="30"/>
      <c r="DU23" s="30"/>
      <c r="DV23" s="30"/>
      <c r="DW23" s="30"/>
      <c r="DX23" s="30"/>
      <c r="DY23" s="30"/>
      <c r="DZ23" s="30"/>
      <c r="EA23" s="30"/>
      <c r="EB23" s="30"/>
      <c r="EC23" s="30"/>
      <c r="ED23" s="30"/>
      <c r="EE23" s="30"/>
      <c r="EF23" s="30"/>
      <c r="EG23" s="30"/>
      <c r="EH23" s="30"/>
      <c r="EI23" s="30"/>
      <c r="EJ23" s="30"/>
      <c r="EK23" s="30"/>
      <c r="EL23" s="30"/>
      <c r="EM23" s="30"/>
      <c r="EN23" s="30"/>
      <c r="EO23" s="30"/>
      <c r="EP23" s="30"/>
      <c r="EQ23" s="30"/>
      <c r="ER23" s="30"/>
      <c r="ES23" s="30"/>
      <c r="ET23" s="30"/>
      <c r="EU23" s="30"/>
      <c r="EV23" s="30"/>
      <c r="EW23" s="30"/>
      <c r="EX23" s="30"/>
      <c r="EY23" s="30"/>
      <c r="EZ23" s="30"/>
      <c r="FA23" s="30"/>
      <c r="FB23" s="30"/>
      <c r="FC23" s="30"/>
      <c r="FD23" s="30"/>
      <c r="FE23" s="30"/>
      <c r="FF23" s="30"/>
      <c r="FG23" s="30"/>
      <c r="FH23" s="30"/>
      <c r="FI23" s="30"/>
      <c r="FJ23" s="30"/>
      <c r="FK23" s="30"/>
      <c r="FL23" s="30"/>
      <c r="FM23" s="30"/>
      <c r="FN23" s="30"/>
      <c r="FO23" s="30"/>
      <c r="FP23" s="30"/>
      <c r="FQ23" s="30"/>
      <c r="FR23" s="30"/>
      <c r="FS23" s="30"/>
      <c r="FT23" s="30"/>
      <c r="FU23" s="30"/>
      <c r="FV23" s="30"/>
      <c r="FW23" s="30"/>
      <c r="FX23" s="30"/>
      <c r="FY23" s="30"/>
      <c r="FZ23" s="30"/>
      <c r="GA23" s="30"/>
      <c r="GB23" s="30"/>
      <c r="GC23" s="30"/>
      <c r="GD23" s="30"/>
      <c r="GE23" s="30"/>
      <c r="GF23" s="30"/>
      <c r="GG23" s="30"/>
      <c r="GH23" s="30"/>
      <c r="GI23" s="30"/>
      <c r="GJ23" s="30"/>
      <c r="GK23" s="30"/>
      <c r="GL23" s="30"/>
      <c r="GM23" s="30"/>
      <c r="GN23" s="30"/>
      <c r="GO23" s="30"/>
      <c r="GP23" s="30"/>
      <c r="GQ23" s="30"/>
      <c r="GR23" s="30"/>
      <c r="GS23" s="30"/>
      <c r="GT23" s="30"/>
      <c r="GU23" s="30"/>
      <c r="GV23" s="30"/>
      <c r="GW23" s="30"/>
      <c r="GX23" s="30"/>
      <c r="GY23" s="30"/>
      <c r="GZ23" s="30"/>
      <c r="HA23" s="30"/>
      <c r="HB23" s="30"/>
      <c r="HC23" s="30"/>
      <c r="HD23" s="30"/>
      <c r="HE23" s="30"/>
      <c r="HF23" s="30"/>
      <c r="HG23" s="30"/>
      <c r="HH23" s="30"/>
      <c r="HI23" s="30"/>
      <c r="HJ23" s="30"/>
      <c r="HK23" s="30"/>
      <c r="HL23" s="30"/>
      <c r="HM23" s="30"/>
      <c r="HN23" s="30"/>
      <c r="HO23" s="30"/>
      <c r="HP23" s="30"/>
      <c r="HQ23" s="30"/>
      <c r="HR23" s="30"/>
      <c r="HS23" s="30"/>
      <c r="HT23" s="30"/>
      <c r="HU23" s="30"/>
      <c r="HV23" s="30"/>
      <c r="HW23" s="30"/>
      <c r="HX23" s="30"/>
      <c r="HY23" s="30"/>
      <c r="HZ23" s="30"/>
      <c r="IA23" s="30"/>
      <c r="IB23" s="30"/>
      <c r="IC23" s="30"/>
      <c r="ID23" s="30"/>
      <c r="IE23" s="30"/>
      <c r="IF23" s="30"/>
      <c r="IG23" s="30"/>
      <c r="IH23" s="30"/>
      <c r="II23" s="30"/>
      <c r="IJ23" s="30"/>
      <c r="IK23" s="30"/>
      <c r="IL23" s="30"/>
      <c r="IM23" s="30"/>
      <c r="IN23" s="30"/>
      <c r="IO23" s="30"/>
      <c r="IP23" s="30"/>
      <c r="IQ23" s="30"/>
      <c r="IR23" s="30"/>
      <c r="IS23" s="30"/>
      <c r="IT23" s="30"/>
      <c r="IU23" s="31"/>
    </row>
    <row r="24" spans="1:255" ht="16" customHeight="1">
      <c r="A24" s="35">
        <v>21</v>
      </c>
      <c r="B24" s="36" t="s">
        <v>80</v>
      </c>
      <c r="C24" s="36" t="s">
        <v>74</v>
      </c>
      <c r="D24" s="37">
        <v>1</v>
      </c>
      <c r="E24" s="27"/>
      <c r="F24" s="27"/>
      <c r="G24" s="38" t="s">
        <v>81</v>
      </c>
      <c r="H24" s="29"/>
      <c r="I24" s="30"/>
      <c r="J24" s="39" t="str">
        <f t="shared" si="0"/>
        <v>`STATUS` varchar(1) COMMENT '0:无效；1:有效',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  <c r="DS24" s="30"/>
      <c r="DT24" s="30"/>
      <c r="DU24" s="30"/>
      <c r="DV24" s="30"/>
      <c r="DW24" s="30"/>
      <c r="DX24" s="30"/>
      <c r="DY24" s="30"/>
      <c r="DZ24" s="30"/>
      <c r="EA24" s="30"/>
      <c r="EB24" s="30"/>
      <c r="EC24" s="30"/>
      <c r="ED24" s="30"/>
      <c r="EE24" s="30"/>
      <c r="EF24" s="30"/>
      <c r="EG24" s="30"/>
      <c r="EH24" s="30"/>
      <c r="EI24" s="30"/>
      <c r="EJ24" s="30"/>
      <c r="EK24" s="30"/>
      <c r="EL24" s="30"/>
      <c r="EM24" s="30"/>
      <c r="EN24" s="30"/>
      <c r="EO24" s="30"/>
      <c r="EP24" s="30"/>
      <c r="EQ24" s="30"/>
      <c r="ER24" s="30"/>
      <c r="ES24" s="30"/>
      <c r="ET24" s="30"/>
      <c r="EU24" s="30"/>
      <c r="EV24" s="30"/>
      <c r="EW24" s="30"/>
      <c r="EX24" s="30"/>
      <c r="EY24" s="30"/>
      <c r="EZ24" s="30"/>
      <c r="FA24" s="30"/>
      <c r="FB24" s="30"/>
      <c r="FC24" s="30"/>
      <c r="FD24" s="30"/>
      <c r="FE24" s="30"/>
      <c r="FF24" s="30"/>
      <c r="FG24" s="30"/>
      <c r="FH24" s="30"/>
      <c r="FI24" s="30"/>
      <c r="FJ24" s="30"/>
      <c r="FK24" s="30"/>
      <c r="FL24" s="30"/>
      <c r="FM24" s="30"/>
      <c r="FN24" s="30"/>
      <c r="FO24" s="30"/>
      <c r="FP24" s="30"/>
      <c r="FQ24" s="30"/>
      <c r="FR24" s="30"/>
      <c r="FS24" s="30"/>
      <c r="FT24" s="30"/>
      <c r="FU24" s="30"/>
      <c r="FV24" s="30"/>
      <c r="FW24" s="30"/>
      <c r="FX24" s="30"/>
      <c r="FY24" s="30"/>
      <c r="FZ24" s="30"/>
      <c r="GA24" s="30"/>
      <c r="GB24" s="30"/>
      <c r="GC24" s="30"/>
      <c r="GD24" s="30"/>
      <c r="GE24" s="30"/>
      <c r="GF24" s="30"/>
      <c r="GG24" s="30"/>
      <c r="GH24" s="30"/>
      <c r="GI24" s="30"/>
      <c r="GJ24" s="30"/>
      <c r="GK24" s="30"/>
      <c r="GL24" s="30"/>
      <c r="GM24" s="30"/>
      <c r="GN24" s="30"/>
      <c r="GO24" s="30"/>
      <c r="GP24" s="30"/>
      <c r="GQ24" s="30"/>
      <c r="GR24" s="30"/>
      <c r="GS24" s="30"/>
      <c r="GT24" s="30"/>
      <c r="GU24" s="30"/>
      <c r="GV24" s="30"/>
      <c r="GW24" s="30"/>
      <c r="GX24" s="30"/>
      <c r="GY24" s="30"/>
      <c r="GZ24" s="30"/>
      <c r="HA24" s="30"/>
      <c r="HB24" s="30"/>
      <c r="HC24" s="30"/>
      <c r="HD24" s="30"/>
      <c r="HE24" s="30"/>
      <c r="HF24" s="30"/>
      <c r="HG24" s="30"/>
      <c r="HH24" s="30"/>
      <c r="HI24" s="30"/>
      <c r="HJ24" s="30"/>
      <c r="HK24" s="30"/>
      <c r="HL24" s="30"/>
      <c r="HM24" s="30"/>
      <c r="HN24" s="30"/>
      <c r="HO24" s="30"/>
      <c r="HP24" s="30"/>
      <c r="HQ24" s="30"/>
      <c r="HR24" s="30"/>
      <c r="HS24" s="30"/>
      <c r="HT24" s="30"/>
      <c r="HU24" s="30"/>
      <c r="HV24" s="30"/>
      <c r="HW24" s="30"/>
      <c r="HX24" s="30"/>
      <c r="HY24" s="30"/>
      <c r="HZ24" s="30"/>
      <c r="IA24" s="30"/>
      <c r="IB24" s="30"/>
      <c r="IC24" s="30"/>
      <c r="ID24" s="30"/>
      <c r="IE24" s="30"/>
      <c r="IF24" s="30"/>
      <c r="IG24" s="30"/>
      <c r="IH24" s="30"/>
      <c r="II24" s="30"/>
      <c r="IJ24" s="30"/>
      <c r="IK24" s="30"/>
      <c r="IL24" s="30"/>
      <c r="IM24" s="30"/>
      <c r="IN24" s="30"/>
      <c r="IO24" s="30"/>
      <c r="IP24" s="30"/>
      <c r="IQ24" s="30"/>
      <c r="IR24" s="30"/>
      <c r="IS24" s="30"/>
      <c r="IT24" s="30"/>
      <c r="IU24" s="31"/>
    </row>
    <row r="25" spans="1:255" ht="16" customHeight="1">
      <c r="A25" s="58"/>
      <c r="B25" s="36"/>
      <c r="C25" s="36"/>
      <c r="D25" s="27"/>
      <c r="E25" s="27"/>
      <c r="F25" s="27"/>
      <c r="G25" s="38"/>
      <c r="H25" s="2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1"/>
    </row>
    <row r="26" spans="1:255" ht="13.5" customHeight="1">
      <c r="A26" s="40"/>
      <c r="B26" s="41"/>
      <c r="C26" s="41"/>
      <c r="D26" s="41"/>
      <c r="E26" s="41"/>
      <c r="F26" s="41"/>
      <c r="G26" s="42"/>
      <c r="H26" s="2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  <c r="DS26" s="30"/>
      <c r="DT26" s="30"/>
      <c r="DU26" s="30"/>
      <c r="DV26" s="30"/>
      <c r="DW26" s="30"/>
      <c r="DX26" s="30"/>
      <c r="DY26" s="30"/>
      <c r="DZ26" s="30"/>
      <c r="EA26" s="30"/>
      <c r="EB26" s="30"/>
      <c r="EC26" s="30"/>
      <c r="ED26" s="30"/>
      <c r="EE26" s="30"/>
      <c r="EF26" s="30"/>
      <c r="EG26" s="30"/>
      <c r="EH26" s="30"/>
      <c r="EI26" s="30"/>
      <c r="EJ26" s="30"/>
      <c r="EK26" s="30"/>
      <c r="EL26" s="30"/>
      <c r="EM26" s="30"/>
      <c r="EN26" s="30"/>
      <c r="EO26" s="30"/>
      <c r="EP26" s="30"/>
      <c r="EQ26" s="30"/>
      <c r="ER26" s="30"/>
      <c r="ES26" s="30"/>
      <c r="ET26" s="30"/>
      <c r="EU26" s="30"/>
      <c r="EV26" s="30"/>
      <c r="EW26" s="30"/>
      <c r="EX26" s="30"/>
      <c r="EY26" s="30"/>
      <c r="EZ26" s="30"/>
      <c r="FA26" s="30"/>
      <c r="FB26" s="30"/>
      <c r="FC26" s="30"/>
      <c r="FD26" s="30"/>
      <c r="FE26" s="30"/>
      <c r="FF26" s="30"/>
      <c r="FG26" s="30"/>
      <c r="FH26" s="30"/>
      <c r="FI26" s="30"/>
      <c r="FJ26" s="30"/>
      <c r="FK26" s="30"/>
      <c r="FL26" s="30"/>
      <c r="FM26" s="30"/>
      <c r="FN26" s="30"/>
      <c r="FO26" s="30"/>
      <c r="FP26" s="30"/>
      <c r="FQ26" s="30"/>
      <c r="FR26" s="30"/>
      <c r="FS26" s="30"/>
      <c r="FT26" s="30"/>
      <c r="FU26" s="30"/>
      <c r="FV26" s="30"/>
      <c r="FW26" s="30"/>
      <c r="FX26" s="30"/>
      <c r="FY26" s="30"/>
      <c r="FZ26" s="30"/>
      <c r="GA26" s="30"/>
      <c r="GB26" s="30"/>
      <c r="GC26" s="30"/>
      <c r="GD26" s="30"/>
      <c r="GE26" s="30"/>
      <c r="GF26" s="30"/>
      <c r="GG26" s="30"/>
      <c r="GH26" s="30"/>
      <c r="GI26" s="30"/>
      <c r="GJ26" s="30"/>
      <c r="GK26" s="30"/>
      <c r="GL26" s="30"/>
      <c r="GM26" s="30"/>
      <c r="GN26" s="30"/>
      <c r="GO26" s="30"/>
      <c r="GP26" s="30"/>
      <c r="GQ26" s="30"/>
      <c r="GR26" s="30"/>
      <c r="GS26" s="30"/>
      <c r="GT26" s="30"/>
      <c r="GU26" s="30"/>
      <c r="GV26" s="30"/>
      <c r="GW26" s="30"/>
      <c r="GX26" s="30"/>
      <c r="GY26" s="30"/>
      <c r="GZ26" s="30"/>
      <c r="HA26" s="30"/>
      <c r="HB26" s="30"/>
      <c r="HC26" s="30"/>
      <c r="HD26" s="30"/>
      <c r="HE26" s="30"/>
      <c r="HF26" s="30"/>
      <c r="HG26" s="30"/>
      <c r="HH26" s="30"/>
      <c r="HI26" s="30"/>
      <c r="HJ26" s="30"/>
      <c r="HK26" s="30"/>
      <c r="HL26" s="30"/>
      <c r="HM26" s="30"/>
      <c r="HN26" s="30"/>
      <c r="HO26" s="30"/>
      <c r="HP26" s="30"/>
      <c r="HQ26" s="30"/>
      <c r="HR26" s="30"/>
      <c r="HS26" s="30"/>
      <c r="HT26" s="30"/>
      <c r="HU26" s="30"/>
      <c r="HV26" s="30"/>
      <c r="HW26" s="30"/>
      <c r="HX26" s="30"/>
      <c r="HY26" s="30"/>
      <c r="HZ26" s="30"/>
      <c r="IA26" s="30"/>
      <c r="IB26" s="30"/>
      <c r="IC26" s="30"/>
      <c r="ID26" s="30"/>
      <c r="IE26" s="30"/>
      <c r="IF26" s="30"/>
      <c r="IG26" s="30"/>
      <c r="IH26" s="30"/>
      <c r="II26" s="30"/>
      <c r="IJ26" s="30"/>
      <c r="IK26" s="30"/>
      <c r="IL26" s="30"/>
      <c r="IM26" s="30"/>
      <c r="IN26" s="30"/>
      <c r="IO26" s="30"/>
      <c r="IP26" s="30"/>
      <c r="IQ26" s="30"/>
      <c r="IR26" s="30"/>
      <c r="IS26" s="30"/>
      <c r="IT26" s="30"/>
      <c r="IU26" s="31"/>
    </row>
    <row r="27" spans="1:255" ht="16.5" customHeight="1">
      <c r="A27" s="43"/>
      <c r="B27" s="43"/>
      <c r="C27" s="43"/>
      <c r="D27" s="43"/>
      <c r="E27" s="43"/>
      <c r="F27" s="43"/>
      <c r="G27" s="43"/>
      <c r="H27" s="44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  <c r="DS27" s="30"/>
      <c r="DT27" s="30"/>
      <c r="DU27" s="30"/>
      <c r="DV27" s="30"/>
      <c r="DW27" s="30"/>
      <c r="DX27" s="30"/>
      <c r="DY27" s="30"/>
      <c r="DZ27" s="30"/>
      <c r="EA27" s="30"/>
      <c r="EB27" s="30"/>
      <c r="EC27" s="30"/>
      <c r="ED27" s="30"/>
      <c r="EE27" s="30"/>
      <c r="EF27" s="30"/>
      <c r="EG27" s="30"/>
      <c r="EH27" s="30"/>
      <c r="EI27" s="30"/>
      <c r="EJ27" s="30"/>
      <c r="EK27" s="30"/>
      <c r="EL27" s="30"/>
      <c r="EM27" s="30"/>
      <c r="EN27" s="30"/>
      <c r="EO27" s="30"/>
      <c r="EP27" s="30"/>
      <c r="EQ27" s="30"/>
      <c r="ER27" s="30"/>
      <c r="ES27" s="30"/>
      <c r="ET27" s="30"/>
      <c r="EU27" s="30"/>
      <c r="EV27" s="30"/>
      <c r="EW27" s="30"/>
      <c r="EX27" s="30"/>
      <c r="EY27" s="30"/>
      <c r="EZ27" s="30"/>
      <c r="FA27" s="30"/>
      <c r="FB27" s="30"/>
      <c r="FC27" s="30"/>
      <c r="FD27" s="30"/>
      <c r="FE27" s="30"/>
      <c r="FF27" s="30"/>
      <c r="FG27" s="30"/>
      <c r="FH27" s="30"/>
      <c r="FI27" s="30"/>
      <c r="FJ27" s="30"/>
      <c r="FK27" s="30"/>
      <c r="FL27" s="30"/>
      <c r="FM27" s="30"/>
      <c r="FN27" s="30"/>
      <c r="FO27" s="30"/>
      <c r="FP27" s="30"/>
      <c r="FQ27" s="30"/>
      <c r="FR27" s="30"/>
      <c r="FS27" s="30"/>
      <c r="FT27" s="30"/>
      <c r="FU27" s="30"/>
      <c r="FV27" s="30"/>
      <c r="FW27" s="30"/>
      <c r="FX27" s="30"/>
      <c r="FY27" s="30"/>
      <c r="FZ27" s="30"/>
      <c r="GA27" s="30"/>
      <c r="GB27" s="30"/>
      <c r="GC27" s="30"/>
      <c r="GD27" s="30"/>
      <c r="GE27" s="30"/>
      <c r="GF27" s="30"/>
      <c r="GG27" s="30"/>
      <c r="GH27" s="30"/>
      <c r="GI27" s="30"/>
      <c r="GJ27" s="30"/>
      <c r="GK27" s="30"/>
      <c r="GL27" s="30"/>
      <c r="GM27" s="30"/>
      <c r="GN27" s="30"/>
      <c r="GO27" s="30"/>
      <c r="GP27" s="30"/>
      <c r="GQ27" s="30"/>
      <c r="GR27" s="30"/>
      <c r="GS27" s="30"/>
      <c r="GT27" s="30"/>
      <c r="GU27" s="30"/>
      <c r="GV27" s="30"/>
      <c r="GW27" s="30"/>
      <c r="GX27" s="30"/>
      <c r="GY27" s="30"/>
      <c r="GZ27" s="30"/>
      <c r="HA27" s="30"/>
      <c r="HB27" s="30"/>
      <c r="HC27" s="30"/>
      <c r="HD27" s="30"/>
      <c r="HE27" s="30"/>
      <c r="HF27" s="30"/>
      <c r="HG27" s="30"/>
      <c r="HH27" s="30"/>
      <c r="HI27" s="30"/>
      <c r="HJ27" s="30"/>
      <c r="HK27" s="30"/>
      <c r="HL27" s="30"/>
      <c r="HM27" s="30"/>
      <c r="HN27" s="30"/>
      <c r="HO27" s="30"/>
      <c r="HP27" s="30"/>
      <c r="HQ27" s="30"/>
      <c r="HR27" s="30"/>
      <c r="HS27" s="30"/>
      <c r="HT27" s="30"/>
      <c r="HU27" s="30"/>
      <c r="HV27" s="30"/>
      <c r="HW27" s="30"/>
      <c r="HX27" s="30"/>
      <c r="HY27" s="30"/>
      <c r="HZ27" s="30"/>
      <c r="IA27" s="30"/>
      <c r="IB27" s="30"/>
      <c r="IC27" s="30"/>
      <c r="ID27" s="30"/>
      <c r="IE27" s="30"/>
      <c r="IF27" s="30"/>
      <c r="IG27" s="30"/>
      <c r="IH27" s="30"/>
      <c r="II27" s="30"/>
      <c r="IJ27" s="30"/>
      <c r="IK27" s="30"/>
      <c r="IL27" s="30"/>
      <c r="IM27" s="30"/>
      <c r="IN27" s="30"/>
      <c r="IO27" s="30"/>
      <c r="IP27" s="30"/>
      <c r="IQ27" s="30"/>
      <c r="IR27" s="30"/>
      <c r="IS27" s="30"/>
      <c r="IT27" s="30"/>
      <c r="IU27" s="31"/>
    </row>
    <row r="28" spans="1:255" ht="14.25" customHeight="1">
      <c r="A28" s="45"/>
      <c r="B28" s="45"/>
      <c r="C28" s="46" t="s">
        <v>82</v>
      </c>
      <c r="D28" s="45"/>
      <c r="E28" s="45"/>
      <c r="F28" s="45"/>
      <c r="G28" s="45"/>
      <c r="H28" s="47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  <c r="HG28" s="48"/>
      <c r="HH28" s="48"/>
      <c r="HI28" s="48"/>
      <c r="HJ28" s="48"/>
      <c r="HK28" s="48"/>
      <c r="HL28" s="48"/>
      <c r="HM28" s="48"/>
      <c r="HN28" s="48"/>
      <c r="HO28" s="48"/>
      <c r="HP28" s="48"/>
      <c r="HQ28" s="48"/>
      <c r="HR28" s="48"/>
      <c r="HS28" s="48"/>
      <c r="HT28" s="48"/>
      <c r="HU28" s="48"/>
      <c r="HV28" s="48"/>
      <c r="HW28" s="48"/>
      <c r="HX28" s="48"/>
      <c r="HY28" s="48"/>
      <c r="HZ28" s="48"/>
      <c r="IA28" s="48"/>
      <c r="IB28" s="48"/>
      <c r="IC28" s="48"/>
      <c r="ID28" s="48"/>
      <c r="IE28" s="48"/>
      <c r="IF28" s="48"/>
      <c r="IG28" s="48"/>
      <c r="IH28" s="48"/>
      <c r="II28" s="48"/>
      <c r="IJ28" s="48"/>
      <c r="IK28" s="48"/>
      <c r="IL28" s="48"/>
      <c r="IM28" s="48"/>
      <c r="IN28" s="48"/>
      <c r="IO28" s="48"/>
      <c r="IP28" s="48"/>
      <c r="IQ28" s="48"/>
      <c r="IR28" s="48"/>
      <c r="IS28" s="48"/>
      <c r="IT28" s="48"/>
      <c r="IU28" s="49"/>
    </row>
    <row r="31" spans="1:255" ht="12.75" customHeight="1">
      <c r="A31" s="144" t="s">
        <v>311</v>
      </c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U18"/>
  <sheetViews>
    <sheetView showGridLines="0" topLeftCell="V1" workbookViewId="0">
      <selection activeCell="A18" sqref="A18"/>
    </sheetView>
  </sheetViews>
  <sheetFormatPr baseColWidth="10" defaultColWidth="8.83203125" defaultRowHeight="12.75" customHeight="1"/>
  <cols>
    <col min="1" max="1" width="9.33203125" style="59" customWidth="1"/>
    <col min="2" max="2" width="18.1640625" style="59" customWidth="1"/>
    <col min="3" max="3" width="9.33203125" style="59" customWidth="1"/>
    <col min="4" max="6" width="5" style="59" customWidth="1"/>
    <col min="7" max="7" width="26.83203125" style="59" customWidth="1"/>
    <col min="8" max="255" width="8.83203125" style="59" customWidth="1"/>
  </cols>
  <sheetData>
    <row r="1" spans="1:255" ht="16.5" customHeight="1">
      <c r="A1" s="134" t="s">
        <v>67</v>
      </c>
      <c r="B1" s="135"/>
      <c r="C1" s="136" t="s">
        <v>33</v>
      </c>
      <c r="D1" s="137"/>
      <c r="E1" s="137"/>
      <c r="F1" s="137"/>
      <c r="G1" s="138"/>
      <c r="H1" s="24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25"/>
      <c r="GT1" s="25"/>
      <c r="GU1" s="25"/>
      <c r="GV1" s="25"/>
      <c r="GW1" s="25"/>
      <c r="GX1" s="25"/>
      <c r="GY1" s="25"/>
      <c r="GZ1" s="25"/>
      <c r="HA1" s="25"/>
      <c r="HB1" s="25"/>
      <c r="HC1" s="25"/>
      <c r="HD1" s="25"/>
      <c r="HE1" s="25"/>
      <c r="HF1" s="25"/>
      <c r="HG1" s="25"/>
      <c r="HH1" s="25"/>
      <c r="HI1" s="25"/>
      <c r="HJ1" s="25"/>
      <c r="HK1" s="25"/>
      <c r="HL1" s="25"/>
      <c r="HM1" s="25"/>
      <c r="HN1" s="25"/>
      <c r="HO1" s="25"/>
      <c r="HP1" s="25"/>
      <c r="HQ1" s="25"/>
      <c r="HR1" s="25"/>
      <c r="HS1" s="25"/>
      <c r="HT1" s="25"/>
      <c r="HU1" s="25"/>
      <c r="HV1" s="25"/>
      <c r="HW1" s="25"/>
      <c r="HX1" s="25"/>
      <c r="HY1" s="25"/>
      <c r="HZ1" s="25"/>
      <c r="IA1" s="25"/>
      <c r="IB1" s="25"/>
      <c r="IC1" s="25"/>
      <c r="ID1" s="25"/>
      <c r="IE1" s="25"/>
      <c r="IF1" s="25"/>
      <c r="IG1" s="25"/>
      <c r="IH1" s="25"/>
      <c r="II1" s="25"/>
      <c r="IJ1" s="25"/>
      <c r="IK1" s="25"/>
      <c r="IL1" s="25"/>
      <c r="IM1" s="25"/>
      <c r="IN1" s="25"/>
      <c r="IO1" s="25"/>
      <c r="IP1" s="25"/>
      <c r="IQ1" s="25"/>
      <c r="IR1" s="25"/>
      <c r="IS1" s="25"/>
      <c r="IT1" s="25"/>
      <c r="IU1" s="26"/>
    </row>
    <row r="2" spans="1:255" ht="16" customHeight="1">
      <c r="A2" s="139" t="s">
        <v>22</v>
      </c>
      <c r="B2" s="140"/>
      <c r="C2" s="141" t="s">
        <v>34</v>
      </c>
      <c r="D2" s="142"/>
      <c r="E2" s="142"/>
      <c r="F2" s="142"/>
      <c r="G2" s="143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1"/>
    </row>
    <row r="3" spans="1:255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1"/>
    </row>
    <row r="4" spans="1:255" ht="14" customHeight="1">
      <c r="A4" s="35">
        <v>1</v>
      </c>
      <c r="B4" s="36" t="s">
        <v>73</v>
      </c>
      <c r="C4" s="36" t="s">
        <v>74</v>
      </c>
      <c r="D4" s="37">
        <v>32</v>
      </c>
      <c r="E4" s="27"/>
      <c r="F4" s="36" t="s">
        <v>83</v>
      </c>
      <c r="G4" s="38" t="s">
        <v>207</v>
      </c>
      <c r="H4" s="29"/>
      <c r="I4" s="30"/>
      <c r="J4" s="39" t="str">
        <f t="shared" ref="J4:J9" si="0">CONCATENATE("`",B4,"` ",LOWER(C4),"(",D4,")"," COMMENT ","'",G4,"',")</f>
        <v>`ID` varchar(32) COMMENT '业务员ID',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1"/>
    </row>
    <row r="5" spans="1:255" ht="29" customHeight="1">
      <c r="A5" s="35">
        <v>2</v>
      </c>
      <c r="B5" s="36" t="s">
        <v>208</v>
      </c>
      <c r="C5" s="36" t="s">
        <v>74</v>
      </c>
      <c r="D5" s="37">
        <v>200</v>
      </c>
      <c r="E5" s="27"/>
      <c r="F5" s="27"/>
      <c r="G5" s="38" t="s">
        <v>209</v>
      </c>
      <c r="H5" s="29"/>
      <c r="I5" s="30"/>
      <c r="J5" s="39" t="str">
        <f t="shared" si="0"/>
        <v>`STRENGTH` varchar(200) COMMENT '该业务员当前客户情况（优势，如高潜客户占比高，高资产人群占比高等）',</v>
      </c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1"/>
    </row>
    <row r="6" spans="1:255" ht="29" customHeight="1">
      <c r="A6" s="35">
        <v>3</v>
      </c>
      <c r="B6" s="36" t="s">
        <v>210</v>
      </c>
      <c r="C6" s="36" t="s">
        <v>74</v>
      </c>
      <c r="D6" s="37">
        <v>200</v>
      </c>
      <c r="E6" s="27"/>
      <c r="F6" s="27"/>
      <c r="G6" s="38" t="s">
        <v>211</v>
      </c>
      <c r="H6" s="29"/>
      <c r="I6" s="30"/>
      <c r="J6" s="39" t="str">
        <f t="shared" si="0"/>
        <v>`WEAKNESS` varchar(200) COMMENT '高业务员当前客户情况（劣势，如老年人居多，未来成长性不足等）',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1"/>
    </row>
    <row r="7" spans="1:255" ht="16" customHeight="1">
      <c r="A7" s="35">
        <v>19</v>
      </c>
      <c r="B7" s="36" t="s">
        <v>172</v>
      </c>
      <c r="C7" s="36" t="s">
        <v>91</v>
      </c>
      <c r="D7" s="37">
        <v>7</v>
      </c>
      <c r="E7" s="27"/>
      <c r="F7" s="27"/>
      <c r="G7" s="38" t="s">
        <v>173</v>
      </c>
      <c r="H7" s="29"/>
      <c r="I7" s="30"/>
      <c r="J7" s="39" t="str">
        <f t="shared" si="0"/>
        <v>`CREATE_DATE` date(7) COMMENT '创建日期',</v>
      </c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0"/>
      <c r="IA7" s="30"/>
      <c r="IB7" s="30"/>
      <c r="IC7" s="30"/>
      <c r="ID7" s="30"/>
      <c r="IE7" s="30"/>
      <c r="IF7" s="30"/>
      <c r="IG7" s="30"/>
      <c r="IH7" s="30"/>
      <c r="II7" s="30"/>
      <c r="IJ7" s="30"/>
      <c r="IK7" s="30"/>
      <c r="IL7" s="30"/>
      <c r="IM7" s="30"/>
      <c r="IN7" s="30"/>
      <c r="IO7" s="30"/>
      <c r="IP7" s="30"/>
      <c r="IQ7" s="30"/>
      <c r="IR7" s="30"/>
      <c r="IS7" s="30"/>
      <c r="IT7" s="30"/>
      <c r="IU7" s="31"/>
    </row>
    <row r="8" spans="1:255" ht="16" customHeight="1">
      <c r="A8" s="35">
        <v>20</v>
      </c>
      <c r="B8" s="36" t="s">
        <v>174</v>
      </c>
      <c r="C8" s="36" t="s">
        <v>91</v>
      </c>
      <c r="D8" s="37">
        <v>7</v>
      </c>
      <c r="E8" s="27"/>
      <c r="F8" s="27"/>
      <c r="G8" s="38" t="s">
        <v>175</v>
      </c>
      <c r="H8" s="29"/>
      <c r="I8" s="30"/>
      <c r="J8" s="39" t="str">
        <f t="shared" si="0"/>
        <v>`UPDATE_DATE` date(7) COMMENT '更新日期',</v>
      </c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0"/>
      <c r="IA8" s="30"/>
      <c r="IB8" s="30"/>
      <c r="IC8" s="30"/>
      <c r="ID8" s="30"/>
      <c r="IE8" s="30"/>
      <c r="IF8" s="30"/>
      <c r="IG8" s="30"/>
      <c r="IH8" s="30"/>
      <c r="II8" s="30"/>
      <c r="IJ8" s="30"/>
      <c r="IK8" s="30"/>
      <c r="IL8" s="30"/>
      <c r="IM8" s="30"/>
      <c r="IN8" s="30"/>
      <c r="IO8" s="30"/>
      <c r="IP8" s="30"/>
      <c r="IQ8" s="30"/>
      <c r="IR8" s="30"/>
      <c r="IS8" s="30"/>
      <c r="IT8" s="30"/>
      <c r="IU8" s="31"/>
    </row>
    <row r="9" spans="1:255" ht="16" customHeight="1">
      <c r="A9" s="35">
        <v>21</v>
      </c>
      <c r="B9" s="36" t="s">
        <v>80</v>
      </c>
      <c r="C9" s="36" t="s">
        <v>74</v>
      </c>
      <c r="D9" s="37">
        <v>1</v>
      </c>
      <c r="E9" s="27"/>
      <c r="F9" s="27"/>
      <c r="G9" s="38" t="s">
        <v>81</v>
      </c>
      <c r="H9" s="29"/>
      <c r="I9" s="30"/>
      <c r="J9" s="39" t="str">
        <f t="shared" si="0"/>
        <v>`STATUS` varchar(1) COMMENT '0:无效；1:有效',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0"/>
      <c r="IA9" s="30"/>
      <c r="IB9" s="30"/>
      <c r="IC9" s="30"/>
      <c r="ID9" s="30"/>
      <c r="IE9" s="30"/>
      <c r="IF9" s="30"/>
      <c r="IG9" s="30"/>
      <c r="IH9" s="30"/>
      <c r="II9" s="30"/>
      <c r="IJ9" s="30"/>
      <c r="IK9" s="30"/>
      <c r="IL9" s="30"/>
      <c r="IM9" s="30"/>
      <c r="IN9" s="30"/>
      <c r="IO9" s="30"/>
      <c r="IP9" s="30"/>
      <c r="IQ9" s="30"/>
      <c r="IR9" s="30"/>
      <c r="IS9" s="30"/>
      <c r="IT9" s="30"/>
      <c r="IU9" s="31"/>
    </row>
    <row r="10" spans="1:255" ht="16" customHeight="1">
      <c r="A10" s="58"/>
      <c r="B10" s="36"/>
      <c r="C10" s="36"/>
      <c r="D10" s="27"/>
      <c r="E10" s="27"/>
      <c r="F10" s="27"/>
      <c r="G10" s="38"/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0"/>
      <c r="ID10" s="30"/>
      <c r="IE10" s="30"/>
      <c r="IF10" s="30"/>
      <c r="IG10" s="30"/>
      <c r="IH10" s="30"/>
      <c r="II10" s="30"/>
      <c r="IJ10" s="30"/>
      <c r="IK10" s="30"/>
      <c r="IL10" s="30"/>
      <c r="IM10" s="30"/>
      <c r="IN10" s="30"/>
      <c r="IO10" s="30"/>
      <c r="IP10" s="30"/>
      <c r="IQ10" s="30"/>
      <c r="IR10" s="30"/>
      <c r="IS10" s="30"/>
      <c r="IT10" s="30"/>
      <c r="IU10" s="31"/>
    </row>
    <row r="11" spans="1:255" ht="13.5" customHeight="1">
      <c r="A11" s="40"/>
      <c r="B11" s="41"/>
      <c r="C11" s="41"/>
      <c r="D11" s="41"/>
      <c r="E11" s="41"/>
      <c r="F11" s="41"/>
      <c r="G11" s="42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0"/>
      <c r="ID11" s="30"/>
      <c r="IE11" s="30"/>
      <c r="IF11" s="30"/>
      <c r="IG11" s="30"/>
      <c r="IH11" s="30"/>
      <c r="II11" s="30"/>
      <c r="IJ11" s="30"/>
      <c r="IK11" s="30"/>
      <c r="IL11" s="30"/>
      <c r="IM11" s="30"/>
      <c r="IN11" s="30"/>
      <c r="IO11" s="30"/>
      <c r="IP11" s="30"/>
      <c r="IQ11" s="30"/>
      <c r="IR11" s="30"/>
      <c r="IS11" s="30"/>
      <c r="IT11" s="30"/>
      <c r="IU11" s="31"/>
    </row>
    <row r="12" spans="1:255" ht="16.5" customHeight="1">
      <c r="A12" s="43"/>
      <c r="B12" s="43"/>
      <c r="C12" s="43"/>
      <c r="D12" s="43"/>
      <c r="E12" s="43"/>
      <c r="F12" s="43"/>
      <c r="G12" s="43"/>
      <c r="H12" s="44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0"/>
      <c r="ID12" s="30"/>
      <c r="IE12" s="30"/>
      <c r="IF12" s="30"/>
      <c r="IG12" s="30"/>
      <c r="IH12" s="30"/>
      <c r="II12" s="30"/>
      <c r="IJ12" s="30"/>
      <c r="IK12" s="30"/>
      <c r="IL12" s="30"/>
      <c r="IM12" s="30"/>
      <c r="IN12" s="30"/>
      <c r="IO12" s="30"/>
      <c r="IP12" s="30"/>
      <c r="IQ12" s="30"/>
      <c r="IR12" s="30"/>
      <c r="IS12" s="30"/>
      <c r="IT12" s="30"/>
      <c r="IU12" s="31"/>
    </row>
    <row r="13" spans="1:255" ht="14.25" customHeight="1">
      <c r="A13" s="45"/>
      <c r="B13" s="45"/>
      <c r="C13" s="46" t="s">
        <v>82</v>
      </c>
      <c r="D13" s="45"/>
      <c r="E13" s="45"/>
      <c r="F13" s="45"/>
      <c r="G13" s="45"/>
      <c r="H13" s="47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9"/>
    </row>
    <row r="18" spans="1:1" ht="12.75" customHeight="1">
      <c r="A18" s="144" t="s">
        <v>313</v>
      </c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1"/>
  <sheetViews>
    <sheetView showGridLines="0" workbookViewId="0">
      <selection sqref="A1:B1"/>
    </sheetView>
  </sheetViews>
  <sheetFormatPr baseColWidth="10" defaultColWidth="8.83203125" defaultRowHeight="12.75" customHeight="1"/>
  <cols>
    <col min="1" max="1" width="9.33203125" style="60" customWidth="1"/>
    <col min="2" max="2" width="18.1640625" style="60" customWidth="1"/>
    <col min="3" max="3" width="9.33203125" style="60" customWidth="1"/>
    <col min="4" max="6" width="5" style="60" customWidth="1"/>
    <col min="7" max="7" width="26.83203125" style="60" customWidth="1"/>
    <col min="8" max="256" width="8.83203125" style="60" customWidth="1"/>
  </cols>
  <sheetData>
    <row r="1" spans="1:10" ht="16.5" customHeight="1">
      <c r="A1" s="134" t="s">
        <v>67</v>
      </c>
      <c r="B1" s="135"/>
      <c r="C1" s="136" t="s">
        <v>37</v>
      </c>
      <c r="D1" s="137"/>
      <c r="E1" s="137"/>
      <c r="F1" s="137"/>
      <c r="G1" s="138"/>
      <c r="H1" s="24"/>
      <c r="I1" s="25"/>
      <c r="J1" s="26"/>
    </row>
    <row r="2" spans="1:10" ht="16" customHeight="1">
      <c r="A2" s="139" t="s">
        <v>22</v>
      </c>
      <c r="B2" s="140"/>
      <c r="C2" s="141" t="s">
        <v>38</v>
      </c>
      <c r="D2" s="142"/>
      <c r="E2" s="142"/>
      <c r="F2" s="142"/>
      <c r="G2" s="143"/>
      <c r="H2" s="29"/>
      <c r="I2" s="30"/>
      <c r="J2" s="31"/>
    </row>
    <row r="3" spans="1:10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1"/>
    </row>
    <row r="4" spans="1:10" ht="16" customHeight="1">
      <c r="A4" s="35">
        <v>1</v>
      </c>
      <c r="B4" s="36" t="s">
        <v>212</v>
      </c>
      <c r="C4" s="36" t="s">
        <v>74</v>
      </c>
      <c r="D4" s="37">
        <v>32</v>
      </c>
      <c r="E4" s="27"/>
      <c r="F4" s="36" t="s">
        <v>83</v>
      </c>
      <c r="G4" s="38" t="s">
        <v>213</v>
      </c>
      <c r="H4" s="29"/>
      <c r="I4" s="30"/>
      <c r="J4" s="61" t="str">
        <f>CONCATENATE("`",B4,"` ",LOWER(C4),"(",D4,")"," COMMENT ","'",G4,"',")</f>
        <v>`TYPE_ID` varchar(32) COMMENT '数据源ID',</v>
      </c>
    </row>
    <row r="5" spans="1:10" ht="16" customHeight="1">
      <c r="A5" s="35">
        <v>2</v>
      </c>
      <c r="B5" s="36" t="s">
        <v>214</v>
      </c>
      <c r="C5" s="36" t="s">
        <v>74</v>
      </c>
      <c r="D5" s="37">
        <v>20</v>
      </c>
      <c r="E5" s="27"/>
      <c r="F5" s="27"/>
      <c r="G5" s="38" t="s">
        <v>215</v>
      </c>
      <c r="H5" s="29"/>
      <c r="I5" s="30"/>
      <c r="J5" s="61" t="str">
        <f>CONCATENATE("`",B5,"` ",LOWER(C5),"(",D5,")"," COMMENT ","'",G5,"',")</f>
        <v>`TYPE_NM` varchar(20) COMMENT '数据源名称（朋友圈、微博、个推等）',</v>
      </c>
    </row>
    <row r="6" spans="1:10" ht="16" customHeight="1">
      <c r="A6" s="35">
        <v>3</v>
      </c>
      <c r="B6" s="36" t="s">
        <v>216</v>
      </c>
      <c r="C6" s="36" t="s">
        <v>106</v>
      </c>
      <c r="D6" s="37">
        <v>1</v>
      </c>
      <c r="E6" s="37">
        <v>0</v>
      </c>
      <c r="F6" s="27"/>
      <c r="G6" s="38" t="s">
        <v>217</v>
      </c>
      <c r="H6" s="29"/>
      <c r="I6" s="30"/>
      <c r="J6" s="61" t="str">
        <f>CONCATENATE("`",B6,"` ",LOWER(C6),"(",D6,")"," COMMENT ","'",G6,"',")</f>
        <v>`TYPE_GET_TYPE` numeric(1) COMMENT '0:后台爬取；1:接口读取',</v>
      </c>
    </row>
    <row r="7" spans="1:10" ht="16" customHeight="1">
      <c r="A7" s="35">
        <v>4</v>
      </c>
      <c r="B7" s="36" t="s">
        <v>218</v>
      </c>
      <c r="C7" s="36" t="s">
        <v>106</v>
      </c>
      <c r="D7" s="37">
        <v>1</v>
      </c>
      <c r="E7" s="37">
        <v>0</v>
      </c>
      <c r="F7" s="27"/>
      <c r="G7" s="38" t="s">
        <v>219</v>
      </c>
      <c r="H7" s="29"/>
      <c r="I7" s="30"/>
      <c r="J7" s="61" t="str">
        <f>CONCATENATE("`",B7,"` ",LOWER(C7),"(",D7,")"," COMMENT ","'",G7,"',")</f>
        <v>`TYPE_FREQUENCY` numeric(1) COMMENT '0:一次性；1:每天；2:实时',</v>
      </c>
    </row>
    <row r="8" spans="1:10" ht="16" customHeight="1">
      <c r="A8" s="35">
        <v>8</v>
      </c>
      <c r="B8" s="36" t="s">
        <v>80</v>
      </c>
      <c r="C8" s="36" t="s">
        <v>74</v>
      </c>
      <c r="D8" s="37">
        <v>1</v>
      </c>
      <c r="E8" s="27"/>
      <c r="F8" s="27"/>
      <c r="G8" s="38" t="s">
        <v>81</v>
      </c>
      <c r="H8" s="29"/>
      <c r="I8" s="30"/>
      <c r="J8" s="61" t="str">
        <f>CONCATENATE("`",B8,"` ",LOWER(C8),"(",D8,")"," COMMENT ","'",G8,"',")</f>
        <v>`STATUS` varchar(1) COMMENT '0:无效；1:有效',</v>
      </c>
    </row>
    <row r="9" spans="1:10" ht="13.5" customHeight="1">
      <c r="A9" s="40"/>
      <c r="B9" s="41"/>
      <c r="C9" s="41"/>
      <c r="D9" s="41"/>
      <c r="E9" s="41"/>
      <c r="F9" s="41"/>
      <c r="G9" s="42"/>
      <c r="H9" s="29"/>
      <c r="I9" s="30"/>
      <c r="J9" s="31"/>
    </row>
    <row r="10" spans="1:10" ht="16.5" customHeight="1">
      <c r="A10" s="43"/>
      <c r="B10" s="43"/>
      <c r="C10" s="43"/>
      <c r="D10" s="43"/>
      <c r="E10" s="43"/>
      <c r="F10" s="43"/>
      <c r="G10" s="43"/>
      <c r="H10" s="44"/>
      <c r="I10" s="30"/>
      <c r="J10" s="31"/>
    </row>
    <row r="11" spans="1:10" ht="14.25" customHeight="1">
      <c r="A11" s="45"/>
      <c r="B11" s="45"/>
      <c r="C11" s="46" t="s">
        <v>82</v>
      </c>
      <c r="D11" s="45"/>
      <c r="E11" s="45"/>
      <c r="F11" s="45"/>
      <c r="G11" s="45"/>
      <c r="H11" s="47"/>
      <c r="I11" s="48"/>
      <c r="J11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2"/>
  <sheetViews>
    <sheetView showGridLines="0" workbookViewId="0">
      <selection activeCell="J9" sqref="J9"/>
    </sheetView>
  </sheetViews>
  <sheetFormatPr baseColWidth="10" defaultColWidth="8.83203125" defaultRowHeight="12.75" customHeight="1"/>
  <cols>
    <col min="1" max="1" width="9.33203125" style="62" customWidth="1"/>
    <col min="2" max="2" width="18.1640625" style="62" customWidth="1"/>
    <col min="3" max="3" width="9.33203125" style="62" customWidth="1"/>
    <col min="4" max="6" width="5" style="62" customWidth="1"/>
    <col min="7" max="7" width="26.83203125" style="62" customWidth="1"/>
    <col min="8" max="256" width="8.83203125" style="62" customWidth="1"/>
  </cols>
  <sheetData>
    <row r="1" spans="1:10" ht="16.5" customHeight="1">
      <c r="A1" s="134" t="s">
        <v>67</v>
      </c>
      <c r="B1" s="135"/>
      <c r="C1" s="136" t="s">
        <v>40</v>
      </c>
      <c r="D1" s="137"/>
      <c r="E1" s="137"/>
      <c r="F1" s="137"/>
      <c r="G1" s="138"/>
      <c r="H1" s="24"/>
      <c r="I1" s="25"/>
      <c r="J1" s="26"/>
    </row>
    <row r="2" spans="1:10" ht="16" customHeight="1">
      <c r="A2" s="139" t="s">
        <v>22</v>
      </c>
      <c r="B2" s="140"/>
      <c r="C2" s="141" t="s">
        <v>41</v>
      </c>
      <c r="D2" s="142"/>
      <c r="E2" s="142"/>
      <c r="F2" s="142"/>
      <c r="G2" s="143"/>
      <c r="H2" s="29"/>
      <c r="I2" s="30"/>
      <c r="J2" s="31"/>
    </row>
    <row r="3" spans="1:10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1"/>
    </row>
    <row r="4" spans="1:10" ht="14" customHeight="1">
      <c r="A4" s="35">
        <v>1</v>
      </c>
      <c r="B4" s="36" t="s">
        <v>73</v>
      </c>
      <c r="C4" s="36" t="s">
        <v>74</v>
      </c>
      <c r="D4" s="37">
        <v>32</v>
      </c>
      <c r="E4" s="27"/>
      <c r="F4" s="36" t="s">
        <v>83</v>
      </c>
      <c r="G4" s="28"/>
      <c r="H4" s="29"/>
      <c r="I4" s="30"/>
      <c r="J4" s="61" t="str">
        <f t="shared" ref="J4:J9" si="0">CONCATENATE("`",B4,"` ",LOWER(C4),"(",D4,")"," COMMENT ","'",G4,"',")</f>
        <v>`ID` varchar(32) COMMENT '',</v>
      </c>
    </row>
    <row r="5" spans="1:10" ht="16" customHeight="1">
      <c r="A5" s="35">
        <v>2</v>
      </c>
      <c r="B5" s="36" t="s">
        <v>78</v>
      </c>
      <c r="C5" s="36" t="s">
        <v>74</v>
      </c>
      <c r="D5" s="37">
        <v>32</v>
      </c>
      <c r="E5" s="27"/>
      <c r="F5" s="27"/>
      <c r="G5" s="38" t="s">
        <v>220</v>
      </c>
      <c r="H5" s="29"/>
      <c r="I5" s="30"/>
      <c r="J5" s="61" t="str">
        <f t="shared" si="0"/>
        <v>`CUST_ID` varchar(32) COMMENT '客户ID',</v>
      </c>
    </row>
    <row r="6" spans="1:10" ht="16" customHeight="1">
      <c r="A6" s="35">
        <v>3</v>
      </c>
      <c r="B6" s="36" t="s">
        <v>212</v>
      </c>
      <c r="C6" s="36" t="s">
        <v>74</v>
      </c>
      <c r="D6" s="37">
        <v>32</v>
      </c>
      <c r="E6" s="27"/>
      <c r="F6" s="27"/>
      <c r="G6" s="38" t="s">
        <v>213</v>
      </c>
      <c r="H6" s="29"/>
      <c r="I6" s="30"/>
      <c r="J6" s="61" t="str">
        <f t="shared" si="0"/>
        <v>`TYPE_ID` varchar(32) COMMENT '数据源ID',</v>
      </c>
    </row>
    <row r="7" spans="1:10" ht="16" customHeight="1">
      <c r="A7" s="35">
        <v>5</v>
      </c>
      <c r="B7" s="36" t="s">
        <v>221</v>
      </c>
      <c r="C7" s="36" t="s">
        <v>91</v>
      </c>
      <c r="D7" s="37">
        <v>7</v>
      </c>
      <c r="E7" s="27"/>
      <c r="F7" s="27"/>
      <c r="G7" s="38" t="s">
        <v>222</v>
      </c>
      <c r="H7" s="29"/>
      <c r="I7" s="30"/>
      <c r="J7" s="61" t="str">
        <f t="shared" si="0"/>
        <v>`LAST_READ` date(7) COMMENT '上次爬取日期',</v>
      </c>
    </row>
    <row r="8" spans="1:10" ht="16" customHeight="1">
      <c r="A8" s="35">
        <v>6</v>
      </c>
      <c r="B8" s="36" t="s">
        <v>223</v>
      </c>
      <c r="C8" s="36" t="s">
        <v>74</v>
      </c>
      <c r="D8" s="37">
        <v>1</v>
      </c>
      <c r="E8" s="27"/>
      <c r="F8" s="27"/>
      <c r="G8" s="38" t="s">
        <v>224</v>
      </c>
      <c r="H8" s="29"/>
      <c r="I8" s="30"/>
      <c r="J8" s="61" t="str">
        <f t="shared" si="0"/>
        <v>`LAST_STATUS` varchar(1) COMMENT '上次爬取状态',</v>
      </c>
    </row>
    <row r="9" spans="1:10" ht="16" customHeight="1">
      <c r="A9" s="35">
        <v>7</v>
      </c>
      <c r="B9" s="36" t="s">
        <v>225</v>
      </c>
      <c r="C9" s="36" t="s">
        <v>91</v>
      </c>
      <c r="D9" s="37">
        <v>7</v>
      </c>
      <c r="E9" s="27"/>
      <c r="F9" s="27"/>
      <c r="G9" s="38" t="s">
        <v>226</v>
      </c>
      <c r="H9" s="29"/>
      <c r="I9" s="30"/>
      <c r="J9" s="61" t="str">
        <f t="shared" si="0"/>
        <v>`NEXT_READ` date(7) COMMENT '下次爬取日期',</v>
      </c>
    </row>
    <row r="10" spans="1:10" ht="13.5" customHeight="1">
      <c r="A10" s="40"/>
      <c r="B10" s="41"/>
      <c r="C10" s="41"/>
      <c r="D10" s="41"/>
      <c r="E10" s="41"/>
      <c r="F10" s="41"/>
      <c r="G10" s="42"/>
      <c r="H10" s="29"/>
      <c r="I10" s="30"/>
      <c r="J10" s="31"/>
    </row>
    <row r="11" spans="1:10" ht="16.5" customHeight="1">
      <c r="A11" s="43"/>
      <c r="B11" s="43"/>
      <c r="C11" s="43"/>
      <c r="D11" s="43"/>
      <c r="E11" s="43"/>
      <c r="F11" s="43"/>
      <c r="G11" s="43"/>
      <c r="H11" s="44"/>
      <c r="I11" s="30"/>
      <c r="J11" s="31"/>
    </row>
    <row r="12" spans="1:10" ht="14.25" customHeight="1">
      <c r="A12" s="45"/>
      <c r="B12" s="45"/>
      <c r="C12" s="46" t="s">
        <v>82</v>
      </c>
      <c r="D12" s="45"/>
      <c r="E12" s="45"/>
      <c r="F12" s="45"/>
      <c r="G12" s="45"/>
      <c r="H12" s="47"/>
      <c r="I12" s="48"/>
      <c r="J12" s="49"/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9"/>
  <sheetViews>
    <sheetView showGridLines="0" workbookViewId="0">
      <selection activeCell="A29" sqref="A29"/>
    </sheetView>
  </sheetViews>
  <sheetFormatPr baseColWidth="10" defaultColWidth="8.83203125" defaultRowHeight="12.75" customHeight="1"/>
  <cols>
    <col min="1" max="1" width="9.33203125" style="63" customWidth="1"/>
    <col min="2" max="2" width="18.1640625" style="63" customWidth="1"/>
    <col min="3" max="3" width="9.33203125" style="63" customWidth="1"/>
    <col min="4" max="6" width="5" style="63" customWidth="1"/>
    <col min="7" max="7" width="26.83203125" style="63" customWidth="1"/>
    <col min="8" max="256" width="8.83203125" style="63" customWidth="1"/>
  </cols>
  <sheetData>
    <row r="1" spans="1:10" ht="16.5" customHeight="1">
      <c r="A1" s="134" t="s">
        <v>67</v>
      </c>
      <c r="B1" s="135"/>
      <c r="C1" s="136" t="s">
        <v>43</v>
      </c>
      <c r="D1" s="137"/>
      <c r="E1" s="137"/>
      <c r="F1" s="137"/>
      <c r="G1" s="138"/>
      <c r="H1" s="24"/>
      <c r="I1" s="25"/>
      <c r="J1" s="26"/>
    </row>
    <row r="2" spans="1:10" ht="16" customHeight="1">
      <c r="A2" s="139" t="s">
        <v>22</v>
      </c>
      <c r="B2" s="140"/>
      <c r="C2" s="141" t="s">
        <v>44</v>
      </c>
      <c r="D2" s="142"/>
      <c r="E2" s="142"/>
      <c r="F2" s="142"/>
      <c r="G2" s="143"/>
      <c r="H2" s="29"/>
      <c r="I2" s="30"/>
      <c r="J2" s="31"/>
    </row>
    <row r="3" spans="1:10" ht="16" customHeight="1">
      <c r="A3" s="32" t="s">
        <v>19</v>
      </c>
      <c r="B3" s="33" t="s">
        <v>68</v>
      </c>
      <c r="C3" s="33" t="s">
        <v>69</v>
      </c>
      <c r="D3" s="33" t="s">
        <v>70</v>
      </c>
      <c r="E3" s="33" t="s">
        <v>71</v>
      </c>
      <c r="F3" s="33" t="s">
        <v>72</v>
      </c>
      <c r="G3" s="34" t="s">
        <v>22</v>
      </c>
      <c r="H3" s="29"/>
      <c r="I3" s="30"/>
      <c r="J3" s="31"/>
    </row>
    <row r="4" spans="1:10" ht="14" customHeight="1">
      <c r="A4" s="35">
        <v>1</v>
      </c>
      <c r="B4" s="36" t="s">
        <v>73</v>
      </c>
      <c r="C4" s="36" t="s">
        <v>74</v>
      </c>
      <c r="D4" s="37">
        <v>32</v>
      </c>
      <c r="E4" s="27"/>
      <c r="F4" s="36" t="s">
        <v>83</v>
      </c>
      <c r="G4" s="28"/>
      <c r="H4" s="29"/>
      <c r="I4" s="30"/>
      <c r="J4" s="61" t="str">
        <f t="shared" ref="J4:J21" si="0">CONCATENATE("`",B4,"` ",LOWER(C4),"(",D4,")"," COMMENT ","'",G4,"',")</f>
        <v>`ID` varchar(32) COMMENT '',</v>
      </c>
    </row>
    <row r="5" spans="1:10" ht="16" customHeight="1">
      <c r="A5" s="35">
        <f t="shared" ref="A5:A20" si="1">A4+1</f>
        <v>2</v>
      </c>
      <c r="B5" s="36" t="s">
        <v>78</v>
      </c>
      <c r="C5" s="36" t="s">
        <v>74</v>
      </c>
      <c r="D5" s="37">
        <v>32</v>
      </c>
      <c r="E5" s="27"/>
      <c r="F5" s="27"/>
      <c r="G5" s="38" t="s">
        <v>220</v>
      </c>
      <c r="H5" s="29"/>
      <c r="I5" s="30"/>
      <c r="J5" s="61" t="str">
        <f t="shared" si="0"/>
        <v>`CUST_ID` varchar(32) COMMENT '客户ID',</v>
      </c>
    </row>
    <row r="6" spans="1:10" ht="16" customHeight="1">
      <c r="A6" s="35">
        <f t="shared" si="1"/>
        <v>3</v>
      </c>
      <c r="B6" s="36" t="s">
        <v>227</v>
      </c>
      <c r="C6" s="36" t="s">
        <v>91</v>
      </c>
      <c r="D6" s="27"/>
      <c r="E6" s="27"/>
      <c r="F6" s="27"/>
      <c r="G6" s="38" t="s">
        <v>228</v>
      </c>
      <c r="H6" s="29"/>
      <c r="I6" s="30"/>
      <c r="J6" s="61" t="str">
        <f t="shared" si="0"/>
        <v>`READ_DATE` date() COMMENT '爬取时间',</v>
      </c>
    </row>
    <row r="7" spans="1:10" ht="16" customHeight="1">
      <c r="A7" s="35">
        <f t="shared" si="1"/>
        <v>4</v>
      </c>
      <c r="B7" s="36" t="s">
        <v>229</v>
      </c>
      <c r="C7" s="36" t="s">
        <v>91</v>
      </c>
      <c r="D7" s="27"/>
      <c r="E7" s="27"/>
      <c r="F7" s="27"/>
      <c r="G7" s="38" t="s">
        <v>230</v>
      </c>
      <c r="H7" s="29"/>
      <c r="I7" s="30"/>
      <c r="J7" s="61" t="str">
        <f t="shared" si="0"/>
        <v>`MOMENT_DATE` date() COMMENT '动态发布时间',</v>
      </c>
    </row>
    <row r="8" spans="1:10" ht="16" customHeight="1">
      <c r="A8" s="35">
        <f t="shared" si="1"/>
        <v>5</v>
      </c>
      <c r="B8" s="36" t="s">
        <v>231</v>
      </c>
      <c r="C8" s="36" t="s">
        <v>74</v>
      </c>
      <c r="D8" s="37">
        <v>200</v>
      </c>
      <c r="E8" s="27"/>
      <c r="F8" s="27"/>
      <c r="G8" s="38" t="s">
        <v>232</v>
      </c>
      <c r="H8" s="29"/>
      <c r="I8" s="30"/>
      <c r="J8" s="61" t="str">
        <f t="shared" si="0"/>
        <v>`MOMENT_TEXT` varchar(200) COMMENT '动态文本内容',</v>
      </c>
    </row>
    <row r="9" spans="1:10" ht="16" customHeight="1">
      <c r="A9" s="35">
        <f t="shared" si="1"/>
        <v>6</v>
      </c>
      <c r="B9" s="36" t="s">
        <v>233</v>
      </c>
      <c r="C9" s="36" t="s">
        <v>74</v>
      </c>
      <c r="D9" s="37">
        <v>100</v>
      </c>
      <c r="E9" s="27"/>
      <c r="F9" s="27"/>
      <c r="G9" s="38" t="s">
        <v>234</v>
      </c>
      <c r="H9" s="29"/>
      <c r="I9" s="30"/>
      <c r="J9" s="61" t="str">
        <f t="shared" si="0"/>
        <v>`MOMENT_IMG1` varchar(100) COMMENT '动态图片内容（九宫格）',</v>
      </c>
    </row>
    <row r="10" spans="1:10" ht="16" customHeight="1">
      <c r="A10" s="35">
        <f t="shared" si="1"/>
        <v>7</v>
      </c>
      <c r="B10" s="36" t="s">
        <v>235</v>
      </c>
      <c r="C10" s="36" t="s">
        <v>74</v>
      </c>
      <c r="D10" s="37">
        <v>100</v>
      </c>
      <c r="E10" s="27"/>
      <c r="F10" s="27"/>
      <c r="G10" s="38" t="s">
        <v>234</v>
      </c>
      <c r="H10" s="29"/>
      <c r="I10" s="30"/>
      <c r="J10" s="61" t="str">
        <f t="shared" si="0"/>
        <v>`MOMENT_IMG2` varchar(100) COMMENT '动态图片内容（九宫格）',</v>
      </c>
    </row>
    <row r="11" spans="1:10" ht="16" customHeight="1">
      <c r="A11" s="35">
        <f t="shared" si="1"/>
        <v>8</v>
      </c>
      <c r="B11" s="36" t="s">
        <v>236</v>
      </c>
      <c r="C11" s="36" t="s">
        <v>74</v>
      </c>
      <c r="D11" s="37">
        <v>100</v>
      </c>
      <c r="E11" s="27"/>
      <c r="F11" s="27"/>
      <c r="G11" s="38" t="s">
        <v>234</v>
      </c>
      <c r="H11" s="29"/>
      <c r="I11" s="30"/>
      <c r="J11" s="61" t="str">
        <f t="shared" si="0"/>
        <v>`MOMENT_IMG3` varchar(100) COMMENT '动态图片内容（九宫格）',</v>
      </c>
    </row>
    <row r="12" spans="1:10" ht="16" customHeight="1">
      <c r="A12" s="35">
        <f t="shared" si="1"/>
        <v>9</v>
      </c>
      <c r="B12" s="36" t="s">
        <v>237</v>
      </c>
      <c r="C12" s="36" t="s">
        <v>74</v>
      </c>
      <c r="D12" s="37">
        <v>100</v>
      </c>
      <c r="E12" s="27"/>
      <c r="F12" s="27"/>
      <c r="G12" s="38" t="s">
        <v>234</v>
      </c>
      <c r="H12" s="29"/>
      <c r="I12" s="30"/>
      <c r="J12" s="61" t="str">
        <f t="shared" si="0"/>
        <v>`MOMENT_IMG4` varchar(100) COMMENT '动态图片内容（九宫格）',</v>
      </c>
    </row>
    <row r="13" spans="1:10" ht="16" customHeight="1">
      <c r="A13" s="35">
        <f t="shared" si="1"/>
        <v>10</v>
      </c>
      <c r="B13" s="36" t="s">
        <v>238</v>
      </c>
      <c r="C13" s="36" t="s">
        <v>74</v>
      </c>
      <c r="D13" s="37">
        <v>100</v>
      </c>
      <c r="E13" s="27"/>
      <c r="F13" s="27"/>
      <c r="G13" s="38" t="s">
        <v>234</v>
      </c>
      <c r="H13" s="29"/>
      <c r="I13" s="30"/>
      <c r="J13" s="61" t="str">
        <f t="shared" si="0"/>
        <v>`MOMENT_IMG5` varchar(100) COMMENT '动态图片内容（九宫格）',</v>
      </c>
    </row>
    <row r="14" spans="1:10" ht="16" customHeight="1">
      <c r="A14" s="35">
        <f t="shared" si="1"/>
        <v>11</v>
      </c>
      <c r="B14" s="36" t="s">
        <v>239</v>
      </c>
      <c r="C14" s="36" t="s">
        <v>74</v>
      </c>
      <c r="D14" s="37">
        <v>100</v>
      </c>
      <c r="E14" s="27"/>
      <c r="F14" s="27"/>
      <c r="G14" s="38" t="s">
        <v>234</v>
      </c>
      <c r="H14" s="29"/>
      <c r="I14" s="30"/>
      <c r="J14" s="61" t="str">
        <f t="shared" si="0"/>
        <v>`MOMENT_IMG7` varchar(100) COMMENT '动态图片内容（九宫格）',</v>
      </c>
    </row>
    <row r="15" spans="1:10" ht="16" customHeight="1">
      <c r="A15" s="35">
        <f t="shared" si="1"/>
        <v>12</v>
      </c>
      <c r="B15" s="36" t="s">
        <v>240</v>
      </c>
      <c r="C15" s="36" t="s">
        <v>74</v>
      </c>
      <c r="D15" s="37">
        <v>100</v>
      </c>
      <c r="E15" s="27"/>
      <c r="F15" s="27"/>
      <c r="G15" s="38" t="s">
        <v>234</v>
      </c>
      <c r="H15" s="29"/>
      <c r="I15" s="30"/>
      <c r="J15" s="61" t="str">
        <f t="shared" si="0"/>
        <v>`MOMENT_IMG8` varchar(100) COMMENT '动态图片内容（九宫格）',</v>
      </c>
    </row>
    <row r="16" spans="1:10" ht="16" customHeight="1">
      <c r="A16" s="35">
        <f t="shared" si="1"/>
        <v>13</v>
      </c>
      <c r="B16" s="36" t="s">
        <v>241</v>
      </c>
      <c r="C16" s="36" t="s">
        <v>74</v>
      </c>
      <c r="D16" s="37">
        <v>100</v>
      </c>
      <c r="E16" s="27"/>
      <c r="F16" s="27"/>
      <c r="G16" s="38" t="s">
        <v>234</v>
      </c>
      <c r="H16" s="29"/>
      <c r="I16" s="30"/>
      <c r="J16" s="61" t="str">
        <f t="shared" si="0"/>
        <v>`MOMENT_IMG9` varchar(100) COMMENT '动态图片内容（九宫格）',</v>
      </c>
    </row>
    <row r="17" spans="1:256" ht="16" customHeight="1">
      <c r="A17" s="35">
        <f t="shared" si="1"/>
        <v>14</v>
      </c>
      <c r="B17" s="36" t="s">
        <v>242</v>
      </c>
      <c r="C17" s="36" t="s">
        <v>74</v>
      </c>
      <c r="D17" s="37">
        <v>100</v>
      </c>
      <c r="E17" s="27"/>
      <c r="F17" s="27"/>
      <c r="G17" s="38" t="s">
        <v>243</v>
      </c>
      <c r="H17" s="29"/>
      <c r="I17" s="30"/>
      <c r="J17" s="61" t="str">
        <f t="shared" si="0"/>
        <v>`MOMENT_LINK_TEXT` varchar(100) COMMENT '动态转发文章的链接',</v>
      </c>
    </row>
    <row r="18" spans="1:256" ht="16" customHeight="1">
      <c r="A18" s="35">
        <f t="shared" si="1"/>
        <v>15</v>
      </c>
      <c r="B18" s="36" t="s">
        <v>172</v>
      </c>
      <c r="C18" s="36" t="s">
        <v>91</v>
      </c>
      <c r="D18" s="27"/>
      <c r="E18" s="27"/>
      <c r="F18" s="27"/>
      <c r="G18" s="38" t="s">
        <v>173</v>
      </c>
      <c r="H18" s="29"/>
      <c r="I18" s="30"/>
      <c r="J18" s="61" t="str">
        <f t="shared" si="0"/>
        <v>`CREATE_DATE` date() COMMENT '创建日期',</v>
      </c>
    </row>
    <row r="19" spans="1:256" ht="16" customHeight="1">
      <c r="A19" s="35">
        <f t="shared" si="1"/>
        <v>16</v>
      </c>
      <c r="B19" s="36" t="s">
        <v>174</v>
      </c>
      <c r="C19" s="36" t="s">
        <v>91</v>
      </c>
      <c r="D19" s="27"/>
      <c r="E19" s="27"/>
      <c r="F19" s="27"/>
      <c r="G19" s="38" t="s">
        <v>175</v>
      </c>
      <c r="H19" s="29"/>
      <c r="I19" s="30"/>
      <c r="J19" s="61" t="str">
        <f t="shared" si="0"/>
        <v>`UPDATE_DATE` date() COMMENT '更新日期',</v>
      </c>
    </row>
    <row r="20" spans="1:256" ht="16" customHeight="1">
      <c r="A20" s="35">
        <f t="shared" si="1"/>
        <v>17</v>
      </c>
      <c r="B20" s="65" t="s">
        <v>304</v>
      </c>
      <c r="C20" s="65" t="s">
        <v>74</v>
      </c>
      <c r="D20" s="65">
        <v>1</v>
      </c>
      <c r="E20" s="65"/>
      <c r="F20" s="65"/>
      <c r="G20" s="65" t="s">
        <v>305</v>
      </c>
      <c r="H20" s="70" t="str">
        <f t="shared" ref="H20" si="2">IF(C20="DATE",CONCATENATE(C20),CONCATENATE(C20,"(",D20,")"))</f>
        <v>VARCHAR(1)</v>
      </c>
      <c r="I20" s="30"/>
      <c r="J20" s="61" t="str">
        <f t="shared" ref="J20" si="3">CONCATENATE("`",B20,"` ",LOWER(H20),IF(F20="Y"," NOT NULL","")," COMMENT ","'",G20,"',")</f>
        <v>`ISUSED` varchar(1) COMMENT '0:未使用；1:使用',</v>
      </c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</row>
    <row r="21" spans="1:256" ht="16" customHeight="1">
      <c r="A21" s="35">
        <f>A19+1</f>
        <v>17</v>
      </c>
      <c r="B21" s="36" t="s">
        <v>80</v>
      </c>
      <c r="C21" s="36" t="s">
        <v>74</v>
      </c>
      <c r="D21" s="37">
        <v>1</v>
      </c>
      <c r="E21" s="27"/>
      <c r="F21" s="27"/>
      <c r="G21" s="38" t="s">
        <v>81</v>
      </c>
      <c r="H21" s="29"/>
      <c r="I21" s="30"/>
      <c r="J21" s="61" t="str">
        <f t="shared" si="0"/>
        <v>`STATUS` varchar(1) COMMENT '0:无效；1:有效',</v>
      </c>
    </row>
    <row r="22" spans="1:256" ht="13.5" customHeight="1">
      <c r="A22" s="40"/>
      <c r="B22" s="41"/>
      <c r="C22" s="41"/>
      <c r="D22" s="41"/>
      <c r="E22" s="41"/>
      <c r="F22" s="41"/>
      <c r="G22" s="42"/>
      <c r="H22" s="29"/>
      <c r="I22" s="30"/>
      <c r="J22" s="31"/>
    </row>
    <row r="23" spans="1:256" ht="16.5" customHeight="1">
      <c r="A23" s="43"/>
      <c r="B23" s="43"/>
      <c r="C23" s="43"/>
      <c r="D23" s="43"/>
      <c r="E23" s="43"/>
      <c r="F23" s="43"/>
      <c r="G23" s="43"/>
      <c r="H23" s="44"/>
      <c r="I23" s="30"/>
      <c r="J23" s="31"/>
    </row>
    <row r="24" spans="1:256" ht="14.25" customHeight="1">
      <c r="A24" s="45"/>
      <c r="B24" s="45"/>
      <c r="C24" s="46" t="s">
        <v>82</v>
      </c>
      <c r="D24" s="45"/>
      <c r="E24" s="45"/>
      <c r="F24" s="45"/>
      <c r="G24" s="45"/>
      <c r="H24" s="47"/>
      <c r="I24" s="48"/>
      <c r="J24" s="49"/>
    </row>
    <row r="29" spans="1:256" ht="12.75" customHeight="1">
      <c r="A29" s="145" t="s">
        <v>314</v>
      </c>
    </row>
  </sheetData>
  <mergeCells count="4">
    <mergeCell ref="A1:B1"/>
    <mergeCell ref="C1:G1"/>
    <mergeCell ref="A2:B2"/>
    <mergeCell ref="C2:G2"/>
  </mergeCells>
  <phoneticPr fontId="13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版本控制说明</vt:lpstr>
      <vt:lpstr>总览表</vt:lpstr>
      <vt:lpstr>LP_MGNT_SALES_CUST</vt:lpstr>
      <vt:lpstr>LP_MGNT_CUST_MST</vt:lpstr>
      <vt:lpstr>LP_MGNT_SALES_MST</vt:lpstr>
      <vt:lpstr>LP_MGNT_SALES_SUMMARY</vt:lpstr>
      <vt:lpstr>LP_DS_SRC_TYPE</vt:lpstr>
      <vt:lpstr>LP_DS_SCHEDULE</vt:lpstr>
      <vt:lpstr>LP_DS_WECHAT</vt:lpstr>
      <vt:lpstr>LP_DS_PHONE</vt:lpstr>
      <vt:lpstr>LP_DS_3RD_PARTY</vt:lpstr>
      <vt:lpstr>LP_SCORE_RESULT</vt:lpstr>
      <vt:lpstr>LP_SCORE_LABEL</vt:lpstr>
      <vt:lpstr>LP_ACT_TYPE</vt:lpstr>
      <vt:lpstr>LP_ACT_SUGGEST</vt:lpstr>
      <vt:lpstr>LP_ACT_FEEDBACK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巢俊卿</cp:lastModifiedBy>
  <dcterms:modified xsi:type="dcterms:W3CDTF">2019-05-29T02:56:04Z</dcterms:modified>
</cp:coreProperties>
</file>