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Anderson\Offline\GitHub\HelioSoil\woomera_demo\"/>
    </mc:Choice>
  </mc:AlternateContent>
  <xr:revisionPtr revIDLastSave="0" documentId="13_ncr:1_{02656492-2299-4E65-85DD-D37072DAB325}" xr6:coauthVersionLast="47" xr6:coauthVersionMax="47" xr10:uidLastSave="{00000000-0000-0000-0000-000000000000}"/>
  <bookViews>
    <workbookView xWindow="2685" yWindow="2685" windowWidth="21600" windowHeight="11160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<sst xmlns="http://schemas.openxmlformats.org/spreadsheetml/2006/main" count="169" uniqueCount="151">
  <si>
    <t>Parameter</t>
  </si>
  <si>
    <t>Value</t>
  </si>
  <si>
    <t>Units</t>
  </si>
  <si>
    <t>Comment</t>
  </si>
  <si>
    <t>location_name</t>
  </si>
  <si>
    <t>Woomera</t>
  </si>
  <si>
    <t>N/A</t>
  </si>
  <si>
    <t>latitude</t>
  </si>
  <si>
    <t>degrees</t>
  </si>
  <si>
    <t>longitude</t>
  </si>
  <si>
    <t>timezone_offset</t>
  </si>
  <si>
    <t>hours</t>
  </si>
  <si>
    <t>J</t>
  </si>
  <si>
    <t>Hamaker constant of quartz (dust)</t>
  </si>
  <si>
    <t>Poisson ration of quartz (dust)</t>
  </si>
  <si>
    <t>N/m2</t>
  </si>
  <si>
    <t>Young's modulus of quartz (dust)</t>
  </si>
  <si>
    <t>stowangle</t>
  </si>
  <si>
    <t>sun elevation angle at which heliostats go to stow position</t>
  </si>
  <si>
    <t>m</t>
  </si>
  <si>
    <t>hamaker_glass</t>
  </si>
  <si>
    <t>poisson_glass</t>
  </si>
  <si>
    <t>youngs_modulus_glass</t>
  </si>
  <si>
    <t>air_density</t>
  </si>
  <si>
    <t>kg/m^3</t>
  </si>
  <si>
    <t>air density at T=293K and p=1 atm</t>
  </si>
  <si>
    <t>air_dynamic_viscosity</t>
  </si>
  <si>
    <t>Pa*s</t>
  </si>
  <si>
    <t xml:space="preserve"> dynamic viscosity of air at T=293K and p=1 atm</t>
  </si>
  <si>
    <t>mean_free_path_air</t>
  </si>
  <si>
    <t>free mean path in air [m]</t>
  </si>
  <si>
    <t>I_solar</t>
  </si>
  <si>
    <t>W/m2</t>
  </si>
  <si>
    <t>extraterrestrial solar constant</t>
  </si>
  <si>
    <t>A1_A2_A3</t>
  </si>
  <si>
    <t>1.257;0.4;0.55</t>
  </si>
  <si>
    <t>slip correction factor coefficients</t>
  </si>
  <si>
    <t>k_boltzman</t>
  </si>
  <si>
    <t>J/K</t>
  </si>
  <si>
    <t>Boltzman constant</t>
  </si>
  <si>
    <t>k_von_karman</t>
  </si>
  <si>
    <t>von Karman constant</t>
  </si>
  <si>
    <t>hr_z0</t>
  </si>
  <si>
    <t>N_iter</t>
  </si>
  <si>
    <t>max interations to compute the gravitational settling velocity</t>
  </si>
  <si>
    <t>tol</t>
  </si>
  <si>
    <t>tolerance to reach convergence in the gravitational settling velocity computation</t>
  </si>
  <si>
    <t>Re_Limit</t>
  </si>
  <si>
    <t>0.1;2;500</t>
  </si>
  <si>
    <t>Reynolds limit values to choose among correlations for the drag coefficient</t>
  </si>
  <si>
    <t>alpha_EIM</t>
  </si>
  <si>
    <t>factor for impaction factor computation</t>
  </si>
  <si>
    <t>beta_EIM</t>
  </si>
  <si>
    <t>eps0</t>
  </si>
  <si>
    <t>empirical factor for boundary layer resistance computation</t>
  </si>
  <si>
    <t>D0</t>
  </si>
  <si>
    <t>common value of separation distance (Ahmadi)</t>
  </si>
  <si>
    <t>stow_tilt</t>
  </si>
  <si>
    <t>tilt angle for the stowing of the heliostats at night (must be close to 90)</t>
  </si>
  <si>
    <t>receiver_height</t>
  </si>
  <si>
    <t>receiver_thermal_losses</t>
  </si>
  <si>
    <t>MW</t>
  </si>
  <si>
    <t>thermal losses of receiver (assumed constant)</t>
  </si>
  <si>
    <t>power_block_efficiency</t>
  </si>
  <si>
    <t>-</t>
  </si>
  <si>
    <t>overall efficiency of power block (thermal -&gt; electricity)</t>
  </si>
  <si>
    <t>PLANT</t>
  </si>
  <si>
    <t>Make sure that this is the same with the climate file used bt SolarPILOT</t>
  </si>
  <si>
    <t>hours before GMT. Make sure that this is the same as the SolarPILOT file</t>
  </si>
  <si>
    <t>receiver_tower_height</t>
  </si>
  <si>
    <t>height of the receiver panels</t>
  </si>
  <si>
    <t>CONSTANTS</t>
  </si>
  <si>
    <t>SITE</t>
  </si>
  <si>
    <t>HELIOSTATS</t>
  </si>
  <si>
    <t>heliostat_height</t>
  </si>
  <si>
    <t>heliostat_width</t>
  </si>
  <si>
    <t>height of the heliostat</t>
  </si>
  <si>
    <t>width of the heliostat</t>
  </si>
  <si>
    <t>nominal_reflectance</t>
  </si>
  <si>
    <t>Clean reflectance of the heliostat</t>
  </si>
  <si>
    <t>MWt</t>
  </si>
  <si>
    <t>minimum_receiver_power</t>
  </si>
  <si>
    <t>maximum_receiver_power</t>
  </si>
  <si>
    <t>Minimum thermal input to start receiver</t>
  </si>
  <si>
    <t>Maximum thermal input to receiver before defocusing must occur</t>
  </si>
  <si>
    <t>heliostat_aim_point_strategy</t>
  </si>
  <si>
    <t>Image size priority</t>
  </si>
  <si>
    <t>One of: Simple aim points,Sigma aiming,Probability shift,Image size priority,Keep existing,Freeze tracking</t>
  </si>
  <si>
    <t>loss_model</t>
  </si>
  <si>
    <t>receiver_type</t>
  </si>
  <si>
    <t>External cylindrical</t>
  </si>
  <si>
    <t>shape of receiver [External cylindrical] or [Flat plate]</t>
  </si>
  <si>
    <t>receiver_width_diameter</t>
  </si>
  <si>
    <t>width of receiver [flat plate] or diameter of receiver [external receiver]</t>
  </si>
  <si>
    <t>mu_tilde</t>
  </si>
  <si>
    <t>m2</t>
  </si>
  <si>
    <t>mean area loss per hour for a flat mirror at norminal PM10 conditions (used for simplified model only)</t>
  </si>
  <si>
    <t>ratio between the reference height and the surface roughness (use for semi-physical model only)</t>
  </si>
  <si>
    <t>Either "geometry" or "mie" (used for semi-physical model only)</t>
  </si>
  <si>
    <t>optical height of receiver tower</t>
  </si>
  <si>
    <t>mie</t>
  </si>
  <si>
    <t>CLEANING</t>
  </si>
  <si>
    <t>useful_life</t>
  </si>
  <si>
    <t>$/truck</t>
  </si>
  <si>
    <t>$/L</t>
  </si>
  <si>
    <t>L/hour</t>
  </si>
  <si>
    <t>electricity_price</t>
  </si>
  <si>
    <t>plant_other_maintenance</t>
  </si>
  <si>
    <t>$/kL</t>
  </si>
  <si>
    <t>$/MWh</t>
  </si>
  <si>
    <t>Wholesale price of electricity to market</t>
  </si>
  <si>
    <t>Cost of non-cleaning maintenance costs with respect to electricity power produced</t>
  </si>
  <si>
    <t>cleaning_rate</t>
  </si>
  <si>
    <t>None</t>
  </si>
  <si>
    <t>heliostats/truck/shift</t>
  </si>
  <si>
    <t>Number of heliostats cleaned per shift per truck, leave as none to automically calculate based on values below</t>
  </si>
  <si>
    <t>cost_water</t>
  </si>
  <si>
    <t>usage_water</t>
  </si>
  <si>
    <t>cost_fuel</t>
  </si>
  <si>
    <t>usage_fuel</t>
  </si>
  <si>
    <t>salary_operator</t>
  </si>
  <si>
    <t>cost_purchase</t>
  </si>
  <si>
    <t>cost_maintenance</t>
  </si>
  <si>
    <t>velocity_cleaning</t>
  </si>
  <si>
    <t>velocity_travel</t>
  </si>
  <si>
    <t>time_setup</t>
  </si>
  <si>
    <t>time_shift</t>
  </si>
  <si>
    <t>distance_reload_station</t>
  </si>
  <si>
    <t>L/m2</t>
  </si>
  <si>
    <t>$/truck/yr</t>
  </si>
  <si>
    <t>$/operator/yr</t>
  </si>
  <si>
    <t>years</t>
  </si>
  <si>
    <t>km/h</t>
  </si>
  <si>
    <t>seconds/heliostat</t>
  </si>
  <si>
    <t>hours/cleaning shift</t>
  </si>
  <si>
    <t>Cost of cleaning water per kL</t>
  </si>
  <si>
    <t>Volume of water used per m2 of heliostat cleaned</t>
  </si>
  <si>
    <t>Cost of fuel propellant for cleaning truck</t>
  </si>
  <si>
    <t>Fuel usage per hour of cleaning</t>
  </si>
  <si>
    <t>Salary for cleaning crew operator</t>
  </si>
  <si>
    <t>Cost of purchase of cleaning truck</t>
  </si>
  <si>
    <t>Cost of yearly maintenance per cleaning truck</t>
  </si>
  <si>
    <t>Average life of cleaning truck</t>
  </si>
  <si>
    <t>Travel speed of truck while cleaning</t>
  </si>
  <si>
    <t>Travel speed of truck while not cleaning</t>
  </si>
  <si>
    <t>Time it takes in seconds to setup and packup cleaning operations for each heliostat</t>
  </si>
  <si>
    <t>Hours spent by operator cleaning per truck</t>
  </si>
  <si>
    <t>Average distance to the fuel/water reloading station</t>
  </si>
  <si>
    <t>truck_water_volume</t>
  </si>
  <si>
    <t>L</t>
  </si>
  <si>
    <t>Amount of water capacity the truck can carry before reloading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</si>
</sst>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45" zoomScaleNormal="100" workbookViewId="0">
      <selection activeCell="B60" sqref="B60"/>
    </sheetView>
  </sheetViews>
  <sheetFormatPr defaultRowHeight="15" x14ac:dyDescent="0.25"/>
  <cols>
    <col min="1" max="1" width="27.140625" bestFit="1" customWidth="1"/>
    <col min="2" max="2" width="21.85546875" style="2" bestFit="1" customWidth="1"/>
    <col min="3" max="3" width="10" bestFit="1" customWidth="1"/>
    <col min="4" max="4" width="97.28515625" bestFit="1" customWidth="1"/>
  </cols>
  <sheetData>
    <row r="1" spans="1:4" x14ac:dyDescent="0.25">
      <c r="A1" s="1" t="s">
        <v>0</v>
      </c>
      <c r="B1" s="3" t="s">
        <v>1</v>
      </c>
      <c r="C1" s="1" t="s">
        <v>2</v>
      </c>
      <c r="D1" s="1" t="s">
        <v>3</v>
      </c>
    </row>
    <row r="2" spans="1:4" s="1" customFormat="1" x14ac:dyDescent="0.25">
      <c r="A2" s="1" t="s">
        <v>72</v>
      </c>
      <c r="B2" s="3"/>
    </row>
    <row r="3" spans="1:4" x14ac:dyDescent="0.25">
      <c r="A3" t="s">
        <v>4</v>
      </c>
      <c r="B3" s="2" t="s">
        <v>5</v>
      </c>
      <c r="C3" t="s">
        <v>6</v>
      </c>
    </row>
    <row r="4" spans="1:4" x14ac:dyDescent="0.25">
      <c r="A4" t="s">
        <v>7</v>
      </c>
      <c r="B4" s="2">
        <v>-31.2</v>
      </c>
      <c r="C4" t="s">
        <v>8</v>
      </c>
      <c r="D4" t="s">
        <v>67</v>
      </c>
    </row>
    <row r="5" spans="1:4" x14ac:dyDescent="0.25">
      <c r="A5" t="s">
        <v>9</v>
      </c>
      <c r="B5" s="2">
        <v>136.816667</v>
      </c>
      <c r="C5" t="s">
        <v>8</v>
      </c>
      <c r="D5" t="s">
        <v>67</v>
      </c>
    </row>
    <row r="6" spans="1:4" x14ac:dyDescent="0.25">
      <c r="A6" t="s">
        <v>10</v>
      </c>
      <c r="B6" s="2">
        <v>9.5</v>
      </c>
      <c r="C6" t="s">
        <v>11</v>
      </c>
      <c r="D6" t="s">
        <v>68</v>
      </c>
    </row>
    <row r="7" spans="1:4" x14ac:dyDescent="0.25">
      <c r="A7" t="s">
        <v>42</v>
      </c>
      <c r="B7" s="2">
        <v>50</v>
      </c>
      <c r="D7" t="s">
        <v>97</v>
      </c>
    </row>
    <row r="8" spans="1:4" x14ac:dyDescent="0.25">
      <c r="A8" t="s">
        <v>94</v>
      </c>
      <c r="B8" s="4">
        <v>1E-3</v>
      </c>
      <c r="C8" t="s">
        <v>95</v>
      </c>
      <c r="D8" t="s">
        <v>96</v>
      </c>
    </row>
    <row r="9" spans="1:4" s="1" customFormat="1" x14ac:dyDescent="0.25">
      <c r="A9" s="1" t="s">
        <v>66</v>
      </c>
      <c r="B9" s="3"/>
    </row>
    <row r="10" spans="1:4" x14ac:dyDescent="0.25">
      <c r="A10" t="s">
        <v>17</v>
      </c>
      <c r="B10" s="2">
        <v>10</v>
      </c>
      <c r="C10" t="s">
        <v>8</v>
      </c>
      <c r="D10" t="s">
        <v>18</v>
      </c>
    </row>
    <row r="11" spans="1:4" x14ac:dyDescent="0.25">
      <c r="A11" t="s">
        <v>57</v>
      </c>
      <c r="B11" s="2">
        <v>90</v>
      </c>
      <c r="C11" t="s">
        <v>8</v>
      </c>
      <c r="D11" t="s">
        <v>58</v>
      </c>
    </row>
    <row r="12" spans="1:4" x14ac:dyDescent="0.25">
      <c r="A12" t="s">
        <v>89</v>
      </c>
      <c r="B12" s="2" t="s">
        <v>90</v>
      </c>
      <c r="C12" t="s">
        <v>64</v>
      </c>
      <c r="D12" t="s">
        <v>91</v>
      </c>
    </row>
    <row r="13" spans="1:4" x14ac:dyDescent="0.25">
      <c r="A13" t="s">
        <v>69</v>
      </c>
      <c r="B13" s="2">
        <v>195.6</v>
      </c>
      <c r="C13" t="s">
        <v>19</v>
      </c>
      <c r="D13" t="s">
        <v>99</v>
      </c>
    </row>
    <row r="14" spans="1:4" x14ac:dyDescent="0.25">
      <c r="A14" t="s">
        <v>59</v>
      </c>
      <c r="B14" s="2">
        <v>20.94</v>
      </c>
      <c r="C14" t="s">
        <v>19</v>
      </c>
      <c r="D14" t="s">
        <v>70</v>
      </c>
    </row>
    <row r="15" spans="1:4" x14ac:dyDescent="0.25">
      <c r="A15" t="s">
        <v>92</v>
      </c>
      <c r="B15" s="2">
        <v>15.58</v>
      </c>
      <c r="C15" t="s">
        <v>19</v>
      </c>
      <c r="D15" t="s">
        <v>93</v>
      </c>
    </row>
    <row r="16" spans="1:4" x14ac:dyDescent="0.25">
      <c r="A16" t="s">
        <v>60</v>
      </c>
      <c r="B16" s="2">
        <v>100.5</v>
      </c>
      <c r="C16" t="s">
        <v>61</v>
      </c>
      <c r="D16" t="s">
        <v>62</v>
      </c>
    </row>
    <row r="17" spans="1:4" x14ac:dyDescent="0.25">
      <c r="A17" t="s">
        <v>63</v>
      </c>
      <c r="B17" s="2">
        <v>0.35</v>
      </c>
      <c r="C17" t="s">
        <v>64</v>
      </c>
      <c r="D17" t="s">
        <v>65</v>
      </c>
    </row>
    <row r="18" spans="1:4" x14ac:dyDescent="0.25">
      <c r="A18" t="s">
        <v>81</v>
      </c>
      <c r="B18" s="2">
        <v>101</v>
      </c>
      <c r="C18" t="s">
        <v>80</v>
      </c>
      <c r="D18" t="s">
        <v>83</v>
      </c>
    </row>
    <row r="19" spans="1:4" x14ac:dyDescent="0.25">
      <c r="A19" t="s">
        <v>82</v>
      </c>
      <c r="B19" s="2">
        <v>1000</v>
      </c>
      <c r="C19" t="s">
        <v>80</v>
      </c>
      <c r="D19" t="s">
        <v>84</v>
      </c>
    </row>
    <row r="20" spans="1:4" x14ac:dyDescent="0.25">
      <c r="A20" t="s">
        <v>85</v>
      </c>
      <c r="B20" s="2" t="s">
        <v>86</v>
      </c>
      <c r="C20" t="s">
        <v>64</v>
      </c>
      <c r="D20" t="s">
        <v>87</v>
      </c>
    </row>
    <row r="21" spans="1:4" x14ac:dyDescent="0.25">
      <c r="A21" t="s">
        <v>106</v>
      </c>
      <c r="B21" s="2">
        <v>100</v>
      </c>
      <c r="C21" t="s">
        <v>109</v>
      </c>
      <c r="D21" t="s">
        <v>110</v>
      </c>
    </row>
    <row r="22" spans="1:4" x14ac:dyDescent="0.25">
      <c r="A22" t="s">
        <v>107</v>
      </c>
      <c r="B22" s="2">
        <v>0</v>
      </c>
      <c r="C22" t="s">
        <v>109</v>
      </c>
      <c r="D22" t="s">
        <v>111</v>
      </c>
    </row>
    <row r="23" spans="1:4" s="1" customFormat="1" x14ac:dyDescent="0.25">
      <c r="A23" s="1" t="s">
        <v>73</v>
      </c>
      <c r="B23" s="3"/>
    </row>
    <row r="24" spans="1:4" x14ac:dyDescent="0.25">
      <c r="A24" t="s">
        <v>74</v>
      </c>
      <c r="B24" s="2">
        <v>11.28</v>
      </c>
      <c r="C24" t="s">
        <v>19</v>
      </c>
      <c r="D24" t="s">
        <v>76</v>
      </c>
    </row>
    <row r="25" spans="1:4" x14ac:dyDescent="0.25">
      <c r="A25" t="s">
        <v>75</v>
      </c>
      <c r="B25" s="2">
        <v>10.365</v>
      </c>
      <c r="C25" t="s">
        <v>19</v>
      </c>
      <c r="D25" t="s">
        <v>77</v>
      </c>
    </row>
    <row r="26" spans="1:4" x14ac:dyDescent="0.25">
      <c r="A26" t="s">
        <v>78</v>
      </c>
      <c r="B26" s="2">
        <v>0.95</v>
      </c>
      <c r="C26" t="s">
        <v>64</v>
      </c>
      <c r="D26" t="s">
        <v>79</v>
      </c>
    </row>
    <row r="27" spans="1:4" x14ac:dyDescent="0.25">
      <c r="A27" t="s">
        <v>20</v>
      </c>
      <c r="B27" s="4">
        <v>6.5000000000000003E-20</v>
      </c>
      <c r="C27" t="s">
        <v>12</v>
      </c>
      <c r="D27" t="s">
        <v>13</v>
      </c>
    </row>
    <row r="28" spans="1:4" x14ac:dyDescent="0.25">
      <c r="A28" t="s">
        <v>21</v>
      </c>
      <c r="B28" s="2">
        <v>0.27</v>
      </c>
      <c r="D28" t="s">
        <v>14</v>
      </c>
    </row>
    <row r="29" spans="1:4" x14ac:dyDescent="0.25">
      <c r="A29" t="s">
        <v>22</v>
      </c>
      <c r="B29" s="4">
        <v>80100000000</v>
      </c>
      <c r="C29" t="s">
        <v>15</v>
      </c>
      <c r="D29" t="s">
        <v>16</v>
      </c>
    </row>
    <row r="30" spans="1:4" s="1" customFormat="1" x14ac:dyDescent="0.25">
      <c r="A30" s="1" t="s">
        <v>71</v>
      </c>
      <c r="B30" s="3"/>
    </row>
    <row r="31" spans="1:4" x14ac:dyDescent="0.25">
      <c r="A31" t="s">
        <v>23</v>
      </c>
      <c r="B31" s="2">
        <v>1.2047000000000001</v>
      </c>
      <c r="C31" t="s">
        <v>24</v>
      </c>
      <c r="D31" t="s">
        <v>25</v>
      </c>
    </row>
    <row r="32" spans="1:4" x14ac:dyDescent="0.25">
      <c r="A32" t="s">
        <v>26</v>
      </c>
      <c r="B32" s="2">
        <v>1.8170000000000001E-5</v>
      </c>
      <c r="C32" t="s">
        <v>27</v>
      </c>
      <c r="D32" t="s">
        <v>28</v>
      </c>
    </row>
    <row r="33" spans="1:4" x14ac:dyDescent="0.25">
      <c r="A33" t="s">
        <v>29</v>
      </c>
      <c r="B33" s="2">
        <v>6.5E-8</v>
      </c>
      <c r="C33" t="s">
        <v>19</v>
      </c>
      <c r="D33" t="s">
        <v>30</v>
      </c>
    </row>
    <row r="34" spans="1:4" x14ac:dyDescent="0.25">
      <c r="A34" t="s">
        <v>31</v>
      </c>
      <c r="B34" s="2">
        <v>1367.7</v>
      </c>
      <c r="C34" t="s">
        <v>32</v>
      </c>
      <c r="D34" t="s">
        <v>33</v>
      </c>
    </row>
    <row r="35" spans="1:4" x14ac:dyDescent="0.25">
      <c r="A35" t="s">
        <v>34</v>
      </c>
      <c r="B35" s="2" t="s">
        <v>35</v>
      </c>
      <c r="D35" t="s">
        <v>36</v>
      </c>
    </row>
    <row r="36" spans="1:4" x14ac:dyDescent="0.25">
      <c r="A36" t="s">
        <v>37</v>
      </c>
      <c r="B36" s="5">
        <v>1.3809999999999999E-23</v>
      </c>
      <c r="C36" t="s">
        <v>38</v>
      </c>
      <c r="D36" t="s">
        <v>39</v>
      </c>
    </row>
    <row r="37" spans="1:4" x14ac:dyDescent="0.25">
      <c r="A37" t="s">
        <v>40</v>
      </c>
      <c r="B37" s="2">
        <v>0.4</v>
      </c>
      <c r="D37" t="s">
        <v>41</v>
      </c>
    </row>
    <row r="38" spans="1:4" x14ac:dyDescent="0.25">
      <c r="A38" t="s">
        <v>43</v>
      </c>
      <c r="B38" s="2">
        <v>1000</v>
      </c>
      <c r="D38" t="s">
        <v>44</v>
      </c>
    </row>
    <row r="39" spans="1:4" x14ac:dyDescent="0.25">
      <c r="A39" t="s">
        <v>45</v>
      </c>
      <c r="B39" s="2">
        <v>5.0000000000000001E-3</v>
      </c>
      <c r="D39" t="s">
        <v>46</v>
      </c>
    </row>
    <row r="40" spans="1:4" x14ac:dyDescent="0.25">
      <c r="A40" t="s">
        <v>47</v>
      </c>
      <c r="B40" s="2" t="s">
        <v>48</v>
      </c>
      <c r="D40" t="s">
        <v>49</v>
      </c>
    </row>
    <row r="41" spans="1:4" x14ac:dyDescent="0.25">
      <c r="A41" t="s">
        <v>50</v>
      </c>
      <c r="B41" s="2">
        <v>400</v>
      </c>
      <c r="D41" t="s">
        <v>51</v>
      </c>
    </row>
    <row r="42" spans="1:4" x14ac:dyDescent="0.25">
      <c r="A42" t="s">
        <v>52</v>
      </c>
      <c r="B42" s="2">
        <v>2</v>
      </c>
      <c r="D42" t="s">
        <v>51</v>
      </c>
    </row>
    <row r="43" spans="1:4" x14ac:dyDescent="0.25">
      <c r="A43" t="s">
        <v>53</v>
      </c>
      <c r="B43" s="2">
        <v>3</v>
      </c>
      <c r="D43" t="s">
        <v>54</v>
      </c>
    </row>
    <row r="44" spans="1:4" x14ac:dyDescent="0.25">
      <c r="A44" t="s">
        <v>55</v>
      </c>
      <c r="B44" s="4">
        <v>4.0000000000000001E-10</v>
      </c>
      <c r="C44" t="s">
        <v>19</v>
      </c>
      <c r="D44" t="s">
        <v>56</v>
      </c>
    </row>
    <row r="45" spans="1:4" x14ac:dyDescent="0.25">
      <c r="A45" t="s">
        <v>88</v>
      </c>
      <c r="B45" s="2" t="s">
        <v>100</v>
      </c>
      <c r="D45" t="s">
        <v>98</v>
      </c>
    </row>
    <row r="46" spans="1:4" x14ac:dyDescent="0.25">
      <c r="A46" s="1" t="s">
        <v>101</v>
      </c>
    </row>
    <row r="47" spans="1:4" x14ac:dyDescent="0.25">
      <c r="A47" t="s">
        <v>112</v>
      </c>
      <c r="B47" s="2" t="s">
        <v>113</v>
      </c>
      <c r="C47" t="s">
        <v>114</v>
      </c>
      <c r="D47" t="s">
        <v>115</v>
      </c>
    </row>
    <row r="48" spans="1:4" x14ac:dyDescent="0.25">
      <c r="A48" t="s">
        <v>116</v>
      </c>
      <c r="B48" s="2">
        <v>0.87</v>
      </c>
      <c r="C48" t="s">
        <v>108</v>
      </c>
      <c r="D48" t="s">
        <v>135</v>
      </c>
    </row>
    <row r="49" spans="1:4" x14ac:dyDescent="0.25">
      <c r="A49" t="s">
        <v>117</v>
      </c>
      <c r="B49" s="2">
        <v>0.4</v>
      </c>
      <c r="C49" t="s">
        <v>128</v>
      </c>
      <c r="D49" t="s">
        <v>136</v>
      </c>
    </row>
    <row r="50" spans="1:4" x14ac:dyDescent="0.25">
      <c r="A50" t="s">
        <v>118</v>
      </c>
      <c r="B50" s="2">
        <v>2</v>
      </c>
      <c r="C50" t="s">
        <v>104</v>
      </c>
      <c r="D50" t="s">
        <v>137</v>
      </c>
    </row>
    <row r="51" spans="1:4" x14ac:dyDescent="0.25">
      <c r="A51" t="s">
        <v>119</v>
      </c>
      <c r="B51" s="2">
        <v>25</v>
      </c>
      <c r="C51" t="s">
        <v>105</v>
      </c>
      <c r="D51" t="s">
        <v>138</v>
      </c>
    </row>
    <row r="52" spans="1:4" x14ac:dyDescent="0.25">
      <c r="A52" t="s">
        <v>120</v>
      </c>
      <c r="B52" s="2">
        <f>80000</f>
        <v>80000</v>
      </c>
      <c r="C52" t="s">
        <v>130</v>
      </c>
      <c r="D52" t="s">
        <v>139</v>
      </c>
    </row>
    <row r="53" spans="1:4" x14ac:dyDescent="0.25">
      <c r="A53" t="s">
        <v>121</v>
      </c>
      <c r="B53" s="2">
        <f>150000</f>
        <v>150000</v>
      </c>
      <c r="C53" t="s">
        <v>103</v>
      </c>
      <c r="D53" t="s">
        <v>140</v>
      </c>
    </row>
    <row r="54" spans="1:4" x14ac:dyDescent="0.25">
      <c r="A54" t="s">
        <v>122</v>
      </c>
      <c r="B54" s="2">
        <f>15000</f>
        <v>15000</v>
      </c>
      <c r="C54" t="s">
        <v>129</v>
      </c>
      <c r="D54" t="s">
        <v>141</v>
      </c>
    </row>
    <row r="55" spans="1:4" x14ac:dyDescent="0.25">
      <c r="A55" t="s">
        <v>102</v>
      </c>
      <c r="B55" s="2">
        <f>10</f>
        <v>10</v>
      </c>
      <c r="C55" t="s">
        <v>131</v>
      </c>
      <c r="D55" t="s">
        <v>142</v>
      </c>
    </row>
    <row r="56" spans="1:4" x14ac:dyDescent="0.25">
      <c r="A56" t="s">
        <v>123</v>
      </c>
      <c r="B56" s="2">
        <f>2</f>
        <v>2</v>
      </c>
      <c r="C56" t="s">
        <v>132</v>
      </c>
      <c r="D56" t="s">
        <v>143</v>
      </c>
    </row>
    <row r="57" spans="1:4" x14ac:dyDescent="0.25">
      <c r="A57" t="s">
        <v>124</v>
      </c>
      <c r="B57" s="2">
        <v>10</v>
      </c>
      <c r="C57" t="s">
        <v>132</v>
      </c>
      <c r="D57" t="s">
        <v>144</v>
      </c>
    </row>
    <row r="58" spans="1:4" x14ac:dyDescent="0.25">
      <c r="A58" t="s">
        <v>125</v>
      </c>
      <c r="B58" s="2">
        <v>10</v>
      </c>
      <c r="C58" t="s">
        <v>133</v>
      </c>
      <c r="D58" t="s">
        <v>145</v>
      </c>
    </row>
    <row r="59" spans="1:4" x14ac:dyDescent="0.25">
      <c r="A59" t="s">
        <v>126</v>
      </c>
      <c r="B59" s="2">
        <v>8</v>
      </c>
      <c r="C59" t="s">
        <v>134</v>
      </c>
      <c r="D59" t="s">
        <v>146</v>
      </c>
    </row>
    <row r="60" spans="1:4" x14ac:dyDescent="0.25">
      <c r="A60" t="s">
        <v>127</v>
      </c>
      <c r="B60" s="2">
        <v>750</v>
      </c>
      <c r="C60" t="s">
        <v>19</v>
      </c>
      <c r="D60" t="s">
        <v>147</v>
      </c>
    </row>
    <row r="61" spans="1:4" x14ac:dyDescent="0.25">
      <c r="A61" t="s">
        <v>148</v>
      </c>
      <c r="B61" s="2">
        <v>15000</v>
      </c>
      <c r="C61" t="s">
        <v>149</v>
      </c>
      <c r="D61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Blain Anderson</cp:lastModifiedBy>
  <dcterms:created xsi:type="dcterms:W3CDTF">2021-06-09T12:59:05Z</dcterms:created>
  <dcterms:modified xsi:type="dcterms:W3CDTF">2025-03-04T10:04:22Z</dcterms:modified>
</cp:coreProperties>
</file>