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55" yWindow="150" windowWidth="14805" windowHeight="8010" firstSheet="1" activeTab="4"/>
  </bookViews>
  <sheets>
    <sheet name="Estimating Available Hours" sheetId="2" r:id="rId1"/>
    <sheet name="Product Backlog" sheetId="1" r:id="rId2"/>
    <sheet name="Sprint 1" sheetId="3" r:id="rId3"/>
    <sheet name="Sprint 2" sheetId="4" r:id="rId4"/>
    <sheet name="Sprint 3" sheetId="6" r:id="rId5"/>
    <sheet name="Velocity" sheetId="5" r:id="rId6"/>
  </sheets>
  <calcPr calcId="124519"/>
</workbook>
</file>

<file path=xl/calcChain.xml><?xml version="1.0" encoding="utf-8"?>
<calcChain xmlns="http://schemas.openxmlformats.org/spreadsheetml/2006/main">
  <c r="G24" i="6"/>
  <c r="H24"/>
  <c r="F24"/>
  <c r="G21" i="4"/>
  <c r="H21"/>
  <c r="I21"/>
  <c r="J21"/>
  <c r="K21"/>
  <c r="L21"/>
  <c r="E20"/>
  <c r="F21"/>
  <c r="E23" i="6"/>
  <c r="F23" s="1"/>
  <c r="G23" s="1"/>
  <c r="H23" s="1"/>
  <c r="I23" s="1"/>
  <c r="J23" s="1"/>
  <c r="K23" s="1"/>
  <c r="H40" i="1"/>
  <c r="G40"/>
  <c r="F20" i="4"/>
  <c r="G20" s="1"/>
  <c r="H20" s="1"/>
  <c r="I20" s="1"/>
  <c r="J20" s="1"/>
  <c r="K20" s="1"/>
  <c r="L20" s="1"/>
  <c r="H20" i="3"/>
  <c r="G20"/>
  <c r="F20"/>
  <c r="E19"/>
  <c r="E20" s="1"/>
  <c r="E12" i="2"/>
  <c r="E11"/>
  <c r="E10"/>
  <c r="E9"/>
  <c r="E8"/>
  <c r="E7"/>
  <c r="E24" i="6" l="1"/>
  <c r="E21" i="4"/>
  <c r="F19" i="3"/>
  <c r="G19" s="1"/>
  <c r="H19" s="1"/>
  <c r="F39" i="1"/>
  <c r="F40" s="1"/>
  <c r="G39" l="1"/>
  <c r="H39" s="1"/>
  <c r="I39" s="1"/>
  <c r="D7" i="5"/>
</calcChain>
</file>

<file path=xl/sharedStrings.xml><?xml version="1.0" encoding="utf-8"?>
<sst xmlns="http://schemas.openxmlformats.org/spreadsheetml/2006/main" count="241" uniqueCount="130">
  <si>
    <t>Item</t>
  </si>
  <si>
    <t>Details</t>
  </si>
  <si>
    <t>Priority</t>
  </si>
  <si>
    <t>Business Value Estimate</t>
  </si>
  <si>
    <t>Effort Estimate</t>
  </si>
  <si>
    <t>1</t>
  </si>
  <si>
    <t>2</t>
  </si>
  <si>
    <t>3</t>
  </si>
  <si>
    <t>New effort estimate remaining as of sprint</t>
  </si>
  <si>
    <t>Release burndown chart</t>
  </si>
  <si>
    <t>Product Backlog</t>
  </si>
  <si>
    <t>Ideal Remaining Hours</t>
  </si>
  <si>
    <t>Actual Remaining Hours</t>
  </si>
  <si>
    <t>Total Sprints:</t>
  </si>
  <si>
    <t>As a user I want to be able to search and find a movie from the title</t>
  </si>
  <si>
    <t>As a user I want to be able to search and find an Actor from the name</t>
  </si>
  <si>
    <t>As a user I want to be able to make and view my favourites list</t>
  </si>
  <si>
    <t>As a user or administrator I want to be able to log into my account</t>
  </si>
  <si>
    <t>As a user I want to be able to register a new account</t>
  </si>
  <si>
    <t>As a user I want to be able to remove movies from my favourites list</t>
  </si>
  <si>
    <t>As an Administrator I want to be able to add, edit and delete information in the database</t>
  </si>
  <si>
    <t>Documentation</t>
  </si>
  <si>
    <t>Sprint 1</t>
  </si>
  <si>
    <t>Sprint Length</t>
  </si>
  <si>
    <t>1 Week</t>
  </si>
  <si>
    <t>Workdays during Sprint</t>
  </si>
  <si>
    <t>4 Days</t>
  </si>
  <si>
    <t>Team Member</t>
  </si>
  <si>
    <t>Available Days During Sprint</t>
  </si>
  <si>
    <t>Available Hours per Day</t>
  </si>
  <si>
    <t>Total Available Hours</t>
  </si>
  <si>
    <t>Mathias</t>
  </si>
  <si>
    <t>Jacob</t>
  </si>
  <si>
    <t>Jonas</t>
  </si>
  <si>
    <t>Martin</t>
  </si>
  <si>
    <t>Michael</t>
  </si>
  <si>
    <t>Morten</t>
  </si>
  <si>
    <t>Total days:</t>
  </si>
  <si>
    <t>New estimates of effort remaining as of day</t>
  </si>
  <si>
    <t>Product Backlog Item</t>
  </si>
  <si>
    <t>Sprint Task</t>
  </si>
  <si>
    <t>Volunteer</t>
  </si>
  <si>
    <t>Initial Estimate of Effort</t>
  </si>
  <si>
    <t>Mathias &amp; Martin</t>
  </si>
  <si>
    <t>Morten &amp; Jonas</t>
  </si>
  <si>
    <t>Jacob &amp; Michael</t>
  </si>
  <si>
    <t>SDD: Hardware/software mapping</t>
  </si>
  <si>
    <t>SDD: Global software control</t>
  </si>
  <si>
    <t>RAD: Scenario tables</t>
  </si>
  <si>
    <t>Investigate how to best implement MVC/MVVM in relation to the two clients</t>
  </si>
  <si>
    <t>Backbone: Implement web server engine</t>
  </si>
  <si>
    <t>Backbone: implement StorageSubsystem</t>
  </si>
  <si>
    <t>Backbone: Implement StorageSubsystem</t>
  </si>
  <si>
    <t>Investigate how to implement database</t>
  </si>
  <si>
    <t>Implement Database</t>
  </si>
  <si>
    <t>Implement RDBMS module</t>
  </si>
  <si>
    <t>Implement StorageSubsystem</t>
  </si>
  <si>
    <t>Backbone: Implement Web Server Engine</t>
  </si>
  <si>
    <t>Design facade interface</t>
  </si>
  <si>
    <t>Design DTO interfaces</t>
  </si>
  <si>
    <t>Implement</t>
  </si>
  <si>
    <t>Research how to implement a framework</t>
  </si>
  <si>
    <t>Implement HTTPListener</t>
  </si>
  <si>
    <t>Backbone: Implement ServerCommunicationSubsystem</t>
  </si>
  <si>
    <t>Implement ServerSocket</t>
  </si>
  <si>
    <t>Investigate</t>
  </si>
  <si>
    <t>Update requirements to include requirement for .NET 4.5+</t>
  </si>
  <si>
    <t>Draw updated ER diagram for database</t>
  </si>
  <si>
    <t>Sprint 2</t>
  </si>
  <si>
    <t>4</t>
  </si>
  <si>
    <t>5</t>
  </si>
  <si>
    <t>6</t>
  </si>
  <si>
    <t>7</t>
  </si>
  <si>
    <t>Velocity</t>
  </si>
  <si>
    <t>Sprint 3</t>
  </si>
  <si>
    <t>Sprint nr.</t>
  </si>
  <si>
    <t>Average</t>
  </si>
  <si>
    <t>Additional tests for CommunicationFramework</t>
  </si>
  <si>
    <t>DONE</t>
  </si>
  <si>
    <t>DesktopClient</t>
  </si>
  <si>
    <t>WebClient</t>
  </si>
  <si>
    <t>Implement Cache Serverside</t>
  </si>
  <si>
    <t>Implement In-memory storage serverside</t>
  </si>
  <si>
    <t>GUI mockup</t>
  </si>
  <si>
    <t>MyMovieAPI</t>
  </si>
  <si>
    <t>Implement Search Controller</t>
  </si>
  <si>
    <t>Mathias, Morten &amp; Michael</t>
  </si>
  <si>
    <t>mockup</t>
  </si>
  <si>
    <t>Implement logic</t>
  </si>
  <si>
    <t>Implement XAML</t>
  </si>
  <si>
    <t>Web GUI</t>
  </si>
  <si>
    <t>Testing &amp; Documentation</t>
  </si>
  <si>
    <t>WebServer Class implementation</t>
  </si>
  <si>
    <t>Ideal Remaining work</t>
  </si>
  <si>
    <t>Actual Remaining work</t>
  </si>
  <si>
    <t>Refine Controllers Serverside</t>
  </si>
  <si>
    <t>Test Controllers Serverside</t>
  </si>
  <si>
    <t xml:space="preserve">Upgrade Web Server Engine Controllers and write general documentation
</t>
  </si>
  <si>
    <t>Implement Favourites list</t>
  </si>
  <si>
    <t>Users</t>
  </si>
  <si>
    <t>DUBLICATE</t>
  </si>
  <si>
    <t>RAD: Rework the RAD to comply to new requirements</t>
  </si>
  <si>
    <t>SDD: Finalize</t>
  </si>
  <si>
    <t>Refine</t>
  </si>
  <si>
    <t>SDD :Documentation of subsystem services</t>
  </si>
  <si>
    <t>SDD: Update Class diagrams(Subsystems)</t>
  </si>
  <si>
    <t>SDD</t>
  </si>
  <si>
    <t>Additional tests</t>
  </si>
  <si>
    <t>Update functional and non-functional requirements</t>
  </si>
  <si>
    <t>Update usecases and usecase diagram</t>
  </si>
  <si>
    <t>Update subsystem decomposition</t>
  </si>
  <si>
    <t>Update Subsystem(component) services</t>
  </si>
  <si>
    <t>Draw ER diagram</t>
  </si>
  <si>
    <t>Finalize RAD</t>
  </si>
  <si>
    <t>Finalize SDD</t>
  </si>
  <si>
    <t>ALL</t>
  </si>
  <si>
    <t>Finalize DesktopClient</t>
  </si>
  <si>
    <t>Implement MyMovieAPI</t>
  </si>
  <si>
    <t>Update scenarios</t>
  </si>
  <si>
    <t>Upgrade Web Server Engine Controllers and write general documentation</t>
  </si>
  <si>
    <t>Implement in-memory database</t>
  </si>
  <si>
    <t>Research MVC</t>
  </si>
  <si>
    <t>Martin &amp; Michael</t>
  </si>
  <si>
    <t>Backbone: Implement CommunicationSubsystem</t>
  </si>
  <si>
    <t>GUI</t>
  </si>
  <si>
    <t>Integration Testing</t>
  </si>
  <si>
    <t>Research how to best do it</t>
  </si>
  <si>
    <t>Do integration testing</t>
  </si>
  <si>
    <t>Global access control and security</t>
  </si>
  <si>
    <t>Finalize WebClient Logic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</si>
</sst>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/>
      <right/>
      <top style="thin">
        <color theme="1"/>
      </top>
      <bottom style="thin">
        <color rgb="FF7F7F7F"/>
      </bottom>
      <diagonal/>
    </border>
    <border>
      <left/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3" fillId="2" borderId="6" applyNumberFormat="0" applyAlignment="0" applyProtection="0"/>
    <xf numFmtId="0" fontId="4" fillId="2" borderId="7" applyNumberFormat="0" applyAlignment="0" applyProtection="0"/>
    <xf numFmtId="0" fontId="7" fillId="3" borderId="0" applyNumberFormat="0" applyBorder="0" applyAlignment="0" applyProtection="0"/>
    <xf numFmtId="0" fontId="9" fillId="5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2" borderId="6" xfId="1" applyAlignment="1">
      <alignment vertical="top" wrapText="1"/>
    </xf>
    <xf numFmtId="0" fontId="3" fillId="2" borderId="6" xfId="1"/>
    <xf numFmtId="1" fontId="3" fillId="2" borderId="6" xfId="1" applyNumberFormat="1" applyAlignment="1">
      <alignment vertical="top" wrapText="1"/>
    </xf>
    <xf numFmtId="0" fontId="5" fillId="0" borderId="0" xfId="0" applyFont="1"/>
    <xf numFmtId="0" fontId="4" fillId="2" borderId="7" xfId="2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" fontId="3" fillId="2" borderId="6" xfId="1" applyNumberForma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8" fillId="4" borderId="11" xfId="3" applyFont="1" applyFill="1" applyBorder="1" applyAlignment="1">
      <alignment horizontal="center" vertical="center" wrapText="1"/>
    </xf>
    <xf numFmtId="0" fontId="0" fillId="0" borderId="22" xfId="0" applyBorder="1" applyAlignment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2" borderId="6" xfId="1" applyAlignment="1">
      <alignment horizontal="right" vertical="center" wrapText="1"/>
    </xf>
    <xf numFmtId="0" fontId="3" fillId="2" borderId="6" xfId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7" xfId="2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2" borderId="15" xfId="1" applyBorder="1" applyAlignment="1">
      <alignment horizontal="right"/>
    </xf>
    <xf numFmtId="0" fontId="3" fillId="2" borderId="16" xfId="1" applyBorder="1" applyAlignment="1">
      <alignment horizontal="right"/>
    </xf>
    <xf numFmtId="0" fontId="3" fillId="2" borderId="17" xfId="1" applyBorder="1" applyAlignment="1">
      <alignment horizontal="right"/>
    </xf>
    <xf numFmtId="0" fontId="3" fillId="2" borderId="18" xfId="1" applyBorder="1" applyAlignment="1">
      <alignment horizontal="right"/>
    </xf>
    <xf numFmtId="0" fontId="3" fillId="2" borderId="19" xfId="1" applyBorder="1" applyAlignment="1">
      <alignment horizontal="right"/>
    </xf>
    <xf numFmtId="0" fontId="3" fillId="2" borderId="20" xfId="1" applyBorder="1" applyAlignment="1">
      <alignment horizontal="right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5" borderId="11" xfId="4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5">
    <cellStyle name="Bad" xfId="3" builtinId="27"/>
    <cellStyle name="Calculation" xfId="1" builtinId="22"/>
    <cellStyle name="Neutral" xfId="4" builtinId="28"/>
    <cellStyle name="Normal" xfId="0" builtinId="0"/>
    <cellStyle name="Output" xfId="2" builtinId="21"/>
  </cellStyles>
  <dxfs count="24">
    <dxf>
      <numFmt numFmtId="0" formatCode="General"/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Burndown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533775383340314E-2"/>
          <c:y val="0.12739062567736423"/>
          <c:w val="0.87673328114687465"/>
          <c:h val="0.71105585211718336"/>
        </c:manualLayout>
      </c:layout>
      <c:lineChart>
        <c:grouping val="standard"/>
        <c:ser>
          <c:idx val="1"/>
          <c:order val="0"/>
          <c:tx>
            <c:v>Ideal</c:v>
          </c:tx>
          <c:spPr>
            <a:ln w="25400">
              <a:solidFill>
                <a:srgbClr val="0070C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1F497D">
                  <a:lumMod val="60000"/>
                  <a:lumOff val="40000"/>
                </a:srgbClr>
              </a:solidFill>
              <a:ln>
                <a:solidFill>
                  <a:srgbClr val="0070C0"/>
                </a:solidFill>
              </a:ln>
            </c:spPr>
          </c:marker>
          <c:dLbls>
            <c:dLblPos val="l"/>
            <c:showVal val="1"/>
          </c:dLbls>
          <c:val>
            <c:numRef>
              <c:f>'Product Backlog'!$F$39:$I$39</c:f>
              <c:numCache>
                <c:formatCode>0</c:formatCode>
                <c:ptCount val="4"/>
                <c:pt idx="0" formatCode="General">
                  <c:v>1039</c:v>
                </c:pt>
                <c:pt idx="1">
                  <c:v>692.66666666666674</c:v>
                </c:pt>
                <c:pt idx="2">
                  <c:v>346.33333333333343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v>Actual</c:v>
          </c:tx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dLblPos val="l"/>
            <c:showVal val="1"/>
          </c:dLbls>
          <c:val>
            <c:numRef>
              <c:f>'Product Backlog'!$F$40:$I$40</c:f>
              <c:numCache>
                <c:formatCode>General</c:formatCode>
                <c:ptCount val="4"/>
                <c:pt idx="0">
                  <c:v>1039</c:v>
                </c:pt>
                <c:pt idx="1">
                  <c:v>795</c:v>
                </c:pt>
                <c:pt idx="2">
                  <c:v>436</c:v>
                </c:pt>
              </c:numCache>
            </c:numRef>
          </c:val>
        </c:ser>
        <c:dLbls>
          <c:showVal val="1"/>
        </c:dLbls>
        <c:marker val="1"/>
        <c:axId val="121968512"/>
        <c:axId val="121999360"/>
      </c:lineChart>
      <c:catAx>
        <c:axId val="121968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 b="0"/>
                  <a:t>Day</a:t>
                </a:r>
              </a:p>
            </c:rich>
          </c:tx>
          <c:layout>
            <c:manualLayout>
              <c:xMode val="edge"/>
              <c:yMode val="edge"/>
              <c:x val="0.49046369203849532"/>
              <c:y val="0.90017255000956953"/>
            </c:manualLayout>
          </c:layout>
        </c:title>
        <c:numFmt formatCode="0" sourceLinked="1"/>
        <c:majorTickMark val="none"/>
        <c:tickLblPos val="nextTo"/>
        <c:crossAx val="121999360"/>
        <c:crosses val="autoZero"/>
        <c:lblAlgn val="ctr"/>
        <c:lblOffset val="100"/>
      </c:catAx>
      <c:valAx>
        <c:axId val="121999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050" b="0"/>
                  <a:t>Hours left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1968512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baseline="0"/>
            </a:pPr>
            <a:endParaRPr lang="en-US"/>
          </a:p>
        </c:txPr>
      </c:legendEntry>
      <c:layout>
        <c:manualLayout>
          <c:xMode val="edge"/>
          <c:yMode val="edge"/>
          <c:x val="2.2175407898574171E-2"/>
          <c:y val="0.91514730687482504"/>
          <c:w val="0.21880707893969395"/>
          <c:h val="6.7726247389705591E-2"/>
        </c:manualLayout>
      </c:layout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Burndown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533775383340314E-2"/>
          <c:y val="0.12739062567736423"/>
          <c:w val="0.87673328114687465"/>
          <c:h val="0.71105585211718292"/>
        </c:manualLayout>
      </c:layout>
      <c:lineChart>
        <c:grouping val="standard"/>
        <c:ser>
          <c:idx val="1"/>
          <c:order val="0"/>
          <c:tx>
            <c:v>Ideal</c:v>
          </c:tx>
          <c:spPr>
            <a:ln w="25400">
              <a:solidFill>
                <a:srgbClr val="0070C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1F497D">
                  <a:lumMod val="60000"/>
                  <a:lumOff val="40000"/>
                </a:srgbClr>
              </a:solidFill>
              <a:ln>
                <a:solidFill>
                  <a:srgbClr val="0070C0"/>
                </a:solidFill>
              </a:ln>
            </c:spPr>
          </c:marker>
          <c:dLbls>
            <c:dLblPos val="l"/>
            <c:showVal val="1"/>
          </c:dLbls>
          <c:val>
            <c:numRef>
              <c:f>'Sprint 1'!$E$19:$H$19</c:f>
              <c:numCache>
                <c:formatCode>0</c:formatCode>
                <c:ptCount val="4"/>
                <c:pt idx="0">
                  <c:v>223</c:v>
                </c:pt>
                <c:pt idx="1">
                  <c:v>148.66666666666669</c:v>
                </c:pt>
                <c:pt idx="2">
                  <c:v>74.333333333333357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v>Actual</c:v>
          </c:tx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dLblPos val="l"/>
            <c:showVal val="1"/>
          </c:dLbls>
          <c:val>
            <c:numRef>
              <c:f>'Sprint 1'!$E$20:$H$20</c:f>
              <c:numCache>
                <c:formatCode>0</c:formatCode>
                <c:ptCount val="4"/>
                <c:pt idx="0">
                  <c:v>223</c:v>
                </c:pt>
                <c:pt idx="1">
                  <c:v>193</c:v>
                </c:pt>
                <c:pt idx="2">
                  <c:v>96</c:v>
                </c:pt>
                <c:pt idx="3">
                  <c:v>35</c:v>
                </c:pt>
              </c:numCache>
            </c:numRef>
          </c:val>
        </c:ser>
        <c:dLbls>
          <c:showVal val="1"/>
        </c:dLbls>
        <c:marker val="1"/>
        <c:axId val="122251520"/>
        <c:axId val="122261888"/>
      </c:lineChart>
      <c:catAx>
        <c:axId val="122251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 b="0"/>
                  <a:t>Day</a:t>
                </a:r>
              </a:p>
            </c:rich>
          </c:tx>
          <c:layout>
            <c:manualLayout>
              <c:xMode val="edge"/>
              <c:yMode val="edge"/>
              <c:x val="0.49046369203849532"/>
              <c:y val="0.90017255000956953"/>
            </c:manualLayout>
          </c:layout>
        </c:title>
        <c:numFmt formatCode="0" sourceLinked="1"/>
        <c:majorTickMark val="none"/>
        <c:tickLblPos val="nextTo"/>
        <c:crossAx val="122261888"/>
        <c:crosses val="autoZero"/>
        <c:lblAlgn val="ctr"/>
        <c:lblOffset val="100"/>
      </c:catAx>
      <c:valAx>
        <c:axId val="122261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050" b="0"/>
                  <a:t>Hours left</a:t>
                </a:r>
              </a:p>
            </c:rich>
          </c:tx>
          <c:layout/>
        </c:title>
        <c:numFmt formatCode="0" sourceLinked="1"/>
        <c:majorTickMark val="none"/>
        <c:tickLblPos val="nextTo"/>
        <c:crossAx val="122251520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baseline="0"/>
            </a:pPr>
            <a:endParaRPr lang="en-US"/>
          </a:p>
        </c:txPr>
      </c:legendEntry>
      <c:layout>
        <c:manualLayout>
          <c:xMode val="edge"/>
          <c:yMode val="edge"/>
          <c:x val="2.2175407898574154E-2"/>
          <c:y val="0.91514730687482504"/>
          <c:w val="0.21880707893969395"/>
          <c:h val="6.7726247389705591E-2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Burndown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533775383340314E-2"/>
          <c:y val="0.12739062567736423"/>
          <c:w val="0.87673328114687465"/>
          <c:h val="0.71105585211718336"/>
        </c:manualLayout>
      </c:layout>
      <c:lineChart>
        <c:grouping val="standard"/>
        <c:ser>
          <c:idx val="1"/>
          <c:order val="0"/>
          <c:tx>
            <c:v>Ideal</c:v>
          </c:tx>
          <c:spPr>
            <a:ln w="25400">
              <a:solidFill>
                <a:srgbClr val="0070C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1F497D">
                  <a:lumMod val="60000"/>
                  <a:lumOff val="40000"/>
                </a:srgbClr>
              </a:solidFill>
              <a:ln>
                <a:solidFill>
                  <a:srgbClr val="0070C0"/>
                </a:solidFill>
              </a:ln>
            </c:spPr>
          </c:marker>
          <c:dLbls>
            <c:dLblPos val="l"/>
            <c:showVal val="1"/>
          </c:dLbls>
          <c:val>
            <c:numRef>
              <c:f>'Sprint 2'!$E$20:$L$20</c:f>
              <c:numCache>
                <c:formatCode>0</c:formatCode>
                <c:ptCount val="8"/>
                <c:pt idx="0">
                  <c:v>369</c:v>
                </c:pt>
                <c:pt idx="1">
                  <c:v>316.28571428571428</c:v>
                </c:pt>
                <c:pt idx="2">
                  <c:v>263.57142857142856</c:v>
                </c:pt>
                <c:pt idx="3">
                  <c:v>210.85714285714283</c:v>
                </c:pt>
                <c:pt idx="4">
                  <c:v>158.14285714285711</c:v>
                </c:pt>
                <c:pt idx="5">
                  <c:v>105.42857142857139</c:v>
                </c:pt>
                <c:pt idx="6">
                  <c:v>52.714285714285673</c:v>
                </c:pt>
                <c:pt idx="7">
                  <c:v>0</c:v>
                </c:pt>
              </c:numCache>
            </c:numRef>
          </c:val>
        </c:ser>
        <c:ser>
          <c:idx val="0"/>
          <c:order val="1"/>
          <c:tx>
            <c:v>Actual</c:v>
          </c:tx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dLblPos val="l"/>
            <c:showVal val="1"/>
          </c:dLbls>
          <c:val>
            <c:numRef>
              <c:f>'Sprint 2'!$E$21:$L$21</c:f>
              <c:numCache>
                <c:formatCode>0</c:formatCode>
                <c:ptCount val="8"/>
                <c:pt idx="0">
                  <c:v>369</c:v>
                </c:pt>
                <c:pt idx="1">
                  <c:v>336</c:v>
                </c:pt>
                <c:pt idx="2">
                  <c:v>255</c:v>
                </c:pt>
                <c:pt idx="3">
                  <c:v>193</c:v>
                </c:pt>
                <c:pt idx="4">
                  <c:v>163</c:v>
                </c:pt>
                <c:pt idx="5">
                  <c:v>100</c:v>
                </c:pt>
                <c:pt idx="6">
                  <c:v>100</c:v>
                </c:pt>
                <c:pt idx="7">
                  <c:v>87</c:v>
                </c:pt>
              </c:numCache>
            </c:numRef>
          </c:val>
        </c:ser>
        <c:dLbls>
          <c:showVal val="1"/>
        </c:dLbls>
        <c:marker val="1"/>
        <c:axId val="122354304"/>
        <c:axId val="122376960"/>
      </c:lineChart>
      <c:catAx>
        <c:axId val="122354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 b="0"/>
                  <a:t>Day</a:t>
                </a:r>
              </a:p>
            </c:rich>
          </c:tx>
          <c:layout>
            <c:manualLayout>
              <c:xMode val="edge"/>
              <c:yMode val="edge"/>
              <c:x val="0.49046369203849532"/>
              <c:y val="0.90017255000956953"/>
            </c:manualLayout>
          </c:layout>
        </c:title>
        <c:numFmt formatCode="0" sourceLinked="1"/>
        <c:majorTickMark val="none"/>
        <c:tickLblPos val="nextTo"/>
        <c:crossAx val="122376960"/>
        <c:crosses val="autoZero"/>
        <c:lblAlgn val="ctr"/>
        <c:lblOffset val="100"/>
      </c:catAx>
      <c:valAx>
        <c:axId val="122376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050" b="0" kern="1200" spc="100" baseline="0"/>
                  <a:t>work left</a:t>
                </a:r>
              </a:p>
            </c:rich>
          </c:tx>
          <c:layout/>
        </c:title>
        <c:numFmt formatCode="0" sourceLinked="1"/>
        <c:majorTickMark val="none"/>
        <c:tickLblPos val="nextTo"/>
        <c:crossAx val="122354304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baseline="0"/>
            </a:pPr>
            <a:endParaRPr lang="en-US"/>
          </a:p>
        </c:txPr>
      </c:legendEntry>
      <c:layout>
        <c:manualLayout>
          <c:xMode val="edge"/>
          <c:yMode val="edge"/>
          <c:x val="2.2175407898574171E-2"/>
          <c:y val="0.91514730687482504"/>
          <c:w val="0.21880707893969395"/>
          <c:h val="6.7726247389705591E-2"/>
        </c:manualLayout>
      </c:layout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Burndown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533775383340314E-2"/>
          <c:y val="0.12739062567736423"/>
          <c:w val="0.87673328114687465"/>
          <c:h val="0.71105585211718392"/>
        </c:manualLayout>
      </c:layout>
      <c:lineChart>
        <c:grouping val="standard"/>
        <c:ser>
          <c:idx val="1"/>
          <c:order val="0"/>
          <c:tx>
            <c:v>Ideal</c:v>
          </c:tx>
          <c:spPr>
            <a:ln w="25400">
              <a:solidFill>
                <a:srgbClr val="0070C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1F497D">
                  <a:lumMod val="60000"/>
                  <a:lumOff val="40000"/>
                </a:srgbClr>
              </a:solidFill>
              <a:ln>
                <a:solidFill>
                  <a:srgbClr val="0070C0"/>
                </a:solidFill>
              </a:ln>
            </c:spPr>
          </c:marker>
          <c:dLbls>
            <c:dLblPos val="l"/>
            <c:showVal val="1"/>
          </c:dLbls>
          <c:val>
            <c:numRef>
              <c:f>'Sprint 3'!$E$23:$K$23</c:f>
              <c:numCache>
                <c:formatCode>0</c:formatCode>
                <c:ptCount val="7"/>
                <c:pt idx="0">
                  <c:v>231</c:v>
                </c:pt>
                <c:pt idx="1">
                  <c:v>192.5</c:v>
                </c:pt>
                <c:pt idx="2">
                  <c:v>154</c:v>
                </c:pt>
                <c:pt idx="3">
                  <c:v>115.5</c:v>
                </c:pt>
                <c:pt idx="4">
                  <c:v>77</c:v>
                </c:pt>
                <c:pt idx="5">
                  <c:v>38.5</c:v>
                </c:pt>
                <c:pt idx="6">
                  <c:v>0</c:v>
                </c:pt>
              </c:numCache>
            </c:numRef>
          </c:val>
        </c:ser>
        <c:ser>
          <c:idx val="0"/>
          <c:order val="1"/>
          <c:tx>
            <c:v>Actual</c:v>
          </c:tx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dLblPos val="l"/>
            <c:showVal val="1"/>
          </c:dLbls>
          <c:val>
            <c:numRef>
              <c:f>'Sprint 3'!$E$24:$K$24</c:f>
              <c:numCache>
                <c:formatCode>0</c:formatCode>
                <c:ptCount val="7"/>
                <c:pt idx="0">
                  <c:v>231</c:v>
                </c:pt>
                <c:pt idx="1">
                  <c:v>257</c:v>
                </c:pt>
                <c:pt idx="2">
                  <c:v>164</c:v>
                </c:pt>
                <c:pt idx="3">
                  <c:v>126</c:v>
                </c:pt>
              </c:numCache>
            </c:numRef>
          </c:val>
        </c:ser>
        <c:dLbls>
          <c:showVal val="1"/>
        </c:dLbls>
        <c:marker val="1"/>
        <c:axId val="100697984"/>
        <c:axId val="100925440"/>
      </c:lineChart>
      <c:catAx>
        <c:axId val="100697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 b="0"/>
                  <a:t>Day</a:t>
                </a:r>
              </a:p>
            </c:rich>
          </c:tx>
          <c:layout>
            <c:manualLayout>
              <c:xMode val="edge"/>
              <c:yMode val="edge"/>
              <c:x val="0.49046369203849532"/>
              <c:y val="0.90017255000956953"/>
            </c:manualLayout>
          </c:layout>
        </c:title>
        <c:numFmt formatCode="0" sourceLinked="1"/>
        <c:majorTickMark val="none"/>
        <c:tickLblPos val="nextTo"/>
        <c:crossAx val="100925440"/>
        <c:crosses val="autoZero"/>
        <c:lblAlgn val="ctr"/>
        <c:lblOffset val="100"/>
      </c:catAx>
      <c:valAx>
        <c:axId val="1009254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050" b="0" kern="1200" spc="100" baseline="0"/>
                  <a:t>work left</a:t>
                </a:r>
              </a:p>
            </c:rich>
          </c:tx>
          <c:layout/>
        </c:title>
        <c:numFmt formatCode="0" sourceLinked="1"/>
        <c:majorTickMark val="none"/>
        <c:tickLblPos val="nextTo"/>
        <c:crossAx val="100697984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baseline="0"/>
            </a:pPr>
            <a:endParaRPr lang="en-US"/>
          </a:p>
        </c:txPr>
      </c:legendEntry>
      <c:layout>
        <c:manualLayout>
          <c:xMode val="edge"/>
          <c:yMode val="edge"/>
          <c:x val="2.2175407898574188E-2"/>
          <c:y val="0.91514730687482504"/>
          <c:w val="0.21880707893969395"/>
          <c:h val="6.7726247389705591E-2"/>
        </c:manualLayout>
      </c:layout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Velocity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Velocity!$D$3</c:f>
              <c:strCache>
                <c:ptCount val="1"/>
                <c:pt idx="0">
                  <c:v>Velocity</c:v>
                </c:pt>
              </c:strCache>
            </c:strRef>
          </c:tx>
          <c:spPr>
            <a:ln w="0" cmpd="sng"/>
          </c:spPr>
          <c:dLbls>
            <c:showVal val="1"/>
          </c:dLbls>
          <c:cat>
            <c:strRef>
              <c:f>Velocity!$C$4:$C$6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Velocity!$D$4:$D$6</c:f>
              <c:numCache>
                <c:formatCode>General</c:formatCode>
                <c:ptCount val="3"/>
                <c:pt idx="0">
                  <c:v>188</c:v>
                </c:pt>
                <c:pt idx="1">
                  <c:v>282</c:v>
                </c:pt>
              </c:numCache>
            </c:numRef>
          </c:val>
        </c:ser>
        <c:axId val="122395648"/>
        <c:axId val="122405632"/>
      </c:barChart>
      <c:scatterChart>
        <c:scatterStyle val="lineMarker"/>
        <c:ser>
          <c:idx val="1"/>
          <c:order val="1"/>
          <c:tx>
            <c:v>Average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dLbls>
            <c:dLbl>
              <c:idx val="0"/>
              <c:layout>
                <c:manualLayout>
                  <c:x val="-9.4444444444444428E-2"/>
                  <c:y val="-4.1666666666666664E-2"/>
                </c:manualLayout>
              </c:layout>
              <c:showVal val="1"/>
              <c:showSerName val="1"/>
            </c:dLbl>
            <c:showVal val="1"/>
            <c:showSerName val="1"/>
          </c:dLbls>
          <c:errBars>
            <c:errDir val="x"/>
            <c:errBarType val="plus"/>
            <c:errValType val="percentage"/>
            <c:noEndCap val="1"/>
            <c:val val="325"/>
            <c:spPr>
              <a:noFill/>
              <a:ln w="12700" cap="rnd" cmpd="sng">
                <a:prstDash val="dash"/>
                <a:round/>
                <a:headEnd type="oval" w="sm" len="sm"/>
                <a:tailEnd type="oval" w="sm" len="sm"/>
              </a:ln>
              <a:effectLst/>
            </c:spPr>
          </c:errBars>
          <c:errBars>
            <c:errDir val="y"/>
            <c:errBarType val="both"/>
            <c:errValType val="fixedVal"/>
            <c:val val="1"/>
          </c:errBars>
          <c:yVal>
            <c:numRef>
              <c:f>Velocity!$D$7</c:f>
              <c:numCache>
                <c:formatCode>General</c:formatCode>
                <c:ptCount val="1"/>
                <c:pt idx="0">
                  <c:v>235</c:v>
                </c:pt>
              </c:numCache>
            </c:numRef>
          </c:yVal>
        </c:ser>
        <c:axId val="122395648"/>
        <c:axId val="122405632"/>
      </c:scatterChart>
      <c:catAx>
        <c:axId val="122395648"/>
        <c:scaling>
          <c:orientation val="minMax"/>
        </c:scaling>
        <c:axPos val="b"/>
        <c:tickLblPos val="nextTo"/>
        <c:crossAx val="122405632"/>
        <c:crosses val="autoZero"/>
        <c:auto val="1"/>
        <c:lblAlgn val="ctr"/>
        <c:lblOffset val="100"/>
      </c:catAx>
      <c:valAx>
        <c:axId val="122405632"/>
        <c:scaling>
          <c:orientation val="minMax"/>
        </c:scaling>
        <c:axPos val="l"/>
        <c:majorGridlines/>
        <c:numFmt formatCode="General" sourceLinked="1"/>
        <c:tickLblPos val="nextTo"/>
        <c:crossAx val="1223956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43</xdr:row>
      <xdr:rowOff>57150</xdr:rowOff>
    </xdr:from>
    <xdr:to>
      <xdr:col>8</xdr:col>
      <xdr:colOff>666750</xdr:colOff>
      <xdr:row>61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228751</xdr:colOff>
      <xdr:row>22</xdr:row>
      <xdr:rowOff>86330</xdr:rowOff>
    </xdr:from>
    <xdr:to>
      <xdr:col>9</xdr:col>
      <xdr:colOff>0</xdr:colOff>
      <xdr:row>43</xdr:row>
      <xdr:rowOff>81643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79072</xdr:colOff>
      <xdr:row>24</xdr:row>
      <xdr:rowOff>31901</xdr:rowOff>
    </xdr:from>
    <xdr:to>
      <xdr:col>11</xdr:col>
      <xdr:colOff>503463</xdr:colOff>
      <xdr:row>48</xdr:row>
      <xdr:rowOff>122464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79072</xdr:colOff>
      <xdr:row>27</xdr:row>
      <xdr:rowOff>31901</xdr:rowOff>
    </xdr:from>
    <xdr:to>
      <xdr:col>11</xdr:col>
      <xdr:colOff>-1</xdr:colOff>
      <xdr:row>44</xdr:row>
      <xdr:rowOff>163285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8</xdr:row>
      <xdr:rowOff>171450</xdr:rowOff>
    </xdr:from>
    <xdr:to>
      <xdr:col>10</xdr:col>
      <xdr:colOff>66675</xdr:colOff>
      <xdr:row>23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3" displayName="Table13" ref="B6:E12" totalsRowShown="0" headerRowDxfId="5" dataDxfId="4">
  <autoFilter ref="B6:E12"/>
  <tableColumns count="4">
    <tableColumn id="1" name="Team Member" dataDxfId="3"/>
    <tableColumn id="2" name="Available Days During Sprint" dataDxfId="2"/>
    <tableColumn id="3" name="Available Hours per Day" dataDxfId="1"/>
    <tableColumn id="4" name="Total Available Hours" dataDxfId="0">
      <calculatedColumnFormula>Table13[[#This Row],[Available Hours per Day]]*Table13[[#This Row],[Available Days During Sprint]]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4:I38" totalsRowShown="0" headerRowDxfId="23" dataDxfId="22">
  <autoFilter ref="B4:I38"/>
  <sortState ref="B5:I38">
    <sortCondition ref="D4:D38"/>
  </sortState>
  <tableColumns count="8">
    <tableColumn id="1" name="Item" dataDxfId="21" totalsRowDxfId="20"/>
    <tableColumn id="2" name="Details" dataDxfId="19" totalsRowDxfId="18"/>
    <tableColumn id="3" name="Priority" dataDxfId="17" totalsRowDxfId="16"/>
    <tableColumn id="4" name="Business Value Estimate" dataDxfId="15" totalsRowDxfId="14"/>
    <tableColumn id="5" name="Effort Estimate" dataDxfId="13" totalsRowDxfId="12"/>
    <tableColumn id="6" name="1" dataDxfId="11" totalsRowDxfId="10"/>
    <tableColumn id="7" name="2" dataDxfId="9" totalsRowDxfId="8"/>
    <tableColumn id="8" name="3" dataDxfId="7" totalsRow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B16" sqref="B16"/>
    </sheetView>
  </sheetViews>
  <sheetFormatPr defaultRowHeight="15"/>
  <cols>
    <col min="2" max="2" width="17.5703125" customWidth="1"/>
    <col min="3" max="3" width="19.5703125" customWidth="1"/>
    <col min="4" max="4" width="18.7109375" customWidth="1"/>
    <col min="5" max="5" width="20.85546875" customWidth="1"/>
  </cols>
  <sheetData>
    <row r="2" spans="2:5" ht="21">
      <c r="B2" s="12" t="s">
        <v>22</v>
      </c>
    </row>
    <row r="3" spans="2:5">
      <c r="B3" s="33" t="s">
        <v>23</v>
      </c>
      <c r="C3" s="33"/>
      <c r="D3" s="33"/>
      <c r="E3" s="13" t="s">
        <v>24</v>
      </c>
    </row>
    <row r="4" spans="2:5">
      <c r="B4" s="33" t="s">
        <v>25</v>
      </c>
      <c r="C4" s="33"/>
      <c r="D4" s="33"/>
      <c r="E4" s="13" t="s">
        <v>26</v>
      </c>
    </row>
    <row r="6" spans="2:5" ht="30">
      <c r="B6" s="14" t="s">
        <v>27</v>
      </c>
      <c r="C6" s="14" t="s">
        <v>28</v>
      </c>
      <c r="D6" s="14" t="s">
        <v>29</v>
      </c>
      <c r="E6" s="14" t="s">
        <v>30</v>
      </c>
    </row>
    <row r="7" spans="2:5">
      <c r="B7" s="14" t="s">
        <v>31</v>
      </c>
      <c r="C7" s="14">
        <v>3</v>
      </c>
      <c r="D7" s="14">
        <v>6</v>
      </c>
      <c r="E7" s="15">
        <f>Table13[[#This Row],[Available Hours per Day]]*Table13[[#This Row],[Available Days During Sprint]]</f>
        <v>18</v>
      </c>
    </row>
    <row r="8" spans="2:5">
      <c r="B8" s="14" t="s">
        <v>32</v>
      </c>
      <c r="C8" s="14">
        <v>3</v>
      </c>
      <c r="D8" s="14">
        <v>6</v>
      </c>
      <c r="E8" s="15">
        <f>Table13[[#This Row],[Available Hours per Day]]*Table13[[#This Row],[Available Days During Sprint]]</f>
        <v>18</v>
      </c>
    </row>
    <row r="9" spans="2:5">
      <c r="B9" s="14" t="s">
        <v>33</v>
      </c>
      <c r="C9" s="14">
        <v>3</v>
      </c>
      <c r="D9" s="14">
        <v>6</v>
      </c>
      <c r="E9" s="15">
        <f>Table13[[#This Row],[Available Hours per Day]]*Table13[[#This Row],[Available Days During Sprint]]</f>
        <v>18</v>
      </c>
    </row>
    <row r="10" spans="2:5">
      <c r="B10" s="14" t="s">
        <v>34</v>
      </c>
      <c r="C10" s="14">
        <v>3</v>
      </c>
      <c r="D10" s="14">
        <v>6</v>
      </c>
      <c r="E10" s="15">
        <f>Table13[[#This Row],[Available Hours per Day]]*Table13[[#This Row],[Available Days During Sprint]]</f>
        <v>18</v>
      </c>
    </row>
    <row r="11" spans="2:5">
      <c r="B11" s="14" t="s">
        <v>35</v>
      </c>
      <c r="C11" s="14">
        <v>3</v>
      </c>
      <c r="D11" s="14">
        <v>6</v>
      </c>
      <c r="E11" s="15">
        <f>Table13[[#This Row],[Available Hours per Day]]*Table13[[#This Row],[Available Days During Sprint]]</f>
        <v>18</v>
      </c>
    </row>
    <row r="12" spans="2:5">
      <c r="B12" s="14" t="s">
        <v>36</v>
      </c>
      <c r="C12" s="14">
        <v>3</v>
      </c>
      <c r="D12" s="14">
        <v>6</v>
      </c>
      <c r="E12" s="15">
        <f>Table13[[#This Row],[Available Hours per Day]]*Table13[[#This Row],[Available Days During Sprint]]</f>
        <v>18</v>
      </c>
    </row>
  </sheetData>
  <mergeCells count="2">
    <mergeCell ref="B3:D3"/>
    <mergeCell ref="B4:D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J42"/>
  <sheetViews>
    <sheetView topLeftCell="A4" workbookViewId="0">
      <selection activeCell="I29" sqref="I29"/>
    </sheetView>
  </sheetViews>
  <sheetFormatPr defaultRowHeight="15"/>
  <cols>
    <col min="1" max="1" width="2.85546875" customWidth="1"/>
    <col min="2" max="2" width="41.85546875" customWidth="1"/>
    <col min="3" max="3" width="9.140625" customWidth="1"/>
    <col min="4" max="4" width="11.28515625" customWidth="1"/>
    <col min="5" max="5" width="14.5703125" customWidth="1"/>
    <col min="6" max="6" width="12" customWidth="1"/>
    <col min="7" max="7" width="12.7109375" customWidth="1"/>
    <col min="8" max="8" width="12" customWidth="1"/>
    <col min="9" max="9" width="14.28515625" customWidth="1"/>
  </cols>
  <sheetData>
    <row r="3" spans="2:10" ht="18.75">
      <c r="B3" s="8" t="s">
        <v>10</v>
      </c>
      <c r="C3" s="32" t="s">
        <v>13</v>
      </c>
      <c r="D3" s="32"/>
      <c r="E3">
        <v>3</v>
      </c>
      <c r="G3" s="1" t="s">
        <v>8</v>
      </c>
      <c r="J3" s="1"/>
    </row>
    <row r="4" spans="2:10" ht="30">
      <c r="B4" s="6" t="s">
        <v>0</v>
      </c>
      <c r="C4" s="5" t="s">
        <v>1</v>
      </c>
      <c r="D4" s="6" t="s">
        <v>2</v>
      </c>
      <c r="E4" s="5" t="s">
        <v>3</v>
      </c>
      <c r="F4" s="6" t="s">
        <v>4</v>
      </c>
      <c r="G4" s="5" t="s">
        <v>5</v>
      </c>
      <c r="H4" s="6" t="s">
        <v>6</v>
      </c>
      <c r="I4" s="7" t="s">
        <v>7</v>
      </c>
    </row>
    <row r="5" spans="2:10" ht="34.5" customHeight="1">
      <c r="B5" s="2" t="s">
        <v>79</v>
      </c>
      <c r="C5" s="3"/>
      <c r="D5" s="2">
        <v>1</v>
      </c>
      <c r="E5" s="3"/>
      <c r="F5" s="2">
        <v>89</v>
      </c>
      <c r="G5" s="3">
        <v>89</v>
      </c>
      <c r="H5" s="2">
        <v>34</v>
      </c>
      <c r="I5" s="4"/>
    </row>
    <row r="6" spans="2:10">
      <c r="B6" s="2" t="s">
        <v>80</v>
      </c>
      <c r="C6" s="3"/>
      <c r="D6" s="2">
        <v>2</v>
      </c>
      <c r="E6" s="3"/>
      <c r="F6" s="2">
        <v>89</v>
      </c>
      <c r="G6" s="3">
        <v>89</v>
      </c>
      <c r="H6" s="2">
        <v>21</v>
      </c>
      <c r="I6" s="4"/>
    </row>
    <row r="7" spans="2:10">
      <c r="B7" s="2" t="s">
        <v>84</v>
      </c>
      <c r="C7" s="3"/>
      <c r="D7" s="2">
        <v>3</v>
      </c>
      <c r="E7" s="3"/>
      <c r="F7" s="2">
        <v>34</v>
      </c>
      <c r="G7" s="3">
        <v>34</v>
      </c>
      <c r="H7" s="2">
        <v>34</v>
      </c>
      <c r="I7" s="4"/>
    </row>
    <row r="8" spans="2:10">
      <c r="B8" s="2" t="s">
        <v>95</v>
      </c>
      <c r="C8" s="3"/>
      <c r="D8" s="2">
        <v>4</v>
      </c>
      <c r="E8" s="3"/>
      <c r="F8" s="3">
        <v>34</v>
      </c>
      <c r="G8" s="3">
        <v>34</v>
      </c>
      <c r="H8" s="2">
        <v>34</v>
      </c>
      <c r="I8" s="4"/>
    </row>
    <row r="9" spans="2:10">
      <c r="B9" s="2" t="s">
        <v>98</v>
      </c>
      <c r="C9" s="3"/>
      <c r="D9" s="2"/>
      <c r="E9" s="3"/>
      <c r="F9" s="3">
        <v>34</v>
      </c>
      <c r="G9" s="3">
        <v>34</v>
      </c>
      <c r="H9" s="3">
        <v>34</v>
      </c>
      <c r="I9" s="4"/>
    </row>
    <row r="10" spans="2:10" ht="30">
      <c r="B10" s="2" t="s">
        <v>101</v>
      </c>
      <c r="C10" s="3"/>
      <c r="D10" s="2">
        <v>6</v>
      </c>
      <c r="E10" s="3"/>
      <c r="F10" s="3">
        <v>55</v>
      </c>
      <c r="G10" s="3">
        <v>55</v>
      </c>
      <c r="H10" s="3">
        <v>55</v>
      </c>
      <c r="I10" s="4"/>
    </row>
    <row r="11" spans="2:10">
      <c r="B11" s="2" t="s">
        <v>104</v>
      </c>
      <c r="C11" s="3"/>
      <c r="D11" s="2">
        <v>7</v>
      </c>
      <c r="E11" s="3"/>
      <c r="F11" s="3">
        <v>5</v>
      </c>
      <c r="G11" s="3">
        <v>5</v>
      </c>
      <c r="H11" s="3">
        <v>5</v>
      </c>
      <c r="I11" s="4"/>
    </row>
    <row r="12" spans="2:10">
      <c r="B12" s="2" t="s">
        <v>47</v>
      </c>
      <c r="C12" s="3"/>
      <c r="D12" s="2">
        <v>8</v>
      </c>
      <c r="E12" s="3"/>
      <c r="F12" s="3">
        <v>3</v>
      </c>
      <c r="G12" s="3">
        <v>3</v>
      </c>
      <c r="H12" s="3">
        <v>3</v>
      </c>
      <c r="I12" s="4"/>
    </row>
    <row r="13" spans="2:10">
      <c r="B13" s="2" t="s">
        <v>48</v>
      </c>
      <c r="C13" s="3"/>
      <c r="D13" s="2">
        <v>9</v>
      </c>
      <c r="E13" s="3"/>
      <c r="F13" s="3">
        <v>1</v>
      </c>
      <c r="G13" s="3">
        <v>1</v>
      </c>
      <c r="H13" s="3">
        <v>1</v>
      </c>
      <c r="I13" s="4"/>
    </row>
    <row r="14" spans="2:10">
      <c r="B14" s="2" t="s">
        <v>105</v>
      </c>
      <c r="C14" s="3"/>
      <c r="D14" s="2">
        <v>10</v>
      </c>
      <c r="E14" s="3"/>
      <c r="F14" s="3">
        <v>5</v>
      </c>
      <c r="G14" s="3">
        <v>5</v>
      </c>
      <c r="H14" s="3">
        <v>5</v>
      </c>
      <c r="I14" s="4"/>
    </row>
    <row r="15" spans="2:10">
      <c r="B15" s="2" t="s">
        <v>67</v>
      </c>
      <c r="C15" s="3"/>
      <c r="D15" s="2">
        <v>11</v>
      </c>
      <c r="E15" s="3"/>
      <c r="F15" s="3">
        <v>2</v>
      </c>
      <c r="G15" s="3">
        <v>2</v>
      </c>
      <c r="H15" s="3">
        <v>2</v>
      </c>
      <c r="I15" s="4"/>
    </row>
    <row r="16" spans="2:10">
      <c r="B16" s="2" t="s">
        <v>96</v>
      </c>
      <c r="C16" s="3"/>
      <c r="D16" s="2">
        <v>12</v>
      </c>
      <c r="E16" s="3"/>
      <c r="F16" s="3">
        <v>8</v>
      </c>
      <c r="G16" s="3">
        <v>8</v>
      </c>
      <c r="H16" s="3">
        <v>8</v>
      </c>
      <c r="I16" s="4"/>
    </row>
    <row r="17" spans="2:9" ht="30">
      <c r="B17" s="2" t="s">
        <v>77</v>
      </c>
      <c r="C17" s="3"/>
      <c r="D17" s="2">
        <v>13</v>
      </c>
      <c r="E17" s="3"/>
      <c r="F17" s="3">
        <v>1</v>
      </c>
      <c r="G17" s="3">
        <v>1</v>
      </c>
      <c r="H17" s="3">
        <v>1</v>
      </c>
      <c r="I17" s="4"/>
    </row>
    <row r="18" spans="2:9">
      <c r="B18" s="2" t="s">
        <v>102</v>
      </c>
      <c r="C18" s="3"/>
      <c r="D18" s="2">
        <v>14</v>
      </c>
      <c r="E18" s="3"/>
      <c r="F18" s="3">
        <v>34</v>
      </c>
      <c r="G18" s="3">
        <v>34</v>
      </c>
      <c r="H18" s="3">
        <v>34</v>
      </c>
      <c r="I18" s="4"/>
    </row>
    <row r="19" spans="2:9" ht="60">
      <c r="B19" s="2" t="s">
        <v>97</v>
      </c>
      <c r="C19" s="3"/>
      <c r="D19" s="2" t="s">
        <v>78</v>
      </c>
      <c r="E19" s="3"/>
      <c r="F19" s="3">
        <v>55</v>
      </c>
      <c r="G19" s="3">
        <v>55</v>
      </c>
      <c r="H19" s="2">
        <v>0</v>
      </c>
      <c r="I19" s="4">
        <v>0</v>
      </c>
    </row>
    <row r="20" spans="2:9">
      <c r="B20" s="2" t="s">
        <v>55</v>
      </c>
      <c r="C20" s="3"/>
      <c r="D20" s="2" t="s">
        <v>78</v>
      </c>
      <c r="E20" s="3"/>
      <c r="F20" s="3">
        <v>8</v>
      </c>
      <c r="G20" s="3">
        <v>8</v>
      </c>
      <c r="H20" s="2">
        <v>0</v>
      </c>
      <c r="I20" s="4">
        <v>0</v>
      </c>
    </row>
    <row r="21" spans="2:9" ht="34.5" customHeight="1">
      <c r="B21" s="2" t="s">
        <v>81</v>
      </c>
      <c r="C21" s="3"/>
      <c r="D21" s="2" t="s">
        <v>78</v>
      </c>
      <c r="E21" s="3"/>
      <c r="F21" s="3">
        <v>34</v>
      </c>
      <c r="G21" s="3">
        <v>34</v>
      </c>
      <c r="H21" s="2">
        <v>0</v>
      </c>
      <c r="I21" s="4">
        <v>0</v>
      </c>
    </row>
    <row r="22" spans="2:9">
      <c r="B22" s="2" t="s">
        <v>51</v>
      </c>
      <c r="C22" s="3"/>
      <c r="D22" s="2" t="s">
        <v>78</v>
      </c>
      <c r="E22" s="3"/>
      <c r="F22" s="3">
        <v>89</v>
      </c>
      <c r="G22" s="3">
        <v>0</v>
      </c>
      <c r="H22" s="2">
        <v>0</v>
      </c>
      <c r="I22" s="4">
        <v>0</v>
      </c>
    </row>
    <row r="23" spans="2:9">
      <c r="B23" s="2" t="s">
        <v>50</v>
      </c>
      <c r="C23" s="3"/>
      <c r="D23" s="2" t="s">
        <v>78</v>
      </c>
      <c r="E23" s="3"/>
      <c r="F23" s="3">
        <v>89</v>
      </c>
      <c r="G23" s="3">
        <v>0</v>
      </c>
      <c r="H23" s="2">
        <v>0</v>
      </c>
      <c r="I23" s="4">
        <v>0</v>
      </c>
    </row>
    <row r="24" spans="2:9" ht="30">
      <c r="B24" s="2" t="s">
        <v>49</v>
      </c>
      <c r="C24" s="3"/>
      <c r="D24" s="2" t="s">
        <v>78</v>
      </c>
      <c r="E24" s="3"/>
      <c r="F24" s="3">
        <v>5</v>
      </c>
      <c r="G24" s="3">
        <v>0</v>
      </c>
      <c r="H24" s="2">
        <v>0</v>
      </c>
      <c r="I24" s="4">
        <v>0</v>
      </c>
    </row>
    <row r="25" spans="2:9">
      <c r="B25" s="2" t="s">
        <v>21</v>
      </c>
      <c r="C25" s="3"/>
      <c r="D25" s="2" t="s">
        <v>78</v>
      </c>
      <c r="E25" s="3"/>
      <c r="F25" s="3">
        <v>21</v>
      </c>
      <c r="G25" s="3">
        <v>0</v>
      </c>
      <c r="H25" s="2">
        <v>0</v>
      </c>
      <c r="I25" s="4">
        <v>0</v>
      </c>
    </row>
    <row r="26" spans="2:9">
      <c r="B26" s="2" t="s">
        <v>82</v>
      </c>
      <c r="C26" s="3"/>
      <c r="D26" s="2" t="s">
        <v>78</v>
      </c>
      <c r="E26" s="3"/>
      <c r="F26" s="3">
        <v>34</v>
      </c>
      <c r="G26" s="3">
        <v>34</v>
      </c>
      <c r="H26" s="2">
        <v>0</v>
      </c>
      <c r="I26" s="4">
        <v>0</v>
      </c>
    </row>
    <row r="27" spans="2:9" ht="30">
      <c r="B27" s="2" t="s">
        <v>14</v>
      </c>
      <c r="C27" s="3"/>
      <c r="D27" s="2" t="s">
        <v>100</v>
      </c>
      <c r="E27" s="3"/>
      <c r="F27" s="3">
        <v>34</v>
      </c>
      <c r="G27" s="3">
        <v>34</v>
      </c>
      <c r="H27" s="2">
        <v>0</v>
      </c>
      <c r="I27" s="4"/>
    </row>
    <row r="28" spans="2:9" ht="30">
      <c r="B28" s="2" t="s">
        <v>15</v>
      </c>
      <c r="C28" s="3"/>
      <c r="D28" s="2" t="s">
        <v>100</v>
      </c>
      <c r="E28" s="3"/>
      <c r="F28" s="3">
        <v>34</v>
      </c>
      <c r="G28" s="3">
        <v>34</v>
      </c>
      <c r="H28" s="2">
        <v>0</v>
      </c>
      <c r="I28" s="4"/>
    </row>
    <row r="29" spans="2:9" ht="30">
      <c r="B29" s="2" t="s">
        <v>123</v>
      </c>
      <c r="C29" s="3"/>
      <c r="D29" s="2" t="s">
        <v>78</v>
      </c>
      <c r="E29" s="3"/>
      <c r="F29" s="3">
        <v>55</v>
      </c>
      <c r="G29" s="3">
        <v>15</v>
      </c>
      <c r="H29" s="2">
        <v>0</v>
      </c>
      <c r="I29" s="4"/>
    </row>
    <row r="30" spans="2:9">
      <c r="B30" s="2" t="s">
        <v>83</v>
      </c>
      <c r="C30" s="3"/>
      <c r="D30" s="2"/>
      <c r="E30" s="3"/>
      <c r="F30" s="3">
        <v>2</v>
      </c>
      <c r="G30" s="3">
        <v>2</v>
      </c>
      <c r="H30" s="2">
        <v>1</v>
      </c>
      <c r="I30" s="4"/>
    </row>
    <row r="31" spans="2:9">
      <c r="B31" s="2" t="s">
        <v>54</v>
      </c>
      <c r="C31" s="3"/>
      <c r="D31" s="2"/>
      <c r="E31" s="3"/>
      <c r="F31" s="3">
        <v>1</v>
      </c>
      <c r="G31" s="3">
        <v>1</v>
      </c>
      <c r="H31" s="2">
        <v>1</v>
      </c>
      <c r="I31" s="4"/>
    </row>
    <row r="32" spans="2:9" ht="30">
      <c r="B32" s="2" t="s">
        <v>16</v>
      </c>
      <c r="C32" s="3"/>
      <c r="D32" s="2"/>
      <c r="E32" s="3"/>
      <c r="F32" s="3">
        <v>34</v>
      </c>
      <c r="G32" s="3">
        <v>34</v>
      </c>
      <c r="H32" s="2">
        <v>34</v>
      </c>
      <c r="I32" s="4"/>
    </row>
    <row r="33" spans="2:9" ht="30">
      <c r="B33" s="2" t="s">
        <v>20</v>
      </c>
      <c r="C33" s="3"/>
      <c r="D33" s="2"/>
      <c r="E33" s="3"/>
      <c r="F33" s="3">
        <v>55</v>
      </c>
      <c r="G33" s="3">
        <v>55</v>
      </c>
      <c r="H33" s="2">
        <v>34</v>
      </c>
      <c r="I33" s="4"/>
    </row>
    <row r="34" spans="2:9" ht="30">
      <c r="B34" s="2" t="s">
        <v>17</v>
      </c>
      <c r="C34" s="3"/>
      <c r="D34" s="2"/>
      <c r="E34" s="3"/>
      <c r="F34" s="3">
        <v>21</v>
      </c>
      <c r="G34" s="3">
        <v>21</v>
      </c>
      <c r="H34" s="2">
        <v>21</v>
      </c>
      <c r="I34" s="4"/>
    </row>
    <row r="35" spans="2:9" ht="30">
      <c r="B35" s="2" t="s">
        <v>18</v>
      </c>
      <c r="C35" s="3"/>
      <c r="D35" s="2"/>
      <c r="E35" s="3"/>
      <c r="F35" s="3">
        <v>13</v>
      </c>
      <c r="G35" s="3">
        <v>13</v>
      </c>
      <c r="H35" s="2">
        <v>13</v>
      </c>
      <c r="I35" s="4"/>
    </row>
    <row r="36" spans="2:9" ht="30">
      <c r="B36" s="2" t="s">
        <v>19</v>
      </c>
      <c r="C36" s="3"/>
      <c r="D36" s="2"/>
      <c r="E36" s="3"/>
      <c r="F36" s="3">
        <v>5</v>
      </c>
      <c r="G36" s="3">
        <v>5</v>
      </c>
      <c r="H36" s="2">
        <v>5</v>
      </c>
      <c r="I36" s="4"/>
    </row>
    <row r="37" spans="2:9" ht="30">
      <c r="B37" s="2" t="s">
        <v>66</v>
      </c>
      <c r="C37" s="3"/>
      <c r="D37" s="2"/>
      <c r="E37" s="3"/>
      <c r="F37" s="3">
        <v>1</v>
      </c>
      <c r="G37" s="3">
        <v>1</v>
      </c>
      <c r="H37" s="2">
        <v>1</v>
      </c>
      <c r="I37" s="4"/>
    </row>
    <row r="38" spans="2:9" ht="31.5" customHeight="1">
      <c r="B38" s="2" t="s">
        <v>99</v>
      </c>
      <c r="C38" s="3"/>
      <c r="D38" s="2"/>
      <c r="E38" s="3"/>
      <c r="F38" s="27">
        <v>55</v>
      </c>
      <c r="G38" s="27">
        <v>55</v>
      </c>
      <c r="H38" s="2">
        <v>55</v>
      </c>
      <c r="I38" s="4"/>
    </row>
    <row r="39" spans="2:9">
      <c r="B39" s="30" t="s">
        <v>11</v>
      </c>
      <c r="C39" s="30"/>
      <c r="D39" s="30"/>
      <c r="E39" s="30"/>
      <c r="F39" s="9">
        <f>SUM(F5:F38)</f>
        <v>1039</v>
      </c>
      <c r="G39" s="11">
        <f>F39-(F39/E3)</f>
        <v>692.66666666666674</v>
      </c>
      <c r="H39" s="11">
        <f>G39-(F39/E3)</f>
        <v>346.33333333333343</v>
      </c>
      <c r="I39" s="11">
        <f>H39-(F39/E3)</f>
        <v>0</v>
      </c>
    </row>
    <row r="40" spans="2:9">
      <c r="B40" s="31" t="s">
        <v>12</v>
      </c>
      <c r="C40" s="31"/>
      <c r="D40" s="31"/>
      <c r="E40" s="31"/>
      <c r="F40" s="10">
        <f>F39</f>
        <v>1039</v>
      </c>
      <c r="G40" s="10">
        <f>SUM(G5:G38)</f>
        <v>795</v>
      </c>
      <c r="H40" s="10">
        <f>SUM(H5:H38)</f>
        <v>436</v>
      </c>
      <c r="I40" s="10"/>
    </row>
    <row r="42" spans="2:9" ht="18.75">
      <c r="B42" s="8" t="s">
        <v>9</v>
      </c>
    </row>
  </sheetData>
  <mergeCells count="3">
    <mergeCell ref="B39:E39"/>
    <mergeCell ref="B40:E40"/>
    <mergeCell ref="C3:D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H72"/>
  <sheetViews>
    <sheetView topLeftCell="A13" zoomScale="70" zoomScaleNormal="70" workbookViewId="0">
      <selection activeCell="K15" sqref="K15"/>
    </sheetView>
  </sheetViews>
  <sheetFormatPr defaultRowHeight="15"/>
  <cols>
    <col min="2" max="2" width="33.140625" customWidth="1"/>
    <col min="3" max="3" width="38" customWidth="1"/>
    <col min="4" max="4" width="12.28515625" customWidth="1"/>
    <col min="5" max="5" width="24.140625" customWidth="1"/>
    <col min="6" max="6" width="7.5703125" customWidth="1"/>
    <col min="7" max="7" width="6.28515625" customWidth="1"/>
    <col min="8" max="8" width="8.140625" customWidth="1"/>
  </cols>
  <sheetData>
    <row r="1" spans="2:8" ht="34.5" customHeight="1"/>
    <row r="2" spans="2:8" ht="16.5" customHeight="1"/>
    <row r="3" spans="2:8" ht="30" customHeight="1">
      <c r="B3" s="21" t="s">
        <v>22</v>
      </c>
      <c r="C3" s="22" t="s">
        <v>37</v>
      </c>
      <c r="D3" s="22">
        <v>3</v>
      </c>
      <c r="E3" s="22"/>
      <c r="F3" s="35" t="s">
        <v>38</v>
      </c>
      <c r="G3" s="35"/>
      <c r="H3" s="35"/>
    </row>
    <row r="4" spans="2:8" ht="15.75" thickBot="1">
      <c r="B4" s="23" t="s">
        <v>39</v>
      </c>
      <c r="C4" s="24" t="s">
        <v>40</v>
      </c>
      <c r="D4" s="24" t="s">
        <v>41</v>
      </c>
      <c r="E4" s="24" t="s">
        <v>42</v>
      </c>
      <c r="F4" s="24" t="s">
        <v>5</v>
      </c>
      <c r="G4" s="24" t="s">
        <v>6</v>
      </c>
      <c r="H4" s="24" t="s">
        <v>7</v>
      </c>
    </row>
    <row r="5" spans="2:8">
      <c r="B5" s="36" t="s">
        <v>52</v>
      </c>
      <c r="C5" s="20" t="s">
        <v>53</v>
      </c>
      <c r="D5" s="20" t="s">
        <v>34</v>
      </c>
      <c r="E5" s="25">
        <v>2</v>
      </c>
      <c r="F5" s="25">
        <v>0</v>
      </c>
      <c r="G5" s="25">
        <v>0</v>
      </c>
      <c r="H5" s="25">
        <v>0</v>
      </c>
    </row>
    <row r="6" spans="2:8">
      <c r="B6" s="37"/>
      <c r="C6" s="20" t="s">
        <v>54</v>
      </c>
      <c r="D6" s="20" t="s">
        <v>32</v>
      </c>
      <c r="E6" s="25">
        <v>8</v>
      </c>
      <c r="F6" s="25">
        <v>1</v>
      </c>
      <c r="G6" s="25">
        <v>1</v>
      </c>
      <c r="H6" s="25">
        <v>1</v>
      </c>
    </row>
    <row r="7" spans="2:8" ht="30">
      <c r="B7" s="37"/>
      <c r="C7" s="20" t="s">
        <v>55</v>
      </c>
      <c r="D7" s="20" t="s">
        <v>45</v>
      </c>
      <c r="E7" s="25">
        <v>34</v>
      </c>
      <c r="F7" s="25">
        <v>34</v>
      </c>
      <c r="G7" s="25">
        <v>13</v>
      </c>
      <c r="H7" s="25">
        <v>8</v>
      </c>
    </row>
    <row r="8" spans="2:8" ht="30">
      <c r="B8" s="37"/>
      <c r="C8" s="20" t="s">
        <v>56</v>
      </c>
      <c r="D8" s="20" t="s">
        <v>45</v>
      </c>
      <c r="E8" s="25">
        <v>34</v>
      </c>
      <c r="F8" s="25">
        <v>34</v>
      </c>
      <c r="G8" s="25">
        <v>21</v>
      </c>
      <c r="H8" s="25">
        <v>0</v>
      </c>
    </row>
    <row r="9" spans="2:8">
      <c r="B9" s="38" t="s">
        <v>21</v>
      </c>
      <c r="C9" s="20" t="s">
        <v>46</v>
      </c>
      <c r="D9" s="20" t="s">
        <v>32</v>
      </c>
      <c r="E9" s="25">
        <v>2</v>
      </c>
      <c r="F9" s="25">
        <v>2</v>
      </c>
      <c r="G9" s="25">
        <v>2</v>
      </c>
      <c r="H9" s="25">
        <v>0</v>
      </c>
    </row>
    <row r="10" spans="2:8">
      <c r="B10" s="37"/>
      <c r="C10" s="20" t="s">
        <v>47</v>
      </c>
      <c r="D10" s="20" t="s">
        <v>36</v>
      </c>
      <c r="E10" s="25">
        <v>3</v>
      </c>
      <c r="F10" s="25">
        <v>3</v>
      </c>
      <c r="G10" s="25">
        <v>3</v>
      </c>
      <c r="H10" s="25">
        <v>3</v>
      </c>
    </row>
    <row r="11" spans="2:8">
      <c r="B11" s="39"/>
      <c r="C11" s="20" t="s">
        <v>48</v>
      </c>
      <c r="D11" s="20" t="s">
        <v>36</v>
      </c>
      <c r="E11" s="25">
        <v>1</v>
      </c>
      <c r="F11" s="25">
        <v>1</v>
      </c>
      <c r="G11" s="25">
        <v>1</v>
      </c>
      <c r="H11" s="25">
        <v>1</v>
      </c>
    </row>
    <row r="12" spans="2:8" ht="30" customHeight="1">
      <c r="B12" s="46" t="s">
        <v>57</v>
      </c>
      <c r="C12" s="20" t="s">
        <v>58</v>
      </c>
      <c r="D12" s="20" t="s">
        <v>44</v>
      </c>
      <c r="E12" s="25">
        <v>13</v>
      </c>
      <c r="F12" s="25">
        <v>2</v>
      </c>
      <c r="G12" s="25">
        <v>2</v>
      </c>
      <c r="H12" s="25">
        <v>2</v>
      </c>
    </row>
    <row r="13" spans="2:8" ht="30">
      <c r="B13" s="37"/>
      <c r="C13" s="20" t="s">
        <v>59</v>
      </c>
      <c r="D13" s="20" t="s">
        <v>44</v>
      </c>
      <c r="E13" s="25">
        <v>5</v>
      </c>
      <c r="F13" s="25">
        <v>1</v>
      </c>
      <c r="G13" s="25">
        <v>1</v>
      </c>
      <c r="H13" s="25">
        <v>0</v>
      </c>
    </row>
    <row r="14" spans="2:8" ht="30">
      <c r="B14" s="39"/>
      <c r="C14" s="20" t="s">
        <v>60</v>
      </c>
      <c r="D14" s="20" t="s">
        <v>44</v>
      </c>
      <c r="E14" s="25">
        <v>55</v>
      </c>
      <c r="F14" s="25">
        <v>55</v>
      </c>
      <c r="G14" s="25">
        <v>21</v>
      </c>
      <c r="H14" s="26">
        <v>5</v>
      </c>
    </row>
    <row r="15" spans="2:8" ht="30" customHeight="1">
      <c r="B15" s="46" t="s">
        <v>63</v>
      </c>
      <c r="C15" s="20" t="s">
        <v>61</v>
      </c>
      <c r="D15" s="20" t="s">
        <v>43</v>
      </c>
      <c r="E15" s="25">
        <v>3</v>
      </c>
      <c r="F15" s="25">
        <v>0</v>
      </c>
      <c r="G15" s="25">
        <v>0</v>
      </c>
      <c r="H15" s="25">
        <v>0</v>
      </c>
    </row>
    <row r="16" spans="2:8" ht="30" customHeight="1">
      <c r="B16" s="37"/>
      <c r="C16" s="20" t="s">
        <v>64</v>
      </c>
      <c r="D16" s="20" t="s">
        <v>43</v>
      </c>
      <c r="E16" s="25">
        <v>34</v>
      </c>
      <c r="F16" s="25">
        <v>34</v>
      </c>
      <c r="G16" s="25">
        <v>13</v>
      </c>
      <c r="H16" s="25">
        <v>13</v>
      </c>
    </row>
    <row r="17" spans="2:8" ht="30">
      <c r="B17" s="39"/>
      <c r="C17" s="20" t="s">
        <v>62</v>
      </c>
      <c r="D17" s="20" t="s">
        <v>43</v>
      </c>
      <c r="E17" s="25">
        <v>21</v>
      </c>
      <c r="F17" s="25">
        <v>21</v>
      </c>
      <c r="G17" s="25">
        <v>13</v>
      </c>
      <c r="H17" s="25">
        <v>2</v>
      </c>
    </row>
    <row r="18" spans="2:8" ht="45">
      <c r="B18" s="19" t="s">
        <v>49</v>
      </c>
      <c r="C18" s="20" t="s">
        <v>65</v>
      </c>
      <c r="D18" s="20" t="s">
        <v>33</v>
      </c>
      <c r="E18" s="25">
        <v>8</v>
      </c>
      <c r="F18" s="25">
        <v>5</v>
      </c>
      <c r="G18" s="25">
        <v>5</v>
      </c>
      <c r="H18" s="26">
        <v>0</v>
      </c>
    </row>
    <row r="19" spans="2:8">
      <c r="B19" s="40" t="s">
        <v>11</v>
      </c>
      <c r="C19" s="41"/>
      <c r="D19" s="42"/>
      <c r="E19" s="16">
        <f>SUM(E5:E18)</f>
        <v>223</v>
      </c>
      <c r="F19" s="16">
        <f>E19-(E19/D3)</f>
        <v>148.66666666666669</v>
      </c>
      <c r="G19" s="16">
        <f>F19-(E19/D3)</f>
        <v>74.333333333333357</v>
      </c>
      <c r="H19" s="16">
        <f>G19-(E19/D3)</f>
        <v>0</v>
      </c>
    </row>
    <row r="20" spans="2:8">
      <c r="B20" s="43" t="s">
        <v>12</v>
      </c>
      <c r="C20" s="44"/>
      <c r="D20" s="45"/>
      <c r="E20" s="16">
        <f>E19</f>
        <v>223</v>
      </c>
      <c r="F20" s="16">
        <f>SUM(F5:F18)</f>
        <v>193</v>
      </c>
      <c r="G20" s="16">
        <f>SUM(G5:G18)</f>
        <v>96</v>
      </c>
      <c r="H20" s="16">
        <f>SUM(H5:H18)</f>
        <v>35</v>
      </c>
    </row>
    <row r="38" spans="2:8" ht="18.75">
      <c r="B38" s="8"/>
      <c r="F38" s="34"/>
      <c r="G38" s="34"/>
      <c r="H38" s="34"/>
    </row>
    <row r="39" spans="2:8">
      <c r="B39" s="17"/>
      <c r="C39" s="17"/>
      <c r="D39" s="17"/>
      <c r="E39" s="17"/>
      <c r="F39" s="17"/>
      <c r="G39" s="17"/>
      <c r="H39" s="17"/>
    </row>
    <row r="40" spans="2:8">
      <c r="B40" s="2"/>
      <c r="C40" s="18"/>
      <c r="D40" s="18"/>
      <c r="E40" s="17"/>
      <c r="F40" s="18"/>
      <c r="G40" s="18"/>
      <c r="H40" s="18"/>
    </row>
    <row r="41" spans="2:8">
      <c r="B41" s="2"/>
      <c r="C41" s="17"/>
      <c r="D41" s="17"/>
      <c r="E41" s="17"/>
      <c r="F41" s="17"/>
      <c r="G41" s="17"/>
      <c r="H41" s="17"/>
    </row>
    <row r="42" spans="2:8">
      <c r="B42" s="17"/>
      <c r="C42" s="17"/>
      <c r="D42" s="17"/>
      <c r="E42" s="17"/>
      <c r="F42" s="17"/>
      <c r="G42" s="17"/>
      <c r="H42" s="17"/>
    </row>
    <row r="43" spans="2:8">
      <c r="B43" s="2"/>
      <c r="C43" s="17"/>
      <c r="D43" s="17"/>
      <c r="E43" s="17"/>
      <c r="F43" s="17"/>
      <c r="G43" s="17"/>
      <c r="H43" s="17"/>
    </row>
    <row r="44" spans="2:8">
      <c r="B44" s="17"/>
      <c r="C44" s="17"/>
      <c r="D44" s="17"/>
      <c r="E44" s="17"/>
      <c r="F44" s="17"/>
      <c r="G44" s="17"/>
      <c r="H44" s="17"/>
    </row>
    <row r="45" spans="2:8">
      <c r="B45" s="2"/>
      <c r="C45" s="17"/>
      <c r="D45" s="17"/>
      <c r="E45" s="17"/>
      <c r="F45" s="17"/>
      <c r="G45" s="17"/>
      <c r="H45" s="17"/>
    </row>
    <row r="46" spans="2:8">
      <c r="B46" s="18"/>
      <c r="C46" s="18"/>
      <c r="D46" s="18"/>
      <c r="E46" s="18"/>
      <c r="F46" s="18"/>
      <c r="G46" s="18"/>
      <c r="H46" s="18"/>
    </row>
    <row r="63" ht="28.5" customHeight="1"/>
    <row r="67" spans="2:8" ht="18.75">
      <c r="B67" s="8"/>
      <c r="F67" s="34"/>
      <c r="G67" s="34"/>
      <c r="H67" s="34"/>
    </row>
    <row r="68" spans="2:8">
      <c r="B68" s="17"/>
      <c r="C68" s="17"/>
      <c r="D68" s="17"/>
      <c r="E68" s="17"/>
      <c r="F68" s="17"/>
      <c r="G68" s="17"/>
      <c r="H68" s="17"/>
    </row>
    <row r="69" spans="2:8">
      <c r="B69" s="2"/>
      <c r="C69" s="18"/>
      <c r="D69" s="18"/>
      <c r="E69" s="17"/>
      <c r="F69" s="18"/>
      <c r="G69" s="18"/>
      <c r="H69" s="18"/>
    </row>
    <row r="70" spans="2:8">
      <c r="B70" s="2"/>
      <c r="C70" s="17"/>
      <c r="D70" s="17"/>
      <c r="E70" s="17"/>
      <c r="F70" s="17"/>
      <c r="G70" s="17"/>
      <c r="H70" s="17"/>
    </row>
    <row r="71" spans="2:8">
      <c r="B71" s="2"/>
      <c r="C71" s="17"/>
      <c r="D71" s="17"/>
      <c r="E71" s="17"/>
      <c r="F71" s="17"/>
      <c r="G71" s="17"/>
      <c r="H71" s="17"/>
    </row>
    <row r="72" spans="2:8">
      <c r="B72" s="18"/>
      <c r="C72" s="18"/>
      <c r="D72" s="18"/>
      <c r="E72" s="18"/>
      <c r="F72" s="18"/>
      <c r="G72" s="18"/>
      <c r="H72" s="18"/>
    </row>
  </sheetData>
  <mergeCells count="9">
    <mergeCell ref="F67:H67"/>
    <mergeCell ref="F3:H3"/>
    <mergeCell ref="B5:B8"/>
    <mergeCell ref="B9:B11"/>
    <mergeCell ref="B19:D19"/>
    <mergeCell ref="B20:D20"/>
    <mergeCell ref="F38:H38"/>
    <mergeCell ref="B12:B14"/>
    <mergeCell ref="B15:B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73"/>
  <sheetViews>
    <sheetView topLeftCell="A10" zoomScale="80" zoomScaleNormal="80" workbookViewId="0">
      <selection activeCell="M53" sqref="M53"/>
    </sheetView>
  </sheetViews>
  <sheetFormatPr defaultRowHeight="15"/>
  <cols>
    <col min="2" max="2" width="33.42578125" customWidth="1"/>
    <col min="3" max="3" width="38" customWidth="1"/>
    <col min="4" max="4" width="12.28515625" customWidth="1"/>
    <col min="5" max="5" width="24.140625" customWidth="1"/>
    <col min="6" max="6" width="7.5703125" customWidth="1"/>
    <col min="7" max="7" width="6.28515625" customWidth="1"/>
    <col min="8" max="8" width="6.42578125" customWidth="1"/>
    <col min="9" max="9" width="6.85546875" customWidth="1"/>
    <col min="10" max="10" width="7.140625" customWidth="1"/>
    <col min="11" max="11" width="7.28515625" customWidth="1"/>
    <col min="12" max="12" width="7.5703125" customWidth="1"/>
  </cols>
  <sheetData>
    <row r="2" spans="2:12" ht="29.25" customHeight="1"/>
    <row r="3" spans="2:12" ht="30" customHeight="1">
      <c r="B3" s="21" t="s">
        <v>68</v>
      </c>
      <c r="C3" s="22" t="s">
        <v>37</v>
      </c>
      <c r="D3" s="22">
        <v>7</v>
      </c>
      <c r="E3" s="22"/>
      <c r="F3" s="35" t="s">
        <v>38</v>
      </c>
      <c r="G3" s="35"/>
      <c r="H3" s="35"/>
    </row>
    <row r="4" spans="2:12" ht="15.75" thickBot="1">
      <c r="B4" s="23" t="s">
        <v>39</v>
      </c>
      <c r="C4" s="24" t="s">
        <v>40</v>
      </c>
      <c r="D4" s="24" t="s">
        <v>41</v>
      </c>
      <c r="E4" s="24" t="s">
        <v>42</v>
      </c>
      <c r="F4" s="24" t="s">
        <v>5</v>
      </c>
      <c r="G4" s="24" t="s">
        <v>6</v>
      </c>
      <c r="H4" s="24" t="s">
        <v>7</v>
      </c>
      <c r="I4" s="24" t="s">
        <v>69</v>
      </c>
      <c r="J4" s="24" t="s">
        <v>70</v>
      </c>
      <c r="K4" s="24" t="s">
        <v>71</v>
      </c>
      <c r="L4" s="24" t="s">
        <v>72</v>
      </c>
    </row>
    <row r="5" spans="2:12" ht="30.75" customHeight="1">
      <c r="B5" s="49" t="s">
        <v>119</v>
      </c>
      <c r="C5" s="28" t="s">
        <v>85</v>
      </c>
      <c r="D5" s="28" t="s">
        <v>33</v>
      </c>
      <c r="E5" s="28">
        <v>8</v>
      </c>
      <c r="F5" s="28">
        <v>5</v>
      </c>
      <c r="G5" s="28">
        <v>3</v>
      </c>
      <c r="H5" s="28">
        <v>3</v>
      </c>
      <c r="I5" s="28">
        <v>0</v>
      </c>
      <c r="J5" s="28">
        <v>0</v>
      </c>
      <c r="K5" s="28">
        <v>0</v>
      </c>
      <c r="L5" s="28">
        <v>0</v>
      </c>
    </row>
    <row r="6" spans="2:12" ht="31.5" customHeight="1">
      <c r="B6" s="57"/>
      <c r="C6" s="28" t="s">
        <v>60</v>
      </c>
      <c r="D6" s="28" t="s">
        <v>33</v>
      </c>
      <c r="E6" s="28">
        <v>55</v>
      </c>
      <c r="F6" s="28">
        <v>34</v>
      </c>
      <c r="G6" s="28">
        <v>13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</row>
    <row r="7" spans="2:12" ht="30" customHeight="1">
      <c r="B7" s="48"/>
      <c r="C7" s="28" t="s">
        <v>21</v>
      </c>
      <c r="D7" s="28" t="s">
        <v>33</v>
      </c>
      <c r="E7" s="28">
        <v>13</v>
      </c>
      <c r="F7" s="28">
        <v>13</v>
      </c>
      <c r="G7" s="28">
        <v>13</v>
      </c>
      <c r="H7" s="28">
        <v>8</v>
      </c>
      <c r="I7" s="28">
        <v>3</v>
      </c>
      <c r="J7" s="28">
        <v>3</v>
      </c>
      <c r="K7" s="28">
        <v>3</v>
      </c>
      <c r="L7" s="28">
        <v>3</v>
      </c>
    </row>
    <row r="8" spans="2:12" ht="28.5" customHeight="1">
      <c r="B8" s="28" t="s">
        <v>55</v>
      </c>
      <c r="C8" s="28" t="s">
        <v>91</v>
      </c>
      <c r="D8" s="28" t="s">
        <v>32</v>
      </c>
      <c r="E8" s="28">
        <v>8</v>
      </c>
      <c r="F8" s="28">
        <v>8</v>
      </c>
      <c r="G8" s="28">
        <v>8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2:12" ht="42" customHeight="1">
      <c r="B9" s="52" t="s">
        <v>63</v>
      </c>
      <c r="C9" s="28" t="s">
        <v>92</v>
      </c>
      <c r="D9" s="28" t="s">
        <v>34</v>
      </c>
      <c r="E9" s="28">
        <v>2</v>
      </c>
      <c r="F9" s="28">
        <v>2</v>
      </c>
      <c r="G9" s="28">
        <v>1</v>
      </c>
      <c r="H9" s="28">
        <v>1</v>
      </c>
      <c r="I9" s="28">
        <v>0</v>
      </c>
      <c r="J9" s="28">
        <v>0</v>
      </c>
      <c r="K9" s="28">
        <v>0</v>
      </c>
      <c r="L9" s="28">
        <v>0</v>
      </c>
    </row>
    <row r="10" spans="2:12" ht="51.75" customHeight="1">
      <c r="B10" s="28" t="s">
        <v>83</v>
      </c>
      <c r="C10" s="28" t="s">
        <v>87</v>
      </c>
      <c r="D10" s="28" t="s">
        <v>86</v>
      </c>
      <c r="E10" s="28">
        <v>2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  <c r="K10" s="28">
        <v>1</v>
      </c>
      <c r="L10" s="28">
        <v>1</v>
      </c>
    </row>
    <row r="11" spans="2:12" ht="30" customHeight="1">
      <c r="B11" s="28" t="s">
        <v>81</v>
      </c>
      <c r="C11" s="28" t="s">
        <v>60</v>
      </c>
      <c r="D11" s="28" t="s">
        <v>32</v>
      </c>
      <c r="E11" s="28">
        <v>34</v>
      </c>
      <c r="F11" s="28">
        <v>34</v>
      </c>
      <c r="G11" s="28">
        <v>3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</row>
    <row r="12" spans="2:12" ht="22.5" customHeight="1">
      <c r="B12" s="28" t="s">
        <v>84</v>
      </c>
      <c r="C12" s="28" t="s">
        <v>60</v>
      </c>
      <c r="D12" s="28" t="s">
        <v>32</v>
      </c>
      <c r="E12" s="58">
        <v>34</v>
      </c>
      <c r="F12" s="58">
        <v>34</v>
      </c>
      <c r="G12" s="58">
        <v>34</v>
      </c>
      <c r="H12" s="58">
        <v>34</v>
      </c>
      <c r="I12" s="58">
        <v>34</v>
      </c>
      <c r="J12" s="58">
        <v>34</v>
      </c>
      <c r="K12" s="58">
        <v>34</v>
      </c>
      <c r="L12" s="58">
        <v>34</v>
      </c>
    </row>
    <row r="13" spans="2:12" ht="27" customHeight="1">
      <c r="B13" s="47" t="s">
        <v>79</v>
      </c>
      <c r="C13" s="28" t="s">
        <v>88</v>
      </c>
      <c r="D13" s="28" t="s">
        <v>31</v>
      </c>
      <c r="E13" s="28">
        <v>68</v>
      </c>
      <c r="F13" s="28">
        <v>68</v>
      </c>
      <c r="G13" s="28">
        <v>55</v>
      </c>
      <c r="H13" s="28">
        <v>34</v>
      </c>
      <c r="I13" s="28">
        <v>34</v>
      </c>
      <c r="J13" s="28">
        <v>21</v>
      </c>
      <c r="K13" s="28">
        <v>21</v>
      </c>
      <c r="L13" s="28">
        <v>21</v>
      </c>
    </row>
    <row r="14" spans="2:12" ht="27.75" customHeight="1">
      <c r="B14" s="48"/>
      <c r="C14" s="28" t="s">
        <v>89</v>
      </c>
      <c r="D14" s="28" t="s">
        <v>31</v>
      </c>
      <c r="E14" s="28">
        <v>21</v>
      </c>
      <c r="F14" s="28">
        <v>21</v>
      </c>
      <c r="G14" s="28">
        <v>21</v>
      </c>
      <c r="H14" s="28">
        <v>13</v>
      </c>
      <c r="I14" s="28">
        <v>5</v>
      </c>
      <c r="J14" s="28">
        <v>5</v>
      </c>
      <c r="K14" s="28">
        <v>5</v>
      </c>
      <c r="L14" s="28">
        <v>5</v>
      </c>
    </row>
    <row r="15" spans="2:12" ht="30" customHeight="1">
      <c r="B15" s="28" t="s">
        <v>54</v>
      </c>
      <c r="C15" s="28" t="s">
        <v>21</v>
      </c>
      <c r="D15" s="28" t="s">
        <v>32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  <c r="K15" s="28">
        <v>1</v>
      </c>
      <c r="L15" s="28">
        <v>1</v>
      </c>
    </row>
    <row r="16" spans="2:12" ht="30" customHeight="1">
      <c r="B16" s="28" t="s">
        <v>120</v>
      </c>
      <c r="C16" s="28" t="s">
        <v>60</v>
      </c>
      <c r="D16" s="28" t="s">
        <v>32</v>
      </c>
      <c r="E16" s="28">
        <v>34</v>
      </c>
      <c r="F16" s="28">
        <v>34</v>
      </c>
      <c r="G16" s="28">
        <v>34</v>
      </c>
      <c r="H16" s="28">
        <v>34</v>
      </c>
      <c r="I16" s="28">
        <v>21</v>
      </c>
      <c r="J16" s="28">
        <v>0</v>
      </c>
      <c r="K16" s="28">
        <v>0</v>
      </c>
      <c r="L16" s="28">
        <v>0</v>
      </c>
    </row>
    <row r="17" spans="2:12" ht="25.5" customHeight="1">
      <c r="B17" s="47" t="s">
        <v>80</v>
      </c>
      <c r="C17" s="28" t="s">
        <v>90</v>
      </c>
      <c r="D17" s="28" t="s">
        <v>35</v>
      </c>
      <c r="E17" s="28">
        <v>8</v>
      </c>
      <c r="F17" s="28">
        <v>8</v>
      </c>
      <c r="G17" s="28">
        <v>8</v>
      </c>
      <c r="H17" s="28">
        <v>8</v>
      </c>
      <c r="I17" s="28">
        <v>8</v>
      </c>
      <c r="J17" s="28">
        <v>0</v>
      </c>
      <c r="K17" s="28">
        <v>0</v>
      </c>
      <c r="L17" s="28">
        <v>0</v>
      </c>
    </row>
    <row r="18" spans="2:12" ht="22.5" customHeight="1">
      <c r="B18" s="57"/>
      <c r="C18" s="28" t="s">
        <v>88</v>
      </c>
      <c r="D18" s="28" t="s">
        <v>34</v>
      </c>
      <c r="E18" s="28">
        <v>60</v>
      </c>
      <c r="F18" s="28">
        <v>60</v>
      </c>
      <c r="G18" s="28">
        <v>60</v>
      </c>
      <c r="H18" s="28">
        <v>55</v>
      </c>
      <c r="I18" s="28">
        <v>55</v>
      </c>
      <c r="J18" s="28">
        <v>34</v>
      </c>
      <c r="K18" s="28">
        <v>34</v>
      </c>
      <c r="L18" s="28">
        <v>21</v>
      </c>
    </row>
    <row r="19" spans="2:12" ht="30">
      <c r="B19" s="48"/>
      <c r="C19" s="28" t="s">
        <v>121</v>
      </c>
      <c r="D19" s="28" t="s">
        <v>122</v>
      </c>
      <c r="E19" s="28">
        <v>21</v>
      </c>
      <c r="F19" s="28">
        <v>13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</row>
    <row r="20" spans="2:12">
      <c r="B20" s="40" t="s">
        <v>93</v>
      </c>
      <c r="C20" s="41"/>
      <c r="D20" s="42"/>
      <c r="E20" s="16">
        <f>SUM(E5:E19)</f>
        <v>369</v>
      </c>
      <c r="F20" s="16">
        <f>E20-(E20/D3)</f>
        <v>316.28571428571428</v>
      </c>
      <c r="G20" s="16">
        <f>F20-(E20/D3)</f>
        <v>263.57142857142856</v>
      </c>
      <c r="H20" s="16">
        <f>G20-(E20/D3)</f>
        <v>210.85714285714283</v>
      </c>
      <c r="I20" s="16">
        <f>H20-(E20/D3)</f>
        <v>158.14285714285711</v>
      </c>
      <c r="J20" s="16">
        <f>I20-(E20/D3)</f>
        <v>105.42857142857139</v>
      </c>
      <c r="K20" s="16">
        <f>J20-(E20/D3)</f>
        <v>52.714285714285673</v>
      </c>
      <c r="L20" s="16">
        <f>K20-(E20/D3)</f>
        <v>0</v>
      </c>
    </row>
    <row r="21" spans="2:12">
      <c r="B21" s="43" t="s">
        <v>94</v>
      </c>
      <c r="C21" s="44"/>
      <c r="D21" s="45"/>
      <c r="E21" s="16">
        <f>E20</f>
        <v>369</v>
      </c>
      <c r="F21" s="16">
        <f>SUM(F5:F19)</f>
        <v>336</v>
      </c>
      <c r="G21" s="16">
        <f>SUM(G5:G19)</f>
        <v>255</v>
      </c>
      <c r="H21" s="16">
        <f>SUM(H5:H19)</f>
        <v>193</v>
      </c>
      <c r="I21" s="16">
        <f>SUM(I5:I19)</f>
        <v>163</v>
      </c>
      <c r="J21" s="16">
        <f>SUM(J5:J19)</f>
        <v>100</v>
      </c>
      <c r="K21" s="16">
        <f>SUM(K5:K19)</f>
        <v>100</v>
      </c>
      <c r="L21" s="16">
        <f>SUM(L5:L19)</f>
        <v>87</v>
      </c>
    </row>
    <row r="39" spans="2:8" ht="18.75">
      <c r="B39" s="8"/>
      <c r="F39" s="34"/>
      <c r="G39" s="34"/>
      <c r="H39" s="34"/>
    </row>
    <row r="40" spans="2:8">
      <c r="B40" s="17"/>
      <c r="C40" s="17"/>
      <c r="D40" s="17"/>
      <c r="E40" s="17"/>
      <c r="F40" s="17"/>
      <c r="G40" s="17"/>
      <c r="H40" s="17"/>
    </row>
    <row r="41" spans="2:8">
      <c r="B41" s="2"/>
      <c r="C41" s="18"/>
      <c r="D41" s="18"/>
      <c r="E41" s="17"/>
      <c r="F41" s="18"/>
      <c r="G41" s="18"/>
      <c r="H41" s="18"/>
    </row>
    <row r="42" spans="2:8">
      <c r="B42" s="2"/>
      <c r="C42" s="17"/>
      <c r="D42" s="17"/>
      <c r="E42" s="17"/>
      <c r="F42" s="17"/>
      <c r="G42" s="17"/>
      <c r="H42" s="17"/>
    </row>
    <row r="43" spans="2:8">
      <c r="B43" s="17"/>
      <c r="C43" s="17"/>
      <c r="D43" s="17"/>
      <c r="E43" s="17"/>
      <c r="F43" s="17"/>
      <c r="G43" s="17"/>
      <c r="H43" s="17"/>
    </row>
    <row r="44" spans="2:8">
      <c r="B44" s="2"/>
      <c r="C44" s="17"/>
      <c r="D44" s="17"/>
      <c r="E44" s="17"/>
      <c r="F44" s="17"/>
      <c r="G44" s="17"/>
      <c r="H44" s="17"/>
    </row>
    <row r="45" spans="2:8">
      <c r="B45" s="17"/>
      <c r="C45" s="17"/>
      <c r="D45" s="17"/>
      <c r="E45" s="17"/>
      <c r="F45" s="17"/>
      <c r="G45" s="17"/>
      <c r="H45" s="17"/>
    </row>
    <row r="46" spans="2:8">
      <c r="B46" s="2"/>
      <c r="C46" s="17"/>
      <c r="D46" s="17"/>
      <c r="E46" s="17"/>
      <c r="F46" s="17"/>
      <c r="G46" s="17"/>
      <c r="H46" s="17"/>
    </row>
    <row r="47" spans="2:8">
      <c r="B47" s="18"/>
      <c r="C47" s="18"/>
      <c r="D47" s="18"/>
      <c r="E47" s="18"/>
      <c r="F47" s="18"/>
      <c r="G47" s="18"/>
      <c r="H47" s="18"/>
    </row>
    <row r="64" ht="28.5" customHeight="1"/>
    <row r="68" spans="2:8" ht="18.75">
      <c r="B68" s="8"/>
      <c r="F68" s="34"/>
      <c r="G68" s="34"/>
      <c r="H68" s="34"/>
    </row>
    <row r="69" spans="2:8">
      <c r="B69" s="17"/>
      <c r="C69" s="17"/>
      <c r="D69" s="17"/>
      <c r="E69" s="17"/>
      <c r="F69" s="17"/>
      <c r="G69" s="17"/>
      <c r="H69" s="17"/>
    </row>
    <row r="70" spans="2:8">
      <c r="B70" s="2"/>
      <c r="C70" s="18"/>
      <c r="D70" s="18"/>
      <c r="E70" s="17"/>
      <c r="F70" s="18"/>
      <c r="G70" s="18"/>
      <c r="H70" s="18"/>
    </row>
    <row r="71" spans="2:8">
      <c r="B71" s="2"/>
      <c r="C71" s="17"/>
      <c r="D71" s="17"/>
      <c r="E71" s="17"/>
      <c r="F71" s="17"/>
      <c r="G71" s="17"/>
      <c r="H71" s="17"/>
    </row>
    <row r="72" spans="2:8">
      <c r="B72" s="2"/>
      <c r="C72" s="17"/>
      <c r="D72" s="17"/>
      <c r="E72" s="17"/>
      <c r="F72" s="17"/>
      <c r="G72" s="17"/>
      <c r="H72" s="17"/>
    </row>
    <row r="73" spans="2:8">
      <c r="B73" s="18"/>
      <c r="C73" s="18"/>
      <c r="D73" s="18"/>
      <c r="E73" s="18"/>
      <c r="F73" s="18"/>
      <c r="G73" s="18"/>
      <c r="H73" s="18"/>
    </row>
  </sheetData>
  <mergeCells count="8">
    <mergeCell ref="F3:H3"/>
    <mergeCell ref="B20:D20"/>
    <mergeCell ref="B5:B7"/>
    <mergeCell ref="B13:B14"/>
    <mergeCell ref="B17:B19"/>
    <mergeCell ref="B21:D21"/>
    <mergeCell ref="F39:H39"/>
    <mergeCell ref="F68:H6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76"/>
  <sheetViews>
    <sheetView tabSelected="1" topLeftCell="A18" zoomScale="80" zoomScaleNormal="80" workbookViewId="0">
      <selection activeCell="L22" sqref="L22"/>
    </sheetView>
  </sheetViews>
  <sheetFormatPr defaultRowHeight="15"/>
  <cols>
    <col min="2" max="2" width="33.42578125" customWidth="1"/>
    <col min="3" max="3" width="38" customWidth="1"/>
    <col min="4" max="4" width="12.28515625" customWidth="1"/>
    <col min="5" max="5" width="24.140625" customWidth="1"/>
    <col min="6" max="6" width="7.5703125" customWidth="1"/>
    <col min="7" max="7" width="6.28515625" customWidth="1"/>
    <col min="8" max="8" width="6.42578125" customWidth="1"/>
    <col min="9" max="9" width="6.85546875" customWidth="1"/>
    <col min="10" max="10" width="7.140625" customWidth="1"/>
    <col min="11" max="11" width="7.28515625" customWidth="1"/>
  </cols>
  <sheetData>
    <row r="2" spans="2:11" ht="29.25" customHeight="1"/>
    <row r="3" spans="2:11" ht="30" customHeight="1">
      <c r="B3" s="21" t="s">
        <v>68</v>
      </c>
      <c r="C3" s="22" t="s">
        <v>37</v>
      </c>
      <c r="D3" s="22">
        <v>6</v>
      </c>
      <c r="E3" s="22"/>
      <c r="F3" s="35" t="s">
        <v>38</v>
      </c>
      <c r="G3" s="35"/>
      <c r="H3" s="35"/>
    </row>
    <row r="4" spans="2:11" ht="15.75" thickBot="1">
      <c r="B4" s="23" t="s">
        <v>39</v>
      </c>
      <c r="C4" s="24" t="s">
        <v>40</v>
      </c>
      <c r="D4" s="24" t="s">
        <v>41</v>
      </c>
      <c r="E4" s="24" t="s">
        <v>42</v>
      </c>
      <c r="F4" s="24" t="s">
        <v>5</v>
      </c>
      <c r="G4" s="24" t="s">
        <v>6</v>
      </c>
      <c r="H4" s="24" t="s">
        <v>7</v>
      </c>
      <c r="I4" s="24" t="s">
        <v>69</v>
      </c>
      <c r="J4" s="24" t="s">
        <v>70</v>
      </c>
      <c r="K4" s="24" t="s">
        <v>71</v>
      </c>
    </row>
    <row r="5" spans="2:11" ht="30.75" customHeight="1">
      <c r="B5" s="50" t="s">
        <v>79</v>
      </c>
      <c r="C5" s="28" t="s">
        <v>116</v>
      </c>
      <c r="D5" s="28" t="s">
        <v>31</v>
      </c>
      <c r="E5" s="28">
        <v>34</v>
      </c>
      <c r="F5" s="28">
        <v>34</v>
      </c>
      <c r="G5" s="28">
        <v>21</v>
      </c>
      <c r="H5" s="28">
        <v>13</v>
      </c>
      <c r="I5" s="28"/>
      <c r="J5" s="28"/>
      <c r="K5" s="28"/>
    </row>
    <row r="6" spans="2:11" ht="30.75" customHeight="1">
      <c r="B6" s="54" t="s">
        <v>80</v>
      </c>
      <c r="C6" s="28" t="s">
        <v>124</v>
      </c>
      <c r="D6" s="28" t="s">
        <v>32</v>
      </c>
      <c r="E6" s="28">
        <v>34</v>
      </c>
      <c r="F6" s="28">
        <v>34</v>
      </c>
      <c r="G6" s="28">
        <v>21</v>
      </c>
      <c r="H6" s="28">
        <v>21</v>
      </c>
      <c r="I6" s="28"/>
      <c r="J6" s="28"/>
      <c r="K6" s="28"/>
    </row>
    <row r="7" spans="2:11" ht="30" customHeight="1">
      <c r="B7" s="48"/>
      <c r="C7" s="28" t="s">
        <v>129</v>
      </c>
      <c r="D7" s="28" t="s">
        <v>34</v>
      </c>
      <c r="E7" s="28">
        <v>21</v>
      </c>
      <c r="F7" s="25">
        <v>13</v>
      </c>
      <c r="G7" s="25">
        <v>5</v>
      </c>
      <c r="H7" s="25">
        <v>0</v>
      </c>
      <c r="I7" s="25">
        <v>0</v>
      </c>
      <c r="J7" s="25">
        <v>0</v>
      </c>
      <c r="K7" s="25">
        <v>0</v>
      </c>
    </row>
    <row r="8" spans="2:11" ht="28.5" customHeight="1">
      <c r="B8" s="52" t="s">
        <v>84</v>
      </c>
      <c r="C8" s="28" t="s">
        <v>117</v>
      </c>
      <c r="D8" s="28" t="s">
        <v>32</v>
      </c>
      <c r="E8" s="28">
        <v>34</v>
      </c>
      <c r="F8" s="25">
        <v>21</v>
      </c>
      <c r="G8" s="25">
        <v>2</v>
      </c>
      <c r="H8" s="25">
        <v>2</v>
      </c>
      <c r="I8" s="25">
        <v>2</v>
      </c>
      <c r="J8" s="25">
        <v>2</v>
      </c>
      <c r="K8" s="25">
        <v>2</v>
      </c>
    </row>
    <row r="9" spans="2:11" ht="28.5" customHeight="1">
      <c r="B9" s="54" t="s">
        <v>95</v>
      </c>
      <c r="C9" s="28" t="s">
        <v>107</v>
      </c>
      <c r="D9" s="28" t="s">
        <v>33</v>
      </c>
      <c r="E9" s="28">
        <v>4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  <row r="10" spans="2:11" ht="30" customHeight="1">
      <c r="B10" s="48"/>
      <c r="C10" s="28" t="s">
        <v>103</v>
      </c>
      <c r="D10" s="28" t="s">
        <v>33</v>
      </c>
      <c r="E10" s="28">
        <v>30</v>
      </c>
      <c r="F10" s="25">
        <v>13</v>
      </c>
      <c r="G10" s="25">
        <v>2</v>
      </c>
      <c r="H10" s="25">
        <v>0</v>
      </c>
      <c r="I10" s="25">
        <v>0</v>
      </c>
      <c r="J10" s="25">
        <v>0</v>
      </c>
      <c r="K10" s="25">
        <v>0</v>
      </c>
    </row>
    <row r="11" spans="2:11" ht="30" customHeight="1">
      <c r="B11" s="60" t="s">
        <v>101</v>
      </c>
      <c r="C11" s="51" t="s">
        <v>108</v>
      </c>
      <c r="D11" s="28" t="s">
        <v>35</v>
      </c>
      <c r="E11" s="28">
        <v>3</v>
      </c>
      <c r="F11" s="25">
        <v>3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</row>
    <row r="12" spans="2:11" ht="30" customHeight="1">
      <c r="B12" s="55"/>
      <c r="C12" s="51" t="s">
        <v>109</v>
      </c>
      <c r="D12" s="28" t="s">
        <v>36</v>
      </c>
      <c r="E12" s="28">
        <v>13</v>
      </c>
      <c r="F12" s="25">
        <v>13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</row>
    <row r="13" spans="2:11" ht="31.5" customHeight="1">
      <c r="B13" s="55"/>
      <c r="C13" s="51" t="s">
        <v>118</v>
      </c>
      <c r="D13" s="28" t="s">
        <v>36</v>
      </c>
      <c r="E13" s="28">
        <v>5</v>
      </c>
      <c r="F13" s="25">
        <v>5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</row>
    <row r="14" spans="2:11" ht="25.5" customHeight="1">
      <c r="B14" s="56"/>
      <c r="C14" s="51" t="s">
        <v>113</v>
      </c>
      <c r="D14" s="28" t="s">
        <v>115</v>
      </c>
      <c r="E14" s="28">
        <v>34</v>
      </c>
      <c r="F14" s="25">
        <v>34</v>
      </c>
      <c r="G14" s="25">
        <v>34</v>
      </c>
      <c r="H14" s="25">
        <v>34</v>
      </c>
      <c r="I14" s="25"/>
      <c r="J14" s="25"/>
      <c r="K14" s="25"/>
    </row>
    <row r="15" spans="2:11" ht="25.5" customHeight="1">
      <c r="B15" s="61" t="s">
        <v>106</v>
      </c>
      <c r="C15" s="51" t="s">
        <v>128</v>
      </c>
      <c r="D15" s="28" t="s">
        <v>36</v>
      </c>
      <c r="E15" s="28">
        <v>5</v>
      </c>
      <c r="F15" s="25">
        <v>5</v>
      </c>
      <c r="G15" s="25">
        <v>5</v>
      </c>
      <c r="H15" s="25">
        <v>5</v>
      </c>
      <c r="I15" s="25"/>
      <c r="J15" s="25"/>
      <c r="K15" s="25"/>
    </row>
    <row r="16" spans="2:11" ht="23.25" customHeight="1">
      <c r="B16" s="62"/>
      <c r="C16" s="51" t="s">
        <v>110</v>
      </c>
      <c r="D16" s="28" t="s">
        <v>36</v>
      </c>
      <c r="E16" s="28">
        <v>21</v>
      </c>
      <c r="F16" s="25">
        <v>21</v>
      </c>
      <c r="G16" s="25">
        <v>13</v>
      </c>
      <c r="H16" s="25">
        <v>8</v>
      </c>
      <c r="I16" s="25"/>
      <c r="J16" s="25"/>
      <c r="K16" s="25"/>
    </row>
    <row r="17" spans="2:11" ht="40.5" customHeight="1">
      <c r="B17" s="62"/>
      <c r="C17" s="64" t="s">
        <v>111</v>
      </c>
      <c r="D17" s="28" t="s">
        <v>35</v>
      </c>
      <c r="E17" s="28">
        <v>8</v>
      </c>
      <c r="F17" s="25">
        <v>8</v>
      </c>
      <c r="G17" s="25">
        <v>8</v>
      </c>
      <c r="H17" s="25">
        <v>0</v>
      </c>
      <c r="I17" s="25">
        <v>0</v>
      </c>
      <c r="J17" s="25">
        <v>0</v>
      </c>
      <c r="K17" s="25">
        <v>0</v>
      </c>
    </row>
    <row r="18" spans="2:11" ht="23.25" customHeight="1">
      <c r="B18" s="63"/>
      <c r="C18" s="64" t="s">
        <v>114</v>
      </c>
      <c r="D18" s="28" t="s">
        <v>115</v>
      </c>
      <c r="E18" s="28">
        <v>34</v>
      </c>
      <c r="F18" s="25">
        <v>34</v>
      </c>
      <c r="G18" s="25">
        <v>34</v>
      </c>
      <c r="H18" s="25">
        <v>34</v>
      </c>
      <c r="I18" s="25"/>
      <c r="J18" s="25"/>
      <c r="K18" s="25"/>
    </row>
    <row r="19" spans="2:11" ht="30" customHeight="1">
      <c r="B19" s="29" t="s">
        <v>67</v>
      </c>
      <c r="C19" s="28" t="s">
        <v>112</v>
      </c>
      <c r="D19" s="28" t="s">
        <v>32</v>
      </c>
      <c r="E19" s="28">
        <v>2</v>
      </c>
      <c r="F19" s="25">
        <v>2</v>
      </c>
      <c r="G19" s="25">
        <v>2</v>
      </c>
      <c r="H19" s="25">
        <v>0</v>
      </c>
      <c r="I19" s="25">
        <v>0</v>
      </c>
      <c r="J19" s="25">
        <v>0</v>
      </c>
      <c r="K19" s="25">
        <v>0</v>
      </c>
    </row>
    <row r="20" spans="2:11" ht="30" customHeight="1">
      <c r="B20" s="47" t="s">
        <v>125</v>
      </c>
      <c r="C20" s="59" t="s">
        <v>126</v>
      </c>
      <c r="D20" s="28" t="s">
        <v>33</v>
      </c>
      <c r="E20" s="28">
        <v>3</v>
      </c>
      <c r="F20" s="25">
        <v>3</v>
      </c>
      <c r="G20" s="25">
        <v>3</v>
      </c>
      <c r="H20" s="25">
        <v>0</v>
      </c>
      <c r="I20" s="25">
        <v>0</v>
      </c>
      <c r="J20" s="25">
        <v>0</v>
      </c>
      <c r="K20" s="25">
        <v>0</v>
      </c>
    </row>
    <row r="21" spans="2:11" ht="30" customHeight="1">
      <c r="B21" s="48"/>
      <c r="C21" s="53" t="s">
        <v>127</v>
      </c>
      <c r="D21" s="28" t="s">
        <v>33</v>
      </c>
      <c r="E21" s="28">
        <v>13</v>
      </c>
      <c r="F21" s="25">
        <v>13</v>
      </c>
      <c r="G21" s="25">
        <v>13</v>
      </c>
      <c r="H21" s="25">
        <v>8</v>
      </c>
      <c r="I21" s="25"/>
      <c r="J21" s="25"/>
      <c r="K21" s="25"/>
    </row>
    <row r="22" spans="2:11" ht="30" customHeight="1">
      <c r="B22" s="29" t="s">
        <v>77</v>
      </c>
      <c r="C22" s="29" t="s">
        <v>77</v>
      </c>
      <c r="D22" s="28" t="s">
        <v>34</v>
      </c>
      <c r="E22" s="28">
        <v>1</v>
      </c>
      <c r="F22" s="25">
        <v>1</v>
      </c>
      <c r="G22" s="25">
        <v>1</v>
      </c>
      <c r="H22" s="25">
        <v>1</v>
      </c>
      <c r="I22" s="25"/>
      <c r="J22" s="25"/>
      <c r="K22" s="25"/>
    </row>
    <row r="23" spans="2:11">
      <c r="B23" s="40" t="s">
        <v>93</v>
      </c>
      <c r="C23" s="41"/>
      <c r="D23" s="42"/>
      <c r="E23" s="16">
        <f>SUM(E7:E22)</f>
        <v>231</v>
      </c>
      <c r="F23" s="16">
        <f>E23-(E23/D3)</f>
        <v>192.5</v>
      </c>
      <c r="G23" s="16">
        <f>F23-(E23/D3)</f>
        <v>154</v>
      </c>
      <c r="H23" s="16">
        <f>G23-(E23/D3)</f>
        <v>115.5</v>
      </c>
      <c r="I23" s="16">
        <f>H23-(E23/D3)</f>
        <v>77</v>
      </c>
      <c r="J23" s="16">
        <f>I23-(E23/D3)</f>
        <v>38.5</v>
      </c>
      <c r="K23" s="16">
        <f>J23-(E23/D3)</f>
        <v>0</v>
      </c>
    </row>
    <row r="24" spans="2:11">
      <c r="B24" s="43" t="s">
        <v>94</v>
      </c>
      <c r="C24" s="44"/>
      <c r="D24" s="45"/>
      <c r="E24" s="16">
        <f>E23</f>
        <v>231</v>
      </c>
      <c r="F24" s="16">
        <f>SUM(F5:F22)</f>
        <v>257</v>
      </c>
      <c r="G24" s="16">
        <f t="shared" ref="G24:K24" si="0">SUM(G5:G22)</f>
        <v>164</v>
      </c>
      <c r="H24" s="16">
        <f t="shared" si="0"/>
        <v>126</v>
      </c>
      <c r="I24" s="16"/>
      <c r="J24" s="16"/>
      <c r="K24" s="16"/>
    </row>
    <row r="42" spans="2:8" ht="18.75">
      <c r="B42" s="8"/>
      <c r="F42" s="34"/>
      <c r="G42" s="34"/>
      <c r="H42" s="34"/>
    </row>
    <row r="43" spans="2:8">
      <c r="B43" s="17"/>
      <c r="C43" s="17"/>
      <c r="D43" s="17"/>
      <c r="E43" s="17"/>
      <c r="F43" s="17"/>
      <c r="G43" s="17"/>
      <c r="H43" s="17"/>
    </row>
    <row r="44" spans="2:8">
      <c r="B44" s="2"/>
      <c r="C44" s="18"/>
      <c r="D44" s="18"/>
      <c r="E44" s="17"/>
      <c r="F44" s="18"/>
      <c r="G44" s="18"/>
      <c r="H44" s="18"/>
    </row>
    <row r="45" spans="2:8">
      <c r="B45" s="2"/>
      <c r="C45" s="17"/>
      <c r="D45" s="17"/>
      <c r="E45" s="17"/>
      <c r="F45" s="17"/>
      <c r="G45" s="17"/>
      <c r="H45" s="17"/>
    </row>
    <row r="46" spans="2:8">
      <c r="B46" s="17"/>
      <c r="C46" s="17"/>
      <c r="D46" s="17"/>
      <c r="E46" s="17"/>
      <c r="F46" s="17"/>
      <c r="G46" s="17"/>
      <c r="H46" s="17"/>
    </row>
    <row r="47" spans="2:8">
      <c r="B47" s="2"/>
      <c r="C47" s="17"/>
      <c r="D47" s="17"/>
      <c r="E47" s="17"/>
      <c r="F47" s="17"/>
      <c r="G47" s="17"/>
      <c r="H47" s="17"/>
    </row>
    <row r="48" spans="2:8">
      <c r="B48" s="17"/>
      <c r="C48" s="17"/>
      <c r="D48" s="17"/>
      <c r="E48" s="17"/>
      <c r="F48" s="17"/>
      <c r="G48" s="17"/>
      <c r="H48" s="17"/>
    </row>
    <row r="49" spans="2:8">
      <c r="B49" s="2"/>
      <c r="C49" s="17"/>
      <c r="D49" s="17"/>
      <c r="E49" s="17"/>
      <c r="F49" s="17"/>
      <c r="G49" s="17"/>
      <c r="H49" s="17"/>
    </row>
    <row r="50" spans="2:8">
      <c r="B50" s="18"/>
      <c r="C50" s="18"/>
      <c r="D50" s="18"/>
      <c r="E50" s="18"/>
      <c r="F50" s="18"/>
      <c r="G50" s="18"/>
      <c r="H50" s="18"/>
    </row>
    <row r="71" spans="2:8" ht="18.75">
      <c r="B71" s="8"/>
      <c r="F71" s="34"/>
      <c r="G71" s="34"/>
      <c r="H71" s="34"/>
    </row>
    <row r="72" spans="2:8">
      <c r="B72" s="17"/>
      <c r="C72" s="17"/>
      <c r="D72" s="17"/>
      <c r="E72" s="17"/>
      <c r="F72" s="17"/>
      <c r="G72" s="17"/>
      <c r="H72" s="17"/>
    </row>
    <row r="73" spans="2:8">
      <c r="B73" s="2"/>
      <c r="C73" s="18"/>
      <c r="D73" s="18"/>
      <c r="E73" s="17"/>
      <c r="F73" s="18"/>
      <c r="G73" s="18"/>
      <c r="H73" s="18"/>
    </row>
    <row r="74" spans="2:8">
      <c r="B74" s="2"/>
      <c r="C74" s="17"/>
      <c r="D74" s="17"/>
      <c r="E74" s="17"/>
      <c r="F74" s="17"/>
      <c r="G74" s="17"/>
      <c r="H74" s="17"/>
    </row>
    <row r="75" spans="2:8">
      <c r="B75" s="2"/>
      <c r="C75" s="17"/>
      <c r="D75" s="17"/>
      <c r="E75" s="17"/>
      <c r="F75" s="17"/>
      <c r="G75" s="17"/>
      <c r="H75" s="17"/>
    </row>
    <row r="76" spans="2:8">
      <c r="B76" s="18"/>
      <c r="C76" s="18"/>
      <c r="D76" s="18"/>
      <c r="E76" s="18"/>
      <c r="F76" s="18"/>
      <c r="G76" s="18"/>
      <c r="H76" s="18"/>
    </row>
  </sheetData>
  <mergeCells count="10">
    <mergeCell ref="B24:D24"/>
    <mergeCell ref="F42:H42"/>
    <mergeCell ref="F71:H71"/>
    <mergeCell ref="B9:B10"/>
    <mergeCell ref="B11:B14"/>
    <mergeCell ref="B20:B21"/>
    <mergeCell ref="B15:B18"/>
    <mergeCell ref="F3:H3"/>
    <mergeCell ref="B23:D23"/>
    <mergeCell ref="B6:B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:D7"/>
  <sheetViews>
    <sheetView workbookViewId="0">
      <selection activeCell="H7" sqref="H7"/>
    </sheetView>
  </sheetViews>
  <sheetFormatPr defaultRowHeight="15"/>
  <sheetData>
    <row r="3" spans="3:4">
      <c r="C3" s="1" t="s">
        <v>75</v>
      </c>
      <c r="D3" s="1" t="s">
        <v>73</v>
      </c>
    </row>
    <row r="4" spans="3:4">
      <c r="C4" t="s">
        <v>22</v>
      </c>
      <c r="D4">
        <v>188</v>
      </c>
    </row>
    <row r="5" spans="3:4">
      <c r="C5" t="s">
        <v>68</v>
      </c>
      <c r="D5">
        <v>282</v>
      </c>
    </row>
    <row r="6" spans="3:4">
      <c r="C6" t="s">
        <v>74</v>
      </c>
    </row>
    <row r="7" spans="3:4">
      <c r="C7" t="s">
        <v>76</v>
      </c>
      <c r="D7">
        <f ca="1">AVERAGE(D4:D7)</f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Estimating Available Hours</vt:lpstr>
      <vt:lpstr>Product Backlog</vt:lpstr>
      <vt:lpstr>Sprint 1</vt:lpstr>
      <vt:lpstr>Sprint 2</vt:lpstr>
      <vt:lpstr>Sprint 3</vt:lpstr>
      <vt:lpstr>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2013-12-13T10:48:59Z</dcterms:modified>
</cp:coreProperties>
</file>